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8195" windowHeight="11220" tabRatio="809" activeTab="5"/>
  </bookViews>
  <sheets>
    <sheet name="16-17 No." sheetId="2" r:id="rId1"/>
    <sheet name="16-17 Ass.CS" sheetId="14" r:id="rId2"/>
    <sheet name="16-17 Ass.HS" sheetId="8" r:id="rId3"/>
    <sheet name="16-17 Reason" sheetId="5" r:id="rId4"/>
    <sheet name="16-17 DCLGAccom" sheetId="10" r:id="rId5"/>
    <sheet name="16-17 LAAccom" sheetId="13" r:id="rId6"/>
  </sheets>
  <calcPr calcId="145621"/>
</workbook>
</file>

<file path=xl/calcChain.xml><?xml version="1.0" encoding="utf-8"?>
<calcChain xmlns="http://schemas.openxmlformats.org/spreadsheetml/2006/main">
  <c r="AE318" i="14" l="1"/>
  <c r="K181" i="8"/>
  <c r="U181" i="2"/>
  <c r="K181" i="2"/>
  <c r="K65" i="2"/>
  <c r="K240" i="13" l="1"/>
  <c r="F240" i="13"/>
  <c r="P240" i="14"/>
  <c r="K240" i="14"/>
  <c r="Z229" i="2"/>
  <c r="K229" i="2"/>
  <c r="Z223" i="14"/>
  <c r="P223" i="2"/>
  <c r="K158" i="8" l="1"/>
  <c r="U158" i="2"/>
  <c r="P251" i="13"/>
  <c r="K251" i="13"/>
  <c r="F251" i="13"/>
  <c r="F160" i="14" l="1"/>
  <c r="K102" i="8"/>
  <c r="F102" i="8"/>
  <c r="F237" i="13" l="1"/>
  <c r="AJ168" i="14"/>
  <c r="F168" i="14"/>
  <c r="U168" i="2"/>
  <c r="P312" i="14" l="1"/>
  <c r="E324" i="2"/>
  <c r="D324" i="2"/>
  <c r="C324" i="2"/>
  <c r="B324" i="2"/>
  <c r="N295" i="14"/>
  <c r="M295" i="14"/>
  <c r="AE337" i="14"/>
  <c r="E337" i="2"/>
  <c r="D337" i="2"/>
  <c r="Z328" i="14"/>
  <c r="U352" i="13"/>
  <c r="K352" i="14"/>
  <c r="Z352" i="14"/>
  <c r="E243" i="2"/>
  <c r="D243" i="2"/>
  <c r="C243" i="2"/>
  <c r="B243" i="2"/>
  <c r="U338" i="2"/>
  <c r="F239" i="13"/>
  <c r="K239" i="13"/>
  <c r="AT239" i="13"/>
  <c r="U275" i="2"/>
  <c r="AE335" i="13"/>
  <c r="AX94" i="13" l="1"/>
  <c r="AW94" i="13"/>
  <c r="AV94" i="13"/>
  <c r="AU94" i="13"/>
  <c r="AK83" i="13"/>
  <c r="AX83" i="13"/>
  <c r="AW83" i="13"/>
  <c r="AV83" i="13"/>
  <c r="AU83" i="13"/>
  <c r="E71" i="14"/>
  <c r="D71" i="14"/>
  <c r="C71" i="14"/>
  <c r="B71" i="14"/>
  <c r="F108" i="8" l="1"/>
  <c r="K108" i="2"/>
  <c r="K35" i="8"/>
  <c r="F35" i="8"/>
  <c r="Z35" i="2"/>
  <c r="U35" i="2"/>
  <c r="K35" i="2"/>
  <c r="U191" i="2"/>
  <c r="U34" i="2"/>
  <c r="F228" i="8" l="1"/>
  <c r="K76" i="8" l="1"/>
  <c r="F76" i="8"/>
  <c r="F55" i="8"/>
  <c r="K226" i="8"/>
  <c r="K220" i="8"/>
  <c r="K218" i="8"/>
  <c r="K155" i="8"/>
  <c r="K150" i="8"/>
  <c r="K143" i="8"/>
  <c r="F143" i="8"/>
  <c r="F125" i="8"/>
  <c r="F133" i="8"/>
  <c r="F134" i="8"/>
  <c r="K133" i="8"/>
  <c r="K134" i="8"/>
  <c r="F220" i="2"/>
  <c r="F166" i="2" l="1"/>
  <c r="F19" i="2" l="1"/>
  <c r="F356" i="2"/>
  <c r="F355" i="2"/>
  <c r="F354" i="2"/>
  <c r="F353" i="2"/>
  <c r="F352" i="2"/>
  <c r="F351" i="2"/>
  <c r="F350" i="2"/>
  <c r="F349" i="2"/>
  <c r="F348" i="2"/>
  <c r="F347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1" i="2"/>
  <c r="F320" i="2"/>
  <c r="F319" i="2"/>
  <c r="F317" i="2"/>
  <c r="F316" i="2"/>
  <c r="F315" i="2"/>
  <c r="F314" i="2"/>
  <c r="F309" i="2"/>
  <c r="F307" i="2"/>
  <c r="F306" i="2"/>
  <c r="F305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7" i="2"/>
  <c r="F286" i="2"/>
  <c r="F285" i="2"/>
  <c r="F284" i="2"/>
  <c r="F283" i="2"/>
  <c r="F282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3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2" i="2"/>
  <c r="F231" i="2"/>
  <c r="F229" i="2"/>
  <c r="F228" i="2"/>
  <c r="F227" i="2"/>
  <c r="F226" i="2"/>
  <c r="F225" i="2"/>
  <c r="F224" i="2"/>
  <c r="F223" i="2"/>
  <c r="F221" i="2"/>
  <c r="F218" i="2"/>
  <c r="F217" i="2"/>
  <c r="F215" i="2"/>
  <c r="F214" i="2"/>
  <c r="F213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8" i="2"/>
  <c r="F187" i="2"/>
  <c r="F186" i="2"/>
  <c r="F185" i="2"/>
  <c r="F184" i="2"/>
  <c r="F183" i="2"/>
  <c r="F182" i="2"/>
  <c r="F181" i="2"/>
  <c r="F179" i="2"/>
  <c r="F178" i="2"/>
  <c r="F177" i="2"/>
  <c r="F176" i="2"/>
  <c r="F175" i="2"/>
  <c r="F174" i="2"/>
  <c r="F173" i="2"/>
  <c r="F172" i="2"/>
  <c r="F171" i="2"/>
  <c r="F169" i="2"/>
  <c r="F168" i="2"/>
  <c r="F167" i="2"/>
  <c r="F165" i="2"/>
  <c r="F164" i="2"/>
  <c r="F162" i="2"/>
  <c r="F161" i="2"/>
  <c r="F160" i="2"/>
  <c r="F159" i="2"/>
  <c r="F158" i="2"/>
  <c r="F157" i="2"/>
  <c r="F156" i="2"/>
  <c r="F155" i="2"/>
  <c r="F154" i="2"/>
  <c r="F153" i="2"/>
  <c r="F151" i="2"/>
  <c r="F150" i="2"/>
  <c r="F149" i="2"/>
  <c r="F148" i="2"/>
  <c r="F147" i="2"/>
  <c r="F146" i="2"/>
  <c r="F145" i="2"/>
  <c r="F144" i="2"/>
  <c r="F143" i="2"/>
  <c r="F142" i="2"/>
  <c r="F141" i="2"/>
  <c r="F139" i="2"/>
  <c r="F138" i="2"/>
  <c r="F137" i="2"/>
  <c r="F136" i="2"/>
  <c r="F135" i="2"/>
  <c r="F134" i="2"/>
  <c r="F133" i="2"/>
  <c r="F132" i="2"/>
  <c r="F131" i="2"/>
  <c r="F130" i="2"/>
  <c r="F128" i="2"/>
  <c r="F127" i="2"/>
  <c r="F126" i="2"/>
  <c r="F125" i="2"/>
  <c r="F124" i="2"/>
  <c r="F123" i="2"/>
  <c r="F122" i="2"/>
  <c r="F121" i="2"/>
  <c r="F119" i="2"/>
  <c r="F118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4" i="2"/>
  <c r="F63" i="2"/>
  <c r="F61" i="2"/>
  <c r="F60" i="2"/>
  <c r="F59" i="2"/>
  <c r="F56" i="2"/>
  <c r="F55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7" i="2"/>
  <c r="F36" i="2"/>
  <c r="F35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8" i="2"/>
  <c r="F16" i="2"/>
  <c r="F15" i="2"/>
  <c r="F14" i="2"/>
  <c r="F13" i="2"/>
  <c r="F12" i="2"/>
  <c r="F11" i="2"/>
  <c r="F10" i="2"/>
  <c r="F9" i="2"/>
  <c r="F8" i="2"/>
  <c r="F6" i="2"/>
  <c r="F5" i="2"/>
  <c r="F2" i="2"/>
  <c r="F17" i="2"/>
  <c r="K67" i="2" l="1"/>
  <c r="K98" i="8"/>
  <c r="F98" i="8"/>
  <c r="K59" i="8"/>
  <c r="U59" i="2"/>
  <c r="F153" i="8" l="1"/>
  <c r="U153" i="2"/>
  <c r="U199" i="2"/>
  <c r="K72" i="8" l="1"/>
  <c r="F72" i="8"/>
  <c r="U30" i="2"/>
  <c r="K113" i="8" l="1"/>
  <c r="F113" i="8"/>
  <c r="U113" i="2"/>
  <c r="K113" i="2"/>
  <c r="K173" i="8"/>
  <c r="U173" i="2"/>
  <c r="F182" i="8" l="1"/>
  <c r="Z182" i="2"/>
</calcChain>
</file>

<file path=xl/sharedStrings.xml><?xml version="1.0" encoding="utf-8"?>
<sst xmlns="http://schemas.openxmlformats.org/spreadsheetml/2006/main" count="8991" uniqueCount="520">
  <si>
    <t>South Bucks</t>
  </si>
  <si>
    <t>Chiltern</t>
  </si>
  <si>
    <t>Wycombe</t>
  </si>
  <si>
    <t>Aylesbury Vale</t>
  </si>
  <si>
    <t>Cambridge</t>
  </si>
  <si>
    <t>South Cambridgeshire</t>
  </si>
  <si>
    <t>Huntingdonshire</t>
  </si>
  <si>
    <t>Fenland</t>
  </si>
  <si>
    <t>East Cambridgeshire</t>
  </si>
  <si>
    <t>Barrow-in-Furness</t>
  </si>
  <si>
    <t>South Lakeland</t>
  </si>
  <si>
    <t>Copeland</t>
  </si>
  <si>
    <t>Allerdale</t>
  </si>
  <si>
    <t>Eden</t>
  </si>
  <si>
    <t>Carlisle</t>
  </si>
  <si>
    <t>High Peak</t>
  </si>
  <si>
    <t>Derbyshire Dales</t>
  </si>
  <si>
    <t>South Derbyshire</t>
  </si>
  <si>
    <t>Erewash</t>
  </si>
  <si>
    <t>Amber Valley</t>
  </si>
  <si>
    <t>North East Derbyshire</t>
  </si>
  <si>
    <t>Chesterfield</t>
  </si>
  <si>
    <t>Bolsover</t>
  </si>
  <si>
    <t>Exeter</t>
  </si>
  <si>
    <t>East Devon</t>
  </si>
  <si>
    <t>Mid Devon</t>
  </si>
  <si>
    <t>North Devon</t>
  </si>
  <si>
    <t>Torridge</t>
  </si>
  <si>
    <t>West Devon</t>
  </si>
  <si>
    <t>South Hams</t>
  </si>
  <si>
    <t>Teignbridge</t>
  </si>
  <si>
    <t>Weymouth and Portland</t>
  </si>
  <si>
    <t>West Dorset</t>
  </si>
  <si>
    <t>North Dorset</t>
  </si>
  <si>
    <t>Purbeck</t>
  </si>
  <si>
    <t>East Dorset</t>
  </si>
  <si>
    <t>Christchurch</t>
  </si>
  <si>
    <t>Hastings</t>
  </si>
  <si>
    <t>Rother</t>
  </si>
  <si>
    <t>Wealden</t>
  </si>
  <si>
    <t>Eastbourne</t>
  </si>
  <si>
    <t>Lewes</t>
  </si>
  <si>
    <t>Harlow</t>
  </si>
  <si>
    <t>Epping Forest</t>
  </si>
  <si>
    <t>Brentwood</t>
  </si>
  <si>
    <t>Basildon</t>
  </si>
  <si>
    <t>Castle Point</t>
  </si>
  <si>
    <t>Rochford</t>
  </si>
  <si>
    <t>Maldon</t>
  </si>
  <si>
    <t>Chelmsford</t>
  </si>
  <si>
    <t>Uttlesford</t>
  </si>
  <si>
    <t>Braintree</t>
  </si>
  <si>
    <t>Colchester</t>
  </si>
  <si>
    <t>Tendring</t>
  </si>
  <si>
    <t>Gloucester</t>
  </si>
  <si>
    <t>Tewkesbury</t>
  </si>
  <si>
    <t>Cheltenham</t>
  </si>
  <si>
    <t>Cotswold</t>
  </si>
  <si>
    <t>Stroud</t>
  </si>
  <si>
    <t>Forest of Dean</t>
  </si>
  <si>
    <t>Gosport</t>
  </si>
  <si>
    <t>Fareham</t>
  </si>
  <si>
    <t>Winchester</t>
  </si>
  <si>
    <t>Havant</t>
  </si>
  <si>
    <t>East Hampshire</t>
  </si>
  <si>
    <t>Hart</t>
  </si>
  <si>
    <t>Rushmoor</t>
  </si>
  <si>
    <t>Basingstoke and Deane</t>
  </si>
  <si>
    <t>Test Valley</t>
  </si>
  <si>
    <t>Eastleigh</t>
  </si>
  <si>
    <t>New Forest</t>
  </si>
  <si>
    <t>Three Rivers</t>
  </si>
  <si>
    <t>Watford</t>
  </si>
  <si>
    <t>Hertsmere</t>
  </si>
  <si>
    <t>Welwyn Hatfield</t>
  </si>
  <si>
    <t>Broxbourne</t>
  </si>
  <si>
    <t>East Hertfordshire</t>
  </si>
  <si>
    <t>Stevenage</t>
  </si>
  <si>
    <t>North Hertfordshire</t>
  </si>
  <si>
    <t>St Albans</t>
  </si>
  <si>
    <t>Dacorum</t>
  </si>
  <si>
    <t>Dartford</t>
  </si>
  <si>
    <t>Gravesham</t>
  </si>
  <si>
    <t>Sevenoaks</t>
  </si>
  <si>
    <t>Tonbridge and Malling</t>
  </si>
  <si>
    <t>Tunbridge Wells</t>
  </si>
  <si>
    <t>Maidstone</t>
  </si>
  <si>
    <t>Swale</t>
  </si>
  <si>
    <t>Ashford</t>
  </si>
  <si>
    <t>Shepway</t>
  </si>
  <si>
    <t>Canterbury</t>
  </si>
  <si>
    <t>Dover</t>
  </si>
  <si>
    <t>Thanet</t>
  </si>
  <si>
    <t>West Lancashire</t>
  </si>
  <si>
    <t>Chorley</t>
  </si>
  <si>
    <t>South Ribble</t>
  </si>
  <si>
    <t>Fylde</t>
  </si>
  <si>
    <t>Preston</t>
  </si>
  <si>
    <t>Wyre</t>
  </si>
  <si>
    <t>Lancaster</t>
  </si>
  <si>
    <t>Ribble Valley</t>
  </si>
  <si>
    <t>Pendle</t>
  </si>
  <si>
    <t>Burnley</t>
  </si>
  <si>
    <t>Rossendale</t>
  </si>
  <si>
    <t>Hyndburn</t>
  </si>
  <si>
    <t>Charnwood</t>
  </si>
  <si>
    <t>Melton</t>
  </si>
  <si>
    <t>Harborough</t>
  </si>
  <si>
    <t>Oadby and Wigston</t>
  </si>
  <si>
    <t>Blaby</t>
  </si>
  <si>
    <t>Hinckley and Bosworth</t>
  </si>
  <si>
    <t>North West Leicerstershire</t>
  </si>
  <si>
    <t>Lincoln</t>
  </si>
  <si>
    <t>North Kesteven</t>
  </si>
  <si>
    <t>South Kesteven</t>
  </si>
  <si>
    <t>South Holland</t>
  </si>
  <si>
    <t>Boston</t>
  </si>
  <si>
    <t>East Lindsey</t>
  </si>
  <si>
    <t>West Lindsey</t>
  </si>
  <si>
    <t>Norwich</t>
  </si>
  <si>
    <t>South Norfolk</t>
  </si>
  <si>
    <t>Great Yarmouth</t>
  </si>
  <si>
    <t>Broadland</t>
  </si>
  <si>
    <t>North Norfolk</t>
  </si>
  <si>
    <t>King's Lynn and West Norfolk</t>
  </si>
  <si>
    <t>Breckland</t>
  </si>
  <si>
    <t>South Northamptonshire</t>
  </si>
  <si>
    <t>Northampton</t>
  </si>
  <si>
    <t>Daventry</t>
  </si>
  <si>
    <t>Wellingborough</t>
  </si>
  <si>
    <t>Kettering</t>
  </si>
  <si>
    <t>Corby</t>
  </si>
  <si>
    <t>East Northamptonshire</t>
  </si>
  <si>
    <t>Selby</t>
  </si>
  <si>
    <t>Harrogate</t>
  </si>
  <si>
    <t>Craven</t>
  </si>
  <si>
    <t>Richmondshire</t>
  </si>
  <si>
    <t>Hambleton</t>
  </si>
  <si>
    <t>Ryedale</t>
  </si>
  <si>
    <t>Scarborough</t>
  </si>
  <si>
    <t>Rushcliffe</t>
  </si>
  <si>
    <t>Broxtowe</t>
  </si>
  <si>
    <t>Ashfield</t>
  </si>
  <si>
    <t>Gedling</t>
  </si>
  <si>
    <t>Newark and Sherwood</t>
  </si>
  <si>
    <t>Mansfield</t>
  </si>
  <si>
    <t>Bassetlaw</t>
  </si>
  <si>
    <t>Oxford</t>
  </si>
  <si>
    <t>Cherwell</t>
  </si>
  <si>
    <t>South Oxfordshire</t>
  </si>
  <si>
    <t>Vale of the White Horse</t>
  </si>
  <si>
    <t>West Oxfordshire</t>
  </si>
  <si>
    <t>South Somerset</t>
  </si>
  <si>
    <t>Taunton Deane</t>
  </si>
  <si>
    <t>West Somerset</t>
  </si>
  <si>
    <t>Sedgemoor</t>
  </si>
  <si>
    <t>Mendip</t>
  </si>
  <si>
    <t>Tamworth</t>
  </si>
  <si>
    <t>Lichfield</t>
  </si>
  <si>
    <t>Cannock Chase</t>
  </si>
  <si>
    <t>South Staffordshire</t>
  </si>
  <si>
    <t>Stafford</t>
  </si>
  <si>
    <t>Newcastle-under-Lyme</t>
  </si>
  <si>
    <t>Staffordshire Moorlands</t>
  </si>
  <si>
    <t>East Staffordshire</t>
  </si>
  <si>
    <t>Ipswich</t>
  </si>
  <si>
    <t>Suffolk Coastal</t>
  </si>
  <si>
    <t>Waveney</t>
  </si>
  <si>
    <t>Mid Suffolk</t>
  </si>
  <si>
    <t>Babergh</t>
  </si>
  <si>
    <t>St Edmundsbury</t>
  </si>
  <si>
    <t>Forest Heath</t>
  </si>
  <si>
    <t>Spelthorne</t>
  </si>
  <si>
    <t>Runnymede</t>
  </si>
  <si>
    <t>Surrey Heath</t>
  </si>
  <si>
    <t>Woking</t>
  </si>
  <si>
    <t>Elmbridge</t>
  </si>
  <si>
    <t>Guildford</t>
  </si>
  <si>
    <t>Waverley</t>
  </si>
  <si>
    <t>Mole Valley</t>
  </si>
  <si>
    <t>Epsom and Erwell</t>
  </si>
  <si>
    <t>Reigate and Banstead</t>
  </si>
  <si>
    <t>Tandridge</t>
  </si>
  <si>
    <t>North Warwickshire</t>
  </si>
  <si>
    <t>Nuneaton and Bedworth</t>
  </si>
  <si>
    <t>Rugby</t>
  </si>
  <si>
    <t>Stratford-on-Avon</t>
  </si>
  <si>
    <t>Warwick</t>
  </si>
  <si>
    <t>Worthing</t>
  </si>
  <si>
    <t>Arun</t>
  </si>
  <si>
    <t>Chichester</t>
  </si>
  <si>
    <t>Horsham</t>
  </si>
  <si>
    <t>Crawley</t>
  </si>
  <si>
    <t>Mid Sussex</t>
  </si>
  <si>
    <t>Adur</t>
  </si>
  <si>
    <t>Worcester</t>
  </si>
  <si>
    <t>Malvern Hills</t>
  </si>
  <si>
    <t>Wyre Forest</t>
  </si>
  <si>
    <t>Bromsgrove</t>
  </si>
  <si>
    <t>Redditch</t>
  </si>
  <si>
    <t>Wychavon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</si>
  <si>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</si>
  <si>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</si>
  <si>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</si>
  <si>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</si>
  <si>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</si>
  <si>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</si>
  <si>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</si>
  <si>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</si>
  <si>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</si>
  <si>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</si>
  <si>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</si>
  <si>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</si>
  <si>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</si>
  <si>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</si>
  <si>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</si>
  <si>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</si>
  <si>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</si>
  <si>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</si>
  <si>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</si>
  <si>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</si>
  <si>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</si>
  <si>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</si>
  <si>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</si>
  <si>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</si>
  <si>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</si>
  <si>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</si>
  <si>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</si>
  <si>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</si>
  <si>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</si>
  <si>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</si>
  <si>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</si>
  <si>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</si>
  <si>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</si>
  <si>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</si>
  <si>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</si>
  <si>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</si>
  <si>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</si>
  <si>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</si>
  <si>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</si>
  <si>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</si>
  <si>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</si>
  <si>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Southend-on-Sea Borough Council</t>
  </si>
  <si>
    <t>South Gloucestershire Council</t>
  </si>
  <si>
    <t>Stockton-on-Tees Borough Council</t>
  </si>
  <si>
    <t>Stoke-on-Trent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</si>
  <si>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</si>
  <si>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</si>
  <si>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</si>
  <si>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</si>
  <si>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</si>
  <si>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</si>
  <si>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</si>
  <si>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</si>
  <si>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</si>
  <si>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</si>
  <si>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</si>
  <si>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</si>
  <si>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</si>
  <si>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</si>
  <si>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</si>
  <si>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</si>
  <si>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</si>
  <si>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</si>
  <si>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</si>
  <si>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</si>
  <si>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</si>
  <si>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</si>
  <si>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</si>
  <si>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</si>
  <si>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</si>
  <si>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</si>
  <si>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</si>
  <si>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</si>
  <si>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</si>
  <si>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</si>
  <si>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</si>
  <si>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</si>
  <si>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</si>
  <si>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</si>
  <si>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</si>
  <si>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</si>
  <si>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</si>
  <si>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</si>
  <si>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</si>
  <si>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</si>
  <si>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</si>
  <si>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</si>
  <si>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</si>
  <si>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</si>
  <si>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</si>
  <si>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</si>
  <si>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Isles of Scilly</t>
  </si>
  <si>
    <t>Buckinghamshire CC</t>
  </si>
  <si>
    <t>Cambridgeshire CC</t>
  </si>
  <si>
    <t>Cumbria CC</t>
  </si>
  <si>
    <t>Derbyshire CC</t>
  </si>
  <si>
    <t>Devon CC</t>
  </si>
  <si>
    <t>Dorset CC</t>
  </si>
  <si>
    <t>East Sussex CC</t>
  </si>
  <si>
    <t>Essex CC</t>
  </si>
  <si>
    <t>Gloucestershire CC</t>
  </si>
  <si>
    <t>Hampshire CC</t>
  </si>
  <si>
    <t>Hertfordshire CC</t>
  </si>
  <si>
    <t>Kent CC</t>
  </si>
  <si>
    <t>Lancashire CC</t>
  </si>
  <si>
    <t>Leicestershire CC</t>
  </si>
  <si>
    <t>Lincolnshire CC</t>
  </si>
  <si>
    <t>Norfolk CC</t>
  </si>
  <si>
    <t>Northamptonshire CC</t>
  </si>
  <si>
    <t>Nottinghamshire CC</t>
  </si>
  <si>
    <t>Oxfordshire CC</t>
  </si>
  <si>
    <t>Somerset CC</t>
  </si>
  <si>
    <t>Staffordshire CC</t>
  </si>
  <si>
    <t>Suffolk CC</t>
  </si>
  <si>
    <t>Warwickshire CC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</si>
  <si>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</si>
  <si>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</si>
  <si>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</si>
  <si>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</si>
  <si>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</si>
  <si>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</si>
  <si>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</si>
  <si>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</si>
  <si>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</si>
  <si>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</si>
  <si>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</si>
  <si>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</si>
  <si>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</si>
  <si>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</si>
  <si>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</si>
  <si>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</si>
  <si>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</si>
  <si>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</si>
  <si>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</si>
  <si>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</si>
  <si>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</si>
  <si>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</si>
  <si>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</si>
  <si>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</si>
  <si>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</si>
  <si>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</si>
  <si>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</si>
  <si>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</si>
  <si>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</si>
  <si>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LB </t>
  </si>
  <si>
    <t>Waltham Forest LB</t>
  </si>
  <si>
    <t>Wandsworth LB</t>
  </si>
  <si>
    <t>Westminster LB</t>
  </si>
  <si>
    <t>West Sussex CC</t>
  </si>
  <si>
    <t>Worcestershire CC</t>
  </si>
  <si>
    <t>Surrey CC</t>
  </si>
  <si>
    <t>North Yorkshire CC</t>
  </si>
  <si>
    <t>Presenting 2010</t>
  </si>
  <si>
    <t>Presenting 2011</t>
  </si>
  <si>
    <t>Presenting 2012</t>
  </si>
  <si>
    <t>Presenting 2013</t>
  </si>
  <si>
    <t>HS Not Eligible 2011</t>
  </si>
  <si>
    <t>HS Not Eligible 2010</t>
  </si>
  <si>
    <t>HS Not Eligible 2012</t>
  </si>
  <si>
    <t>HS Not Eligible 2013</t>
  </si>
  <si>
    <t>HS Eligible 2010</t>
  </si>
  <si>
    <t>HS Eligible 2011</t>
  </si>
  <si>
    <t>HS Eligible 2012</t>
  </si>
  <si>
    <t>HS Eligible 2013</t>
  </si>
  <si>
    <t>HS and no refer 2010</t>
  </si>
  <si>
    <t>HS and no refer 2011</t>
  </si>
  <si>
    <t>HS and no refer 2012</t>
  </si>
  <si>
    <t>HS and no refer 2013</t>
  </si>
  <si>
    <t>HS and refer CC 2010</t>
  </si>
  <si>
    <t>HS and refer CC 2011</t>
  </si>
  <si>
    <t>HS and refer CC 2012</t>
  </si>
  <si>
    <t>HS and refer CC 2013</t>
  </si>
  <si>
    <t>Total</t>
  </si>
  <si>
    <t>Joint 2010</t>
  </si>
  <si>
    <t>Joint 2011</t>
  </si>
  <si>
    <t>Joint 2012</t>
  </si>
  <si>
    <t>Joint 2013</t>
  </si>
  <si>
    <t>DCLG Supported 2010</t>
  </si>
  <si>
    <t>DCLG Supported 2011</t>
  </si>
  <si>
    <t>DCLG Supported 2012</t>
  </si>
  <si>
    <t>DCLG Supported 2013</t>
  </si>
  <si>
    <t>DCLG Supported Total</t>
  </si>
  <si>
    <t>DCLG Semi 2010</t>
  </si>
  <si>
    <t>DCLG Semi 2011</t>
  </si>
  <si>
    <t>DCLG Semi 2012</t>
  </si>
  <si>
    <t>DCLG Semi 2013</t>
  </si>
  <si>
    <t>DCLG Semi Total</t>
  </si>
  <si>
    <t>DCLG Inde 2010</t>
  </si>
  <si>
    <t>DCLG Inde 2011</t>
  </si>
  <si>
    <t>DCLG Inde 2012</t>
  </si>
  <si>
    <t>DCLG Inde 2013</t>
  </si>
  <si>
    <t>DCLG Inde Total</t>
  </si>
  <si>
    <t>DCLG Foyers 2010</t>
  </si>
  <si>
    <t>DCLG Foyers 2011</t>
  </si>
  <si>
    <t>DCLG Foyers 2012</t>
  </si>
  <si>
    <t>DCLG Foyers 2013</t>
  </si>
  <si>
    <t>DCLG Foyers Total</t>
  </si>
  <si>
    <t>DCLG Hostels 2010</t>
  </si>
  <si>
    <t>DCLG Hostels 2011</t>
  </si>
  <si>
    <t>DCLG Hostels 2012</t>
  </si>
  <si>
    <t>DCLG Hostels 2013</t>
  </si>
  <si>
    <t>DCLG Hostels TotaL</t>
  </si>
  <si>
    <t>DCLG BNB 2010</t>
  </si>
  <si>
    <t>DCLG BNB 2011</t>
  </si>
  <si>
    <t>DCLG BNB 2012</t>
  </si>
  <si>
    <t>DCLG BNB 2013</t>
  </si>
  <si>
    <t>DCLG BNB Total</t>
  </si>
  <si>
    <t>Presented and assessed at CC 2010</t>
  </si>
  <si>
    <t>Presented and assessed at CC 2011</t>
  </si>
  <si>
    <t>Presented and assessed at CC 2012</t>
  </si>
  <si>
    <t>Presented and assessed at CC 2013</t>
  </si>
  <si>
    <t>Not Assessed, Accom 2010</t>
  </si>
  <si>
    <t>Not Assessed, Accom 2011</t>
  </si>
  <si>
    <t>Not Assessed, Accom 2012</t>
  </si>
  <si>
    <t>Not Assessed, Accom 2013</t>
  </si>
  <si>
    <t>Need,  LAC 2010</t>
  </si>
  <si>
    <t>Need,  LAC 2011</t>
  </si>
  <si>
    <t>Need,  LAC 2012</t>
  </si>
  <si>
    <t>Need,  LAC 2013</t>
  </si>
  <si>
    <t>Need, No Accom 2010</t>
  </si>
  <si>
    <t>Need, No Accom 2011</t>
  </si>
  <si>
    <t>Need, No Accom 2012</t>
  </si>
  <si>
    <t>Need, No Accom 2013</t>
  </si>
  <si>
    <t>Reason a 2010</t>
  </si>
  <si>
    <t>Reason a 2011</t>
  </si>
  <si>
    <t>Reason c 2012</t>
  </si>
  <si>
    <t>Reason a 2012</t>
  </si>
  <si>
    <t>Reason a 2013</t>
  </si>
  <si>
    <t>Reason a Total</t>
  </si>
  <si>
    <t>Reason b 2010</t>
  </si>
  <si>
    <t>Reason b 2011</t>
  </si>
  <si>
    <t>Reason b 2012</t>
  </si>
  <si>
    <t>Reason b 2013</t>
  </si>
  <si>
    <t>Reason b Total</t>
  </si>
  <si>
    <t>Reason c 2010</t>
  </si>
  <si>
    <t>Reason c 2011</t>
  </si>
  <si>
    <t>Reason c 2013</t>
  </si>
  <si>
    <t>Reason c Total</t>
  </si>
  <si>
    <t>Reason d 2010</t>
  </si>
  <si>
    <t>Reason d 2011</t>
  </si>
  <si>
    <t>Reason d 2012</t>
  </si>
  <si>
    <t>Reason d 2013</t>
  </si>
  <si>
    <t>Reason d Total</t>
  </si>
  <si>
    <t>Reason e 2010</t>
  </si>
  <si>
    <t>Reason e 2011</t>
  </si>
  <si>
    <t>Reason e 2012</t>
  </si>
  <si>
    <t>Reason e 2013</t>
  </si>
  <si>
    <t>Reason e Total</t>
  </si>
  <si>
    <t>No Need, Reunited 2010</t>
  </si>
  <si>
    <t>No Need, Reunited 2011</t>
  </si>
  <si>
    <t>No Need, Reunited 2012</t>
  </si>
  <si>
    <t>No Need, Reunited 2013</t>
  </si>
  <si>
    <t>No Need, No Accom 2010</t>
  </si>
  <si>
    <t>No Need, No Accom 2011</t>
  </si>
  <si>
    <t>No Need, No Accom 2012</t>
  </si>
  <si>
    <t>No Need, No Accom 2013</t>
  </si>
  <si>
    <t>Support 2010</t>
  </si>
  <si>
    <t>Support 2011</t>
  </si>
  <si>
    <t>Support 2012</t>
  </si>
  <si>
    <t>Support 2013</t>
  </si>
  <si>
    <t>Support Total</t>
  </si>
  <si>
    <t>Return 2010</t>
  </si>
  <si>
    <t>Return 2011</t>
  </si>
  <si>
    <t>Return 2012</t>
  </si>
  <si>
    <t>Return 2013</t>
  </si>
  <si>
    <t>Return Total</t>
  </si>
  <si>
    <t>Hostels 2010</t>
  </si>
  <si>
    <t>Hostels 2011</t>
  </si>
  <si>
    <t>Hostels 2012</t>
  </si>
  <si>
    <t>Hostels 2013</t>
  </si>
  <si>
    <t>Hostels Total</t>
  </si>
  <si>
    <t>BNB 2010</t>
  </si>
  <si>
    <t>BNB 2011</t>
  </si>
  <si>
    <t>BNB 2012</t>
  </si>
  <si>
    <t>BNB 2013</t>
  </si>
  <si>
    <t>BNB Total</t>
  </si>
  <si>
    <t>Private 2010</t>
  </si>
  <si>
    <t>Private 2011</t>
  </si>
  <si>
    <t>Private 2012</t>
  </si>
  <si>
    <t>Private 2013</t>
  </si>
  <si>
    <t>Private Total</t>
  </si>
  <si>
    <t>LA 2010</t>
  </si>
  <si>
    <t>LA 2011</t>
  </si>
  <si>
    <t>LA 2012</t>
  </si>
  <si>
    <t>LA 2013</t>
  </si>
  <si>
    <t>LA Total</t>
  </si>
  <si>
    <t>RP 2010</t>
  </si>
  <si>
    <t>RP 2011</t>
  </si>
  <si>
    <t>RP 2012</t>
  </si>
  <si>
    <t>RP 2013</t>
  </si>
  <si>
    <t>RP Total</t>
  </si>
  <si>
    <t>Uni 2010</t>
  </si>
  <si>
    <t>Uni 2011</t>
  </si>
  <si>
    <t>Uni 2012</t>
  </si>
  <si>
    <t>Uni 2013</t>
  </si>
  <si>
    <t>Uni Total</t>
  </si>
  <si>
    <t>Not known 2010</t>
  </si>
  <si>
    <t>Not known 2011</t>
  </si>
  <si>
    <t>Not known 2012</t>
  </si>
  <si>
    <t>Not known 2013</t>
  </si>
  <si>
    <t>Not Known Total</t>
  </si>
  <si>
    <t>Staying Put 2010</t>
  </si>
  <si>
    <t>Staying Put 2011</t>
  </si>
  <si>
    <t>Staying Put 2012</t>
  </si>
  <si>
    <t>Staying Put 2013</t>
  </si>
  <si>
    <t>Staying Put Total</t>
  </si>
  <si>
    <t>\</t>
  </si>
  <si>
    <t>No Need, Accom HS 2010</t>
  </si>
  <si>
    <t>No Need, Accom HS 2011</t>
  </si>
  <si>
    <t>No Need, Accom HS 2012</t>
  </si>
  <si>
    <t>No Need, Accom HS 2013</t>
  </si>
  <si>
    <t>*</t>
  </si>
  <si>
    <t>&lt;5</t>
  </si>
  <si>
    <t>Need, Accom 2010</t>
  </si>
  <si>
    <t>Need, Accom 2011</t>
  </si>
  <si>
    <t>Need, Accom 2012</t>
  </si>
  <si>
    <t>Need, Accom 2013</t>
  </si>
  <si>
    <t>&lt;10</t>
  </si>
  <si>
    <t>Not assessed Not accom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</si>
</sst>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textRotation="45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2" fillId="2" borderId="0" xfId="1" applyFill="1"/>
    <xf numFmtId="0" fontId="1" fillId="3" borderId="0" xfId="0" applyFont="1" applyFill="1"/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/>
    <xf numFmtId="0" fontId="1" fillId="4" borderId="0" xfId="0" applyFont="1" applyFill="1"/>
    <xf numFmtId="0" fontId="3" fillId="4" borderId="0" xfId="0" applyFont="1" applyFill="1" applyAlignment="1">
      <alignment vertical="top" wrapText="1"/>
    </xf>
    <xf numFmtId="0" fontId="2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workbookViewId="0">
      <pane ySplit="1" topLeftCell="A93" activePane="bottomLeft" state="frozen"/>
      <selection pane="bottomLeft" activeCell="A108" activeCellId="1" sqref="A1:XFD1 A108:XFD108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style="6" customWidth="1"/>
    <col min="11" max="11" width="10.7109375" style="10" customWidth="1"/>
    <col min="12" max="15" width="10.7109375" style="6" customWidth="1"/>
    <col min="16" max="16" width="10.7109375" style="10" customWidth="1"/>
    <col min="17" max="20" width="10.7109375" style="6" customWidth="1"/>
    <col min="21" max="21" width="10.7109375" style="10" customWidth="1"/>
    <col min="22" max="22" width="10.7109375" style="6" customWidth="1"/>
    <col min="23" max="25" width="10.7109375" customWidth="1"/>
    <col min="26" max="26" width="10.7109375" style="9" customWidth="1"/>
    <col min="27" max="30" width="10.7109375" customWidth="1"/>
    <col min="31" max="34" width="15.7109375" customWidth="1"/>
  </cols>
  <sheetData>
    <row r="1" spans="1:34" s="5" customFormat="1" ht="60" customHeight="1" x14ac:dyDescent="0.25">
      <c r="B1" s="5" t="s">
        <v>353</v>
      </c>
      <c r="C1" s="5" t="s">
        <v>354</v>
      </c>
      <c r="D1" s="5" t="s">
        <v>355</v>
      </c>
      <c r="E1" s="5" t="s">
        <v>356</v>
      </c>
      <c r="F1" s="8" t="s">
        <v>373</v>
      </c>
      <c r="G1" s="5" t="s">
        <v>369</v>
      </c>
      <c r="H1" s="5" t="s">
        <v>370</v>
      </c>
      <c r="I1" s="5" t="s">
        <v>371</v>
      </c>
      <c r="J1" s="5" t="s">
        <v>372</v>
      </c>
      <c r="K1" s="8" t="s">
        <v>373</v>
      </c>
      <c r="L1" s="5" t="s">
        <v>408</v>
      </c>
      <c r="M1" s="5" t="s">
        <v>409</v>
      </c>
      <c r="N1" s="5" t="s">
        <v>410</v>
      </c>
      <c r="O1" s="5" t="s">
        <v>411</v>
      </c>
      <c r="P1" s="8" t="s">
        <v>373</v>
      </c>
      <c r="Q1" s="5" t="s">
        <v>374</v>
      </c>
      <c r="R1" s="5" t="s">
        <v>375</v>
      </c>
      <c r="S1" s="5" t="s">
        <v>376</v>
      </c>
      <c r="T1" s="5" t="s">
        <v>377</v>
      </c>
      <c r="U1" s="8" t="s">
        <v>373</v>
      </c>
      <c r="V1" s="5" t="s">
        <v>365</v>
      </c>
      <c r="W1" s="5" t="s">
        <v>366</v>
      </c>
      <c r="X1" s="5" t="s">
        <v>367</v>
      </c>
      <c r="Y1" s="5" t="s">
        <v>368</v>
      </c>
      <c r="Z1" s="8" t="s">
        <v>373</v>
      </c>
      <c r="AE1" s="7"/>
      <c r="AF1" s="7"/>
      <c r="AG1" s="7"/>
      <c r="AH1" s="7"/>
    </row>
    <row r="2" spans="1:34" x14ac:dyDescent="0.25">
      <c r="A2" s="13" t="s">
        <v>293</v>
      </c>
      <c r="F2" s="9">
        <f t="shared" ref="F2:F16" si="0">SUM(B2:E2)</f>
        <v>0</v>
      </c>
    </row>
    <row r="3" spans="1:34" x14ac:dyDescent="0.25">
      <c r="A3" s="13" t="s">
        <v>0</v>
      </c>
      <c r="B3" t="s">
        <v>507</v>
      </c>
      <c r="C3" t="s">
        <v>507</v>
      </c>
      <c r="D3" t="s">
        <v>507</v>
      </c>
      <c r="E3" t="s">
        <v>507</v>
      </c>
      <c r="F3" s="9" t="s">
        <v>507</v>
      </c>
      <c r="G3" s="6" t="s">
        <v>507</v>
      </c>
      <c r="H3" s="6" t="s">
        <v>507</v>
      </c>
      <c r="I3" s="6" t="s">
        <v>507</v>
      </c>
      <c r="J3" s="6" t="s">
        <v>507</v>
      </c>
      <c r="K3" s="10" t="s">
        <v>507</v>
      </c>
      <c r="Q3" s="6" t="s">
        <v>507</v>
      </c>
      <c r="R3" s="6" t="s">
        <v>507</v>
      </c>
      <c r="S3" s="6" t="s">
        <v>507</v>
      </c>
      <c r="T3" s="6" t="s">
        <v>507</v>
      </c>
      <c r="U3" s="10" t="s">
        <v>507</v>
      </c>
      <c r="V3" s="6" t="s">
        <v>507</v>
      </c>
      <c r="W3" s="6" t="s">
        <v>507</v>
      </c>
      <c r="X3" s="6" t="s">
        <v>507</v>
      </c>
      <c r="Y3" s="6" t="s">
        <v>507</v>
      </c>
      <c r="Z3" s="9" t="s">
        <v>507</v>
      </c>
    </row>
    <row r="4" spans="1:34" x14ac:dyDescent="0.25">
      <c r="A4" s="13" t="s">
        <v>1</v>
      </c>
      <c r="B4" t="s">
        <v>507</v>
      </c>
      <c r="C4" t="s">
        <v>507</v>
      </c>
      <c r="D4">
        <v>0</v>
      </c>
      <c r="E4">
        <v>1</v>
      </c>
      <c r="F4" s="9">
        <v>1</v>
      </c>
      <c r="G4" s="6" t="s">
        <v>507</v>
      </c>
      <c r="H4" s="6" t="s">
        <v>507</v>
      </c>
      <c r="I4" s="6">
        <v>0</v>
      </c>
      <c r="J4" s="6">
        <v>1</v>
      </c>
      <c r="K4" s="10">
        <v>1</v>
      </c>
      <c r="Q4" s="6" t="s">
        <v>507</v>
      </c>
      <c r="R4" s="6" t="s">
        <v>507</v>
      </c>
      <c r="S4" s="6">
        <v>0</v>
      </c>
      <c r="T4" s="6">
        <v>0</v>
      </c>
      <c r="U4" s="10">
        <v>0</v>
      </c>
      <c r="V4" s="6" t="s">
        <v>507</v>
      </c>
      <c r="W4" t="s">
        <v>507</v>
      </c>
      <c r="X4">
        <v>0</v>
      </c>
      <c r="Y4">
        <v>0</v>
      </c>
      <c r="Z4" s="9">
        <v>0</v>
      </c>
    </row>
    <row r="5" spans="1:34" x14ac:dyDescent="0.25">
      <c r="A5" s="13" t="s">
        <v>2</v>
      </c>
      <c r="B5" t="s">
        <v>507</v>
      </c>
      <c r="C5" t="s">
        <v>507</v>
      </c>
      <c r="D5" t="s">
        <v>507</v>
      </c>
      <c r="E5">
        <v>3</v>
      </c>
      <c r="F5" s="9">
        <f t="shared" si="0"/>
        <v>3</v>
      </c>
      <c r="G5" s="6" t="s">
        <v>507</v>
      </c>
      <c r="H5" s="6" t="s">
        <v>507</v>
      </c>
      <c r="I5" s="6" t="s">
        <v>507</v>
      </c>
      <c r="J5" s="6">
        <v>0</v>
      </c>
      <c r="K5" s="10">
        <v>0</v>
      </c>
      <c r="Q5" s="6" t="s">
        <v>507</v>
      </c>
      <c r="R5" s="6" t="s">
        <v>507</v>
      </c>
      <c r="S5" s="6" t="s">
        <v>507</v>
      </c>
      <c r="T5" s="6">
        <v>3</v>
      </c>
      <c r="U5" s="10">
        <v>3</v>
      </c>
      <c r="V5" s="6" t="s">
        <v>507</v>
      </c>
      <c r="W5" s="6" t="s">
        <v>507</v>
      </c>
      <c r="X5" s="6" t="s">
        <v>507</v>
      </c>
      <c r="Y5">
        <v>0</v>
      </c>
      <c r="Z5" s="9">
        <v>0</v>
      </c>
    </row>
    <row r="6" spans="1:34" x14ac:dyDescent="0.25">
      <c r="A6" s="13" t="s">
        <v>3</v>
      </c>
      <c r="F6" s="9">
        <f t="shared" si="0"/>
        <v>0</v>
      </c>
    </row>
    <row r="7" spans="1:34" x14ac:dyDescent="0.25">
      <c r="A7" s="13" t="s">
        <v>294</v>
      </c>
      <c r="B7" t="s">
        <v>507</v>
      </c>
      <c r="C7" t="s">
        <v>507</v>
      </c>
      <c r="D7" t="s">
        <v>507</v>
      </c>
      <c r="E7" t="s">
        <v>507</v>
      </c>
      <c r="F7" s="9">
        <v>0</v>
      </c>
      <c r="G7" s="6" t="s">
        <v>507</v>
      </c>
      <c r="H7" s="6" t="s">
        <v>507</v>
      </c>
      <c r="I7" s="6" t="s">
        <v>507</v>
      </c>
      <c r="J7" s="6" t="s">
        <v>507</v>
      </c>
      <c r="K7" s="10">
        <v>0</v>
      </c>
      <c r="L7" s="6" t="s">
        <v>507</v>
      </c>
      <c r="M7" s="6" t="s">
        <v>507</v>
      </c>
      <c r="N7" s="6" t="s">
        <v>507</v>
      </c>
      <c r="O7" s="6" t="s">
        <v>507</v>
      </c>
      <c r="P7" s="10">
        <v>0</v>
      </c>
      <c r="Q7" s="6" t="s">
        <v>507</v>
      </c>
      <c r="R7" s="6" t="s">
        <v>507</v>
      </c>
      <c r="S7" s="6" t="s">
        <v>507</v>
      </c>
      <c r="T7" s="6" t="s">
        <v>507</v>
      </c>
      <c r="U7" s="10">
        <v>0</v>
      </c>
    </row>
    <row r="8" spans="1:34" x14ac:dyDescent="0.25">
      <c r="A8" s="13" t="s">
        <v>4</v>
      </c>
      <c r="B8">
        <v>3</v>
      </c>
      <c r="C8">
        <v>2</v>
      </c>
      <c r="D8" t="s">
        <v>507</v>
      </c>
      <c r="E8">
        <v>5</v>
      </c>
      <c r="F8" s="9">
        <f t="shared" si="0"/>
        <v>10</v>
      </c>
      <c r="G8" s="6" t="s">
        <v>507</v>
      </c>
      <c r="H8" s="6" t="s">
        <v>507</v>
      </c>
      <c r="I8" s="6" t="s">
        <v>507</v>
      </c>
      <c r="J8" s="6">
        <v>2</v>
      </c>
      <c r="K8" s="10">
        <v>2</v>
      </c>
      <c r="Q8" s="6">
        <v>1</v>
      </c>
      <c r="R8" s="6" t="s">
        <v>507</v>
      </c>
      <c r="S8" s="6" t="s">
        <v>507</v>
      </c>
      <c r="T8" s="6">
        <v>3</v>
      </c>
      <c r="U8" s="10">
        <v>4</v>
      </c>
      <c r="V8" s="6">
        <v>2</v>
      </c>
      <c r="W8" s="6">
        <v>2</v>
      </c>
      <c r="X8" t="s">
        <v>507</v>
      </c>
      <c r="Y8" t="s">
        <v>507</v>
      </c>
      <c r="Z8" s="9">
        <v>4</v>
      </c>
    </row>
    <row r="9" spans="1:34" x14ac:dyDescent="0.25">
      <c r="A9" s="13" t="s">
        <v>5</v>
      </c>
      <c r="B9">
        <v>6</v>
      </c>
      <c r="C9">
        <v>6</v>
      </c>
      <c r="D9">
        <v>2</v>
      </c>
      <c r="E9">
        <v>2</v>
      </c>
      <c r="F9" s="9">
        <f t="shared" si="0"/>
        <v>16</v>
      </c>
      <c r="G9" s="6">
        <v>1</v>
      </c>
      <c r="H9" s="6">
        <v>0</v>
      </c>
      <c r="I9" s="6">
        <v>1</v>
      </c>
      <c r="J9" s="6">
        <v>0</v>
      </c>
      <c r="Q9" s="6">
        <v>0</v>
      </c>
      <c r="R9" s="6">
        <v>0</v>
      </c>
      <c r="S9" s="6">
        <v>0</v>
      </c>
      <c r="T9" s="6">
        <v>0</v>
      </c>
      <c r="U9" s="10">
        <v>0</v>
      </c>
      <c r="V9" s="6">
        <v>4</v>
      </c>
      <c r="W9" s="6">
        <v>5</v>
      </c>
      <c r="X9" s="6">
        <v>1</v>
      </c>
      <c r="Y9" s="6">
        <v>0</v>
      </c>
    </row>
    <row r="10" spans="1:34" x14ac:dyDescent="0.25">
      <c r="A10" s="13" t="s">
        <v>6</v>
      </c>
      <c r="F10" s="9">
        <f t="shared" si="0"/>
        <v>0</v>
      </c>
    </row>
    <row r="11" spans="1:34" x14ac:dyDescent="0.25">
      <c r="A11" s="13" t="s">
        <v>7</v>
      </c>
      <c r="B11">
        <v>0</v>
      </c>
      <c r="C11">
        <v>0</v>
      </c>
      <c r="D11">
        <v>1</v>
      </c>
      <c r="E11">
        <v>0</v>
      </c>
      <c r="F11" s="9">
        <f t="shared" si="0"/>
        <v>1</v>
      </c>
      <c r="G11" s="6" t="s">
        <v>507</v>
      </c>
      <c r="H11" s="6" t="s">
        <v>507</v>
      </c>
      <c r="I11" s="6" t="s">
        <v>507</v>
      </c>
      <c r="J11" s="6" t="s">
        <v>507</v>
      </c>
      <c r="K11" s="10">
        <v>1</v>
      </c>
      <c r="Q11" s="6" t="s">
        <v>507</v>
      </c>
      <c r="R11" s="6" t="s">
        <v>507</v>
      </c>
      <c r="S11" s="6" t="s">
        <v>507</v>
      </c>
      <c r="T11" s="6" t="s">
        <v>507</v>
      </c>
      <c r="U11" s="10">
        <v>0</v>
      </c>
      <c r="V11" s="6" t="s">
        <v>507</v>
      </c>
      <c r="W11" s="6" t="s">
        <v>507</v>
      </c>
      <c r="X11" s="6" t="s">
        <v>507</v>
      </c>
      <c r="Y11" s="6" t="s">
        <v>507</v>
      </c>
      <c r="Z11" s="9">
        <v>0</v>
      </c>
    </row>
    <row r="12" spans="1:34" x14ac:dyDescent="0.25">
      <c r="A12" s="13" t="s">
        <v>8</v>
      </c>
      <c r="B12">
        <v>1</v>
      </c>
      <c r="C12">
        <v>3</v>
      </c>
      <c r="D12">
        <v>5</v>
      </c>
      <c r="E12">
        <v>3</v>
      </c>
      <c r="F12" s="9">
        <f t="shared" si="0"/>
        <v>12</v>
      </c>
      <c r="G12" s="6">
        <v>0</v>
      </c>
      <c r="H12" s="6">
        <v>2</v>
      </c>
      <c r="I12" s="6">
        <v>4</v>
      </c>
      <c r="J12" s="6">
        <v>5</v>
      </c>
      <c r="K12" s="10">
        <v>11</v>
      </c>
      <c r="Q12" s="6">
        <v>0</v>
      </c>
      <c r="R12" s="6">
        <v>0</v>
      </c>
      <c r="S12" s="6">
        <v>0</v>
      </c>
      <c r="T12" s="6">
        <v>0</v>
      </c>
      <c r="U12" s="10">
        <v>0</v>
      </c>
      <c r="V12" s="6" t="s">
        <v>507</v>
      </c>
      <c r="W12" t="s">
        <v>507</v>
      </c>
      <c r="X12" t="s">
        <v>507</v>
      </c>
      <c r="Y12" t="s">
        <v>507</v>
      </c>
      <c r="Z12" s="9" t="s">
        <v>507</v>
      </c>
    </row>
    <row r="13" spans="1:34" x14ac:dyDescent="0.25">
      <c r="A13" s="13" t="s">
        <v>295</v>
      </c>
      <c r="B13">
        <v>13</v>
      </c>
      <c r="C13">
        <v>8</v>
      </c>
      <c r="D13">
        <v>4</v>
      </c>
      <c r="E13">
        <v>7</v>
      </c>
      <c r="F13" s="9">
        <f t="shared" si="0"/>
        <v>32</v>
      </c>
      <c r="G13" s="6">
        <v>61</v>
      </c>
      <c r="H13" s="6">
        <v>66</v>
      </c>
      <c r="I13" s="6">
        <v>22</v>
      </c>
      <c r="J13" s="6">
        <v>50</v>
      </c>
      <c r="L13" s="6">
        <v>35</v>
      </c>
      <c r="M13" s="6">
        <v>24</v>
      </c>
      <c r="N13" s="6">
        <v>15</v>
      </c>
      <c r="O13" s="6">
        <v>32</v>
      </c>
      <c r="Q13" s="6" t="s">
        <v>507</v>
      </c>
      <c r="R13" s="6" t="s">
        <v>507</v>
      </c>
      <c r="S13" s="6" t="s">
        <v>507</v>
      </c>
      <c r="T13" s="6" t="s">
        <v>507</v>
      </c>
    </row>
    <row r="14" spans="1:34" x14ac:dyDescent="0.25">
      <c r="A14" s="13" t="s">
        <v>9</v>
      </c>
      <c r="B14">
        <v>22</v>
      </c>
      <c r="C14">
        <v>9</v>
      </c>
      <c r="D14">
        <v>7</v>
      </c>
      <c r="E14">
        <v>2</v>
      </c>
      <c r="F14" s="9">
        <f t="shared" si="0"/>
        <v>40</v>
      </c>
      <c r="G14" s="6">
        <v>8</v>
      </c>
      <c r="H14" s="6">
        <v>6</v>
      </c>
      <c r="I14" s="6">
        <v>2</v>
      </c>
      <c r="J14" s="6">
        <v>1</v>
      </c>
      <c r="K14" s="10">
        <v>17</v>
      </c>
      <c r="Q14" s="6">
        <v>7</v>
      </c>
      <c r="R14" s="6">
        <v>2</v>
      </c>
      <c r="S14" s="6">
        <v>4</v>
      </c>
      <c r="T14" s="6">
        <v>1</v>
      </c>
      <c r="U14" s="10">
        <v>14</v>
      </c>
      <c r="V14" s="6">
        <v>7</v>
      </c>
      <c r="W14" s="6">
        <v>1</v>
      </c>
      <c r="X14" s="6">
        <v>1</v>
      </c>
      <c r="Y14" s="6">
        <v>0</v>
      </c>
      <c r="Z14" s="9">
        <v>9</v>
      </c>
    </row>
    <row r="15" spans="1:34" x14ac:dyDescent="0.25">
      <c r="A15" s="13" t="s">
        <v>10</v>
      </c>
      <c r="F15" s="9">
        <f t="shared" si="0"/>
        <v>0</v>
      </c>
    </row>
    <row r="16" spans="1:34" x14ac:dyDescent="0.25">
      <c r="A16" s="13" t="s">
        <v>11</v>
      </c>
      <c r="B16">
        <v>0</v>
      </c>
      <c r="C16">
        <v>0</v>
      </c>
      <c r="D16">
        <v>0</v>
      </c>
      <c r="E16">
        <v>2</v>
      </c>
      <c r="F16" s="9">
        <f t="shared" si="0"/>
        <v>2</v>
      </c>
      <c r="G16" s="6">
        <v>0</v>
      </c>
      <c r="H16" s="6">
        <v>0</v>
      </c>
      <c r="I16" s="6">
        <v>0</v>
      </c>
      <c r="J16" s="6">
        <v>2</v>
      </c>
      <c r="K16" s="10">
        <v>2</v>
      </c>
      <c r="Q16" s="6">
        <v>0</v>
      </c>
      <c r="R16" s="6">
        <v>0</v>
      </c>
      <c r="S16" s="6">
        <v>0</v>
      </c>
      <c r="T16" s="6">
        <v>0</v>
      </c>
      <c r="U16" s="10">
        <v>0</v>
      </c>
      <c r="V16" s="6">
        <v>0</v>
      </c>
      <c r="W16" s="6">
        <v>0</v>
      </c>
      <c r="X16" s="6">
        <v>0</v>
      </c>
      <c r="Y16" s="6">
        <v>0</v>
      </c>
      <c r="Z16" s="9">
        <v>0</v>
      </c>
    </row>
    <row r="17" spans="1:26" x14ac:dyDescent="0.25">
      <c r="A17" s="13" t="s">
        <v>12</v>
      </c>
      <c r="B17">
        <v>36</v>
      </c>
      <c r="C17">
        <v>29</v>
      </c>
      <c r="D17">
        <v>17</v>
      </c>
      <c r="E17">
        <v>16</v>
      </c>
      <c r="F17" s="9">
        <f>SUM(B17:E17)</f>
        <v>98</v>
      </c>
      <c r="G17">
        <v>36</v>
      </c>
      <c r="H17">
        <v>29</v>
      </c>
      <c r="I17">
        <v>17</v>
      </c>
      <c r="J17">
        <v>16</v>
      </c>
      <c r="Q17" s="6">
        <v>0</v>
      </c>
      <c r="R17" s="6">
        <v>0</v>
      </c>
      <c r="S17" s="6">
        <v>0</v>
      </c>
      <c r="T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6" x14ac:dyDescent="0.25">
      <c r="A18" s="13" t="s">
        <v>13</v>
      </c>
      <c r="B18">
        <v>1</v>
      </c>
      <c r="C18">
        <v>3</v>
      </c>
      <c r="D18">
        <v>0</v>
      </c>
      <c r="E18">
        <v>0</v>
      </c>
      <c r="F18" s="9">
        <f t="shared" ref="F18:F81" si="1">SUM(B18:E18)</f>
        <v>4</v>
      </c>
      <c r="G18" s="6">
        <v>1</v>
      </c>
      <c r="H18" s="6">
        <v>0</v>
      </c>
      <c r="I18" s="6">
        <v>0</v>
      </c>
      <c r="J18" s="6">
        <v>0</v>
      </c>
      <c r="Q18" s="6">
        <v>0</v>
      </c>
      <c r="R18" s="6">
        <v>3</v>
      </c>
      <c r="S18" s="6">
        <v>0</v>
      </c>
      <c r="T18" s="6">
        <v>0</v>
      </c>
      <c r="V18" s="6">
        <v>0</v>
      </c>
      <c r="W18" s="6">
        <v>0</v>
      </c>
      <c r="X18" s="6">
        <v>0</v>
      </c>
      <c r="Y18" s="6">
        <v>0</v>
      </c>
      <c r="Z18" s="9">
        <v>0</v>
      </c>
    </row>
    <row r="19" spans="1:26" x14ac:dyDescent="0.25">
      <c r="A19" s="13" t="s">
        <v>14</v>
      </c>
      <c r="B19">
        <v>66</v>
      </c>
      <c r="C19">
        <v>80</v>
      </c>
      <c r="D19">
        <v>46</v>
      </c>
      <c r="E19">
        <v>48</v>
      </c>
      <c r="F19" s="9">
        <f>SUM(B19:E19)</f>
        <v>240</v>
      </c>
      <c r="G19" s="6">
        <v>18</v>
      </c>
      <c r="H19" s="6">
        <v>32</v>
      </c>
      <c r="I19" s="6">
        <v>26</v>
      </c>
      <c r="J19" s="6">
        <v>24</v>
      </c>
      <c r="Q19" s="6">
        <v>19</v>
      </c>
      <c r="R19" s="6">
        <v>23</v>
      </c>
      <c r="S19" s="6">
        <v>24</v>
      </c>
      <c r="T19" s="6">
        <v>23</v>
      </c>
      <c r="V19" s="6">
        <v>47</v>
      </c>
      <c r="W19" s="6">
        <v>48</v>
      </c>
      <c r="X19" s="6">
        <v>20</v>
      </c>
      <c r="Y19" s="6">
        <v>24</v>
      </c>
    </row>
    <row r="20" spans="1:26" x14ac:dyDescent="0.25">
      <c r="A20" s="13" t="s">
        <v>296</v>
      </c>
      <c r="B20">
        <v>11</v>
      </c>
      <c r="C20">
        <v>9</v>
      </c>
      <c r="D20" t="s">
        <v>513</v>
      </c>
      <c r="E20">
        <v>13</v>
      </c>
      <c r="F20" s="9">
        <f t="shared" si="1"/>
        <v>33</v>
      </c>
      <c r="G20" s="6" t="s">
        <v>507</v>
      </c>
      <c r="H20" s="6" t="s">
        <v>507</v>
      </c>
      <c r="I20" s="6" t="s">
        <v>507</v>
      </c>
      <c r="J20" s="6" t="s">
        <v>507</v>
      </c>
      <c r="L20" s="6">
        <v>9</v>
      </c>
      <c r="M20" s="6">
        <v>9</v>
      </c>
      <c r="N20" s="6" t="s">
        <v>513</v>
      </c>
      <c r="O20" s="6">
        <v>11</v>
      </c>
      <c r="Q20" s="6" t="s">
        <v>507</v>
      </c>
      <c r="R20" s="6" t="s">
        <v>507</v>
      </c>
      <c r="S20" s="6" t="s">
        <v>507</v>
      </c>
      <c r="T20" s="6" t="s">
        <v>507</v>
      </c>
    </row>
    <row r="21" spans="1:26" x14ac:dyDescent="0.25">
      <c r="A21" s="13" t="s">
        <v>15</v>
      </c>
      <c r="F21" s="9">
        <f t="shared" si="1"/>
        <v>0</v>
      </c>
    </row>
    <row r="22" spans="1:26" x14ac:dyDescent="0.25">
      <c r="A22" s="13" t="s">
        <v>16</v>
      </c>
      <c r="B22">
        <v>0</v>
      </c>
      <c r="C22">
        <v>0</v>
      </c>
      <c r="D22">
        <v>0</v>
      </c>
      <c r="E22">
        <v>0</v>
      </c>
      <c r="F22" s="9">
        <f t="shared" si="1"/>
        <v>0</v>
      </c>
      <c r="G22" s="6">
        <v>0</v>
      </c>
      <c r="H22" s="6">
        <v>0</v>
      </c>
      <c r="I22" s="6">
        <v>0</v>
      </c>
      <c r="J22" s="6">
        <v>0</v>
      </c>
      <c r="K22" s="10">
        <v>0</v>
      </c>
      <c r="Q22" s="6">
        <v>0</v>
      </c>
      <c r="R22" s="6">
        <v>0</v>
      </c>
      <c r="S22" s="6">
        <v>0</v>
      </c>
      <c r="T22" s="6">
        <v>0</v>
      </c>
      <c r="U22" s="10">
        <v>0</v>
      </c>
      <c r="V22" s="6">
        <v>0</v>
      </c>
      <c r="W22" s="6">
        <v>0</v>
      </c>
      <c r="X22" s="6">
        <v>0</v>
      </c>
      <c r="Y22" s="6">
        <v>0</v>
      </c>
      <c r="Z22" s="9">
        <v>0</v>
      </c>
    </row>
    <row r="23" spans="1:26" x14ac:dyDescent="0.25">
      <c r="A23" s="13" t="s">
        <v>17</v>
      </c>
      <c r="B23" t="s">
        <v>507</v>
      </c>
      <c r="C23" t="s">
        <v>507</v>
      </c>
      <c r="D23" t="s">
        <v>507</v>
      </c>
      <c r="E23" t="s">
        <v>507</v>
      </c>
      <c r="F23" s="9">
        <f t="shared" si="1"/>
        <v>0</v>
      </c>
      <c r="G23" s="6" t="s">
        <v>507</v>
      </c>
      <c r="H23" s="6" t="s">
        <v>507</v>
      </c>
      <c r="I23" s="6" t="s">
        <v>507</v>
      </c>
      <c r="J23" s="6" t="s">
        <v>507</v>
      </c>
      <c r="K23" s="10">
        <v>0</v>
      </c>
      <c r="Q23" s="6" t="s">
        <v>507</v>
      </c>
      <c r="R23" s="6" t="s">
        <v>507</v>
      </c>
      <c r="S23" s="6" t="s">
        <v>507</v>
      </c>
      <c r="T23" s="6" t="s">
        <v>507</v>
      </c>
      <c r="U23" s="10">
        <v>0</v>
      </c>
      <c r="V23" s="6" t="s">
        <v>507</v>
      </c>
      <c r="W23" s="6" t="s">
        <v>507</v>
      </c>
      <c r="X23" s="6" t="s">
        <v>507</v>
      </c>
      <c r="Y23" s="6" t="s">
        <v>507</v>
      </c>
      <c r="Z23" s="9">
        <v>0</v>
      </c>
    </row>
    <row r="24" spans="1:26" x14ac:dyDescent="0.25">
      <c r="A24" s="13" t="s">
        <v>18</v>
      </c>
      <c r="B24" t="s">
        <v>507</v>
      </c>
      <c r="C24" t="s">
        <v>507</v>
      </c>
      <c r="D24">
        <v>62</v>
      </c>
      <c r="E24">
        <v>56</v>
      </c>
      <c r="F24" s="9">
        <f t="shared" si="1"/>
        <v>118</v>
      </c>
      <c r="G24" s="6">
        <v>0</v>
      </c>
      <c r="H24" s="6">
        <v>0</v>
      </c>
      <c r="I24" s="6">
        <v>0</v>
      </c>
      <c r="J24" s="6">
        <v>0</v>
      </c>
      <c r="K24" s="10">
        <v>0</v>
      </c>
      <c r="Q24" s="6" t="s">
        <v>507</v>
      </c>
      <c r="R24" s="6" t="s">
        <v>507</v>
      </c>
      <c r="S24" s="6" t="s">
        <v>507</v>
      </c>
      <c r="T24" s="6" t="s">
        <v>507</v>
      </c>
      <c r="V24" s="6">
        <v>0</v>
      </c>
      <c r="W24">
        <v>0</v>
      </c>
      <c r="X24">
        <v>0</v>
      </c>
      <c r="Y24">
        <v>0</v>
      </c>
      <c r="Z24" s="9">
        <v>0</v>
      </c>
    </row>
    <row r="25" spans="1:26" x14ac:dyDescent="0.25">
      <c r="A25" s="13" t="s">
        <v>19</v>
      </c>
      <c r="B25">
        <v>9</v>
      </c>
      <c r="C25">
        <v>5</v>
      </c>
      <c r="D25">
        <v>2</v>
      </c>
      <c r="E25">
        <v>1</v>
      </c>
      <c r="F25" s="9">
        <f t="shared" si="1"/>
        <v>17</v>
      </c>
      <c r="G25" s="6">
        <v>1</v>
      </c>
      <c r="H25" s="6">
        <v>1</v>
      </c>
      <c r="I25" s="6">
        <v>0</v>
      </c>
      <c r="J25" s="6">
        <v>1</v>
      </c>
      <c r="Q25" s="6">
        <v>0</v>
      </c>
      <c r="R25" s="6">
        <v>0</v>
      </c>
      <c r="S25" s="6">
        <v>0</v>
      </c>
      <c r="T25" s="6">
        <v>0</v>
      </c>
      <c r="U25" s="10">
        <v>0</v>
      </c>
      <c r="V25" s="6">
        <v>3</v>
      </c>
      <c r="W25" s="6">
        <v>6</v>
      </c>
      <c r="X25" s="6">
        <v>5</v>
      </c>
      <c r="Y25" s="6">
        <v>0</v>
      </c>
    </row>
    <row r="26" spans="1:26" x14ac:dyDescent="0.25">
      <c r="A26" s="13" t="s">
        <v>20</v>
      </c>
      <c r="F26" s="9">
        <f t="shared" si="1"/>
        <v>0</v>
      </c>
    </row>
    <row r="27" spans="1:26" x14ac:dyDescent="0.25">
      <c r="A27" s="13" t="s">
        <v>21</v>
      </c>
      <c r="F27" s="9">
        <f t="shared" si="1"/>
        <v>0</v>
      </c>
    </row>
    <row r="28" spans="1:26" x14ac:dyDescent="0.25">
      <c r="A28" s="13" t="s">
        <v>22</v>
      </c>
      <c r="B28">
        <v>0</v>
      </c>
      <c r="C28">
        <v>0</v>
      </c>
      <c r="D28">
        <v>0</v>
      </c>
      <c r="E28">
        <v>0</v>
      </c>
      <c r="F28" s="9">
        <f t="shared" si="1"/>
        <v>0</v>
      </c>
      <c r="G28" s="6">
        <v>0</v>
      </c>
      <c r="H28" s="6">
        <v>0</v>
      </c>
      <c r="I28" s="6">
        <v>0</v>
      </c>
      <c r="J28" s="6">
        <v>0</v>
      </c>
      <c r="K28" s="10">
        <v>0</v>
      </c>
      <c r="Q28" s="6">
        <v>0</v>
      </c>
      <c r="R28" s="6">
        <v>0</v>
      </c>
      <c r="S28" s="6">
        <v>0</v>
      </c>
      <c r="T28" s="6">
        <v>0</v>
      </c>
      <c r="U28" s="10">
        <v>0</v>
      </c>
      <c r="V28" s="6">
        <v>0</v>
      </c>
      <c r="W28" s="6">
        <v>0</v>
      </c>
      <c r="X28" s="6">
        <v>0</v>
      </c>
      <c r="Y28" s="6">
        <v>0</v>
      </c>
      <c r="Z28" s="9">
        <v>0</v>
      </c>
    </row>
    <row r="29" spans="1:26" x14ac:dyDescent="0.25">
      <c r="A29" s="13" t="s">
        <v>297</v>
      </c>
      <c r="F29" s="9">
        <f t="shared" si="1"/>
        <v>0</v>
      </c>
    </row>
    <row r="30" spans="1:26" x14ac:dyDescent="0.25">
      <c r="A30" s="13" t="s">
        <v>23</v>
      </c>
      <c r="B30">
        <v>90</v>
      </c>
      <c r="C30">
        <v>95</v>
      </c>
      <c r="D30">
        <v>63</v>
      </c>
      <c r="E30">
        <v>31</v>
      </c>
      <c r="F30" s="9">
        <f t="shared" si="1"/>
        <v>279</v>
      </c>
      <c r="G30" s="6">
        <v>0</v>
      </c>
      <c r="H30" s="6">
        <v>0</v>
      </c>
      <c r="I30" s="6">
        <v>0</v>
      </c>
      <c r="J30" s="6">
        <v>0</v>
      </c>
      <c r="K30" s="10">
        <v>0</v>
      </c>
      <c r="Q30">
        <v>90</v>
      </c>
      <c r="R30">
        <v>95</v>
      </c>
      <c r="S30">
        <v>63</v>
      </c>
      <c r="T30">
        <v>31</v>
      </c>
      <c r="U30" s="10">
        <f>SUM(Q30:T30)</f>
        <v>279</v>
      </c>
      <c r="V30" s="6">
        <v>0</v>
      </c>
      <c r="W30" s="6">
        <v>0</v>
      </c>
      <c r="X30" s="6">
        <v>0</v>
      </c>
      <c r="Y30" s="6">
        <v>0</v>
      </c>
      <c r="Z30" s="9">
        <v>0</v>
      </c>
    </row>
    <row r="31" spans="1:26" x14ac:dyDescent="0.25">
      <c r="A31" s="13" t="s">
        <v>24</v>
      </c>
      <c r="F31" s="9">
        <f t="shared" si="1"/>
        <v>0</v>
      </c>
    </row>
    <row r="32" spans="1:26" x14ac:dyDescent="0.25">
      <c r="A32" s="13" t="s">
        <v>25</v>
      </c>
      <c r="F32" s="9">
        <f t="shared" si="1"/>
        <v>0</v>
      </c>
    </row>
    <row r="33" spans="1:26" x14ac:dyDescent="0.25">
      <c r="A33" s="13" t="s">
        <v>26</v>
      </c>
      <c r="B33">
        <v>0</v>
      </c>
      <c r="C33">
        <v>2</v>
      </c>
      <c r="D33">
        <v>5</v>
      </c>
      <c r="E33">
        <v>2</v>
      </c>
      <c r="F33" s="9">
        <f t="shared" si="1"/>
        <v>9</v>
      </c>
      <c r="G33" s="6">
        <v>0</v>
      </c>
      <c r="H33" s="6">
        <v>1</v>
      </c>
      <c r="I33" s="6">
        <v>4</v>
      </c>
      <c r="J33" s="6">
        <v>0</v>
      </c>
      <c r="Q33" s="6">
        <v>0</v>
      </c>
      <c r="R33" s="6">
        <v>0</v>
      </c>
      <c r="S33" s="6">
        <v>0</v>
      </c>
      <c r="T33" s="6">
        <v>0</v>
      </c>
      <c r="U33" s="10">
        <v>0</v>
      </c>
      <c r="V33" s="6">
        <v>0</v>
      </c>
      <c r="W33" s="6">
        <v>1</v>
      </c>
      <c r="X33" s="6">
        <v>1</v>
      </c>
      <c r="Y33" s="6">
        <v>2</v>
      </c>
    </row>
    <row r="34" spans="1:26" x14ac:dyDescent="0.25">
      <c r="A34" s="13" t="s">
        <v>27</v>
      </c>
      <c r="B34">
        <v>6</v>
      </c>
      <c r="C34">
        <v>11</v>
      </c>
      <c r="D34">
        <v>17</v>
      </c>
      <c r="E34">
        <v>10</v>
      </c>
      <c r="F34" s="9">
        <v>43</v>
      </c>
      <c r="G34" s="6" t="s">
        <v>507</v>
      </c>
      <c r="H34" s="6" t="s">
        <v>507</v>
      </c>
      <c r="I34" s="6" t="s">
        <v>507</v>
      </c>
      <c r="J34" s="6" t="s">
        <v>507</v>
      </c>
      <c r="Q34" s="6">
        <v>6</v>
      </c>
      <c r="R34" s="6">
        <v>11</v>
      </c>
      <c r="S34" s="6">
        <v>17</v>
      </c>
      <c r="T34" s="6">
        <v>10</v>
      </c>
      <c r="U34" s="10">
        <f>SUM(Q34:T34)</f>
        <v>44</v>
      </c>
      <c r="V34" s="6" t="s">
        <v>507</v>
      </c>
      <c r="W34" t="s">
        <v>507</v>
      </c>
      <c r="X34" t="s">
        <v>507</v>
      </c>
      <c r="Y34" t="s">
        <v>507</v>
      </c>
      <c r="Z34" s="9">
        <v>0</v>
      </c>
    </row>
    <row r="35" spans="1:26" x14ac:dyDescent="0.25">
      <c r="A35" s="13" t="s">
        <v>28</v>
      </c>
      <c r="B35">
        <v>19</v>
      </c>
      <c r="C35">
        <v>11</v>
      </c>
      <c r="D35">
        <v>12</v>
      </c>
      <c r="E35">
        <v>17</v>
      </c>
      <c r="F35" s="9">
        <f t="shared" si="1"/>
        <v>59</v>
      </c>
      <c r="G35" s="6">
        <v>3</v>
      </c>
      <c r="H35" s="6">
        <v>5</v>
      </c>
      <c r="I35" s="6">
        <v>4</v>
      </c>
      <c r="J35" s="6">
        <v>2</v>
      </c>
      <c r="K35" s="10">
        <f>SUM(G35:J35)</f>
        <v>14</v>
      </c>
      <c r="Q35" s="6">
        <v>5</v>
      </c>
      <c r="R35" s="6">
        <v>1</v>
      </c>
      <c r="S35" s="6">
        <v>3</v>
      </c>
      <c r="T35" s="6">
        <v>3</v>
      </c>
      <c r="U35" s="10">
        <f>SUM(Q35:T35)</f>
        <v>12</v>
      </c>
      <c r="V35" s="6">
        <v>11</v>
      </c>
      <c r="W35" s="6">
        <v>5</v>
      </c>
      <c r="X35" s="6">
        <v>5</v>
      </c>
      <c r="Y35" s="6">
        <v>12</v>
      </c>
      <c r="Z35" s="9">
        <f>SUM(V35:Y35)</f>
        <v>33</v>
      </c>
    </row>
    <row r="36" spans="1:26" x14ac:dyDescent="0.25">
      <c r="A36" s="13" t="s">
        <v>29</v>
      </c>
      <c r="B36">
        <v>21</v>
      </c>
      <c r="C36">
        <v>23</v>
      </c>
      <c r="D36">
        <v>7</v>
      </c>
      <c r="E36">
        <v>7</v>
      </c>
      <c r="F36" s="9">
        <f t="shared" si="1"/>
        <v>58</v>
      </c>
      <c r="G36" s="6">
        <v>10</v>
      </c>
      <c r="H36" s="6">
        <v>8</v>
      </c>
      <c r="I36" s="6">
        <v>3</v>
      </c>
      <c r="J36" s="6">
        <v>2</v>
      </c>
      <c r="K36" s="10">
        <v>23</v>
      </c>
      <c r="Q36" s="6">
        <v>3</v>
      </c>
      <c r="R36" s="6">
        <v>2</v>
      </c>
      <c r="S36" s="6">
        <v>0</v>
      </c>
      <c r="T36" s="6">
        <v>0</v>
      </c>
      <c r="U36" s="10">
        <v>5</v>
      </c>
      <c r="V36" s="6">
        <v>8</v>
      </c>
      <c r="W36" s="6">
        <v>13</v>
      </c>
      <c r="X36" s="6">
        <v>4</v>
      </c>
      <c r="Y36" s="6">
        <v>5</v>
      </c>
      <c r="Z36" s="9">
        <v>30</v>
      </c>
    </row>
    <row r="37" spans="1:26" x14ac:dyDescent="0.25">
      <c r="A37" s="13" t="s">
        <v>30</v>
      </c>
      <c r="F37" s="9">
        <f t="shared" si="1"/>
        <v>0</v>
      </c>
    </row>
    <row r="38" spans="1:26" x14ac:dyDescent="0.25">
      <c r="A38" s="13" t="s">
        <v>298</v>
      </c>
      <c r="B38" t="s">
        <v>507</v>
      </c>
      <c r="C38" t="s">
        <v>507</v>
      </c>
      <c r="D38" t="s">
        <v>507</v>
      </c>
      <c r="E38" t="s">
        <v>507</v>
      </c>
      <c r="F38" s="9" t="s">
        <v>507</v>
      </c>
      <c r="G38" s="6" t="s">
        <v>507</v>
      </c>
      <c r="H38" s="6" t="s">
        <v>507</v>
      </c>
      <c r="I38" s="6" t="s">
        <v>507</v>
      </c>
      <c r="J38" s="6" t="s">
        <v>507</v>
      </c>
      <c r="K38" s="10" t="s">
        <v>507</v>
      </c>
      <c r="L38" s="6" t="s">
        <v>507</v>
      </c>
      <c r="M38" s="6" t="s">
        <v>507</v>
      </c>
      <c r="N38" s="6" t="s">
        <v>507</v>
      </c>
      <c r="O38" s="6" t="s">
        <v>507</v>
      </c>
      <c r="P38" s="10" t="s">
        <v>507</v>
      </c>
      <c r="Q38" s="6" t="s">
        <v>507</v>
      </c>
      <c r="R38" s="6" t="s">
        <v>507</v>
      </c>
      <c r="S38" s="6" t="s">
        <v>507</v>
      </c>
      <c r="T38" s="6" t="s">
        <v>507</v>
      </c>
      <c r="U38" s="10" t="s">
        <v>507</v>
      </c>
      <c r="V38" s="6" t="s">
        <v>507</v>
      </c>
      <c r="W38" s="6" t="s">
        <v>507</v>
      </c>
      <c r="X38" s="6" t="s">
        <v>507</v>
      </c>
      <c r="Y38" s="6" t="s">
        <v>507</v>
      </c>
      <c r="Z38" s="9" t="s">
        <v>507</v>
      </c>
    </row>
    <row r="39" spans="1:26" x14ac:dyDescent="0.25">
      <c r="A39" s="13" t="s">
        <v>31</v>
      </c>
      <c r="B39" t="s">
        <v>507</v>
      </c>
      <c r="C39" t="s">
        <v>507</v>
      </c>
      <c r="D39" t="s">
        <v>507</v>
      </c>
      <c r="E39" t="s">
        <v>507</v>
      </c>
      <c r="F39" s="9">
        <f t="shared" si="1"/>
        <v>0</v>
      </c>
      <c r="G39" s="6" t="s">
        <v>507</v>
      </c>
      <c r="H39" s="6" t="s">
        <v>507</v>
      </c>
      <c r="I39" s="6" t="s">
        <v>507</v>
      </c>
      <c r="J39" s="6" t="s">
        <v>507</v>
      </c>
      <c r="K39" s="10" t="s">
        <v>507</v>
      </c>
      <c r="Q39" s="6" t="s">
        <v>507</v>
      </c>
      <c r="R39" s="6" t="s">
        <v>507</v>
      </c>
      <c r="S39" s="6" t="s">
        <v>507</v>
      </c>
      <c r="T39" s="6" t="s">
        <v>507</v>
      </c>
      <c r="U39" s="10" t="s">
        <v>507</v>
      </c>
      <c r="V39" s="6" t="s">
        <v>507</v>
      </c>
      <c r="W39" s="6" t="s">
        <v>507</v>
      </c>
      <c r="X39" s="6" t="s">
        <v>507</v>
      </c>
      <c r="Y39" s="6" t="s">
        <v>507</v>
      </c>
      <c r="Z39" s="9" t="s">
        <v>507</v>
      </c>
    </row>
    <row r="40" spans="1:26" x14ac:dyDescent="0.25">
      <c r="A40" s="13" t="s">
        <v>32</v>
      </c>
      <c r="F40" s="9">
        <f t="shared" si="1"/>
        <v>0</v>
      </c>
    </row>
    <row r="41" spans="1:26" x14ac:dyDescent="0.25">
      <c r="A41" s="13" t="s">
        <v>33</v>
      </c>
      <c r="F41" s="9">
        <f t="shared" si="1"/>
        <v>0</v>
      </c>
    </row>
    <row r="42" spans="1:26" x14ac:dyDescent="0.25">
      <c r="A42" s="13" t="s">
        <v>34</v>
      </c>
      <c r="B42">
        <v>7</v>
      </c>
      <c r="C42">
        <v>14</v>
      </c>
      <c r="D42">
        <v>12</v>
      </c>
      <c r="E42">
        <v>7</v>
      </c>
      <c r="F42" s="9">
        <f t="shared" si="1"/>
        <v>40</v>
      </c>
      <c r="G42" s="6">
        <v>3</v>
      </c>
      <c r="H42" s="6">
        <v>5</v>
      </c>
      <c r="I42" s="6">
        <v>9</v>
      </c>
      <c r="J42" s="6">
        <v>7</v>
      </c>
      <c r="Q42" s="6">
        <v>0</v>
      </c>
      <c r="R42" s="6">
        <v>0</v>
      </c>
      <c r="S42" s="6">
        <v>0</v>
      </c>
      <c r="T42" s="6">
        <v>0</v>
      </c>
      <c r="U42" s="10">
        <v>0</v>
      </c>
      <c r="V42" s="6">
        <v>7</v>
      </c>
      <c r="W42" s="6">
        <v>3</v>
      </c>
      <c r="X42" s="6">
        <v>3</v>
      </c>
      <c r="Y42" s="6">
        <v>6</v>
      </c>
    </row>
    <row r="43" spans="1:26" x14ac:dyDescent="0.25">
      <c r="A43" s="13" t="s">
        <v>35</v>
      </c>
      <c r="F43" s="9">
        <f t="shared" si="1"/>
        <v>0</v>
      </c>
    </row>
    <row r="44" spans="1:26" x14ac:dyDescent="0.25">
      <c r="A44" s="13" t="s">
        <v>36</v>
      </c>
      <c r="F44" s="9">
        <f t="shared" si="1"/>
        <v>0</v>
      </c>
    </row>
    <row r="45" spans="1:26" x14ac:dyDescent="0.25">
      <c r="A45" s="13" t="s">
        <v>299</v>
      </c>
      <c r="B45">
        <v>425</v>
      </c>
      <c r="C45">
        <v>342</v>
      </c>
      <c r="D45">
        <v>265</v>
      </c>
      <c r="E45">
        <v>275</v>
      </c>
      <c r="F45" s="9">
        <f t="shared" si="1"/>
        <v>1307</v>
      </c>
      <c r="G45" s="6">
        <v>0</v>
      </c>
      <c r="H45" s="6">
        <v>0</v>
      </c>
      <c r="I45" s="6">
        <v>0</v>
      </c>
      <c r="J45" s="6">
        <v>0</v>
      </c>
      <c r="K45" s="10">
        <v>0</v>
      </c>
      <c r="L45" s="6">
        <v>0</v>
      </c>
      <c r="M45" s="6">
        <v>0</v>
      </c>
      <c r="N45" s="6">
        <v>0</v>
      </c>
      <c r="O45" s="6">
        <v>0</v>
      </c>
      <c r="P45" s="10">
        <v>0</v>
      </c>
      <c r="Q45" s="6">
        <v>268</v>
      </c>
      <c r="R45" s="6">
        <v>143</v>
      </c>
      <c r="S45" s="6">
        <v>166</v>
      </c>
      <c r="T45" s="6">
        <v>171</v>
      </c>
      <c r="U45" s="10">
        <v>0</v>
      </c>
    </row>
    <row r="46" spans="1:26" x14ac:dyDescent="0.25">
      <c r="A46" s="13" t="s">
        <v>37</v>
      </c>
      <c r="F46" s="9">
        <f t="shared" si="1"/>
        <v>0</v>
      </c>
    </row>
    <row r="47" spans="1:26" x14ac:dyDescent="0.25">
      <c r="A47" s="13" t="s">
        <v>38</v>
      </c>
      <c r="B47" t="s">
        <v>507</v>
      </c>
      <c r="C47" t="s">
        <v>507</v>
      </c>
      <c r="D47" t="s">
        <v>507</v>
      </c>
      <c r="E47" t="s">
        <v>507</v>
      </c>
      <c r="F47" s="9">
        <f t="shared" si="1"/>
        <v>0</v>
      </c>
      <c r="G47" s="6" t="s">
        <v>507</v>
      </c>
      <c r="H47" s="6" t="s">
        <v>507</v>
      </c>
      <c r="I47" s="6" t="s">
        <v>507</v>
      </c>
      <c r="J47" s="6" t="s">
        <v>507</v>
      </c>
      <c r="K47" s="10">
        <v>0</v>
      </c>
      <c r="Q47" s="6" t="s">
        <v>507</v>
      </c>
      <c r="R47" s="6" t="s">
        <v>507</v>
      </c>
      <c r="S47" s="6" t="s">
        <v>507</v>
      </c>
      <c r="T47" s="6" t="s">
        <v>507</v>
      </c>
      <c r="V47" s="6" t="s">
        <v>507</v>
      </c>
      <c r="W47" t="s">
        <v>507</v>
      </c>
      <c r="X47" t="s">
        <v>507</v>
      </c>
      <c r="Y47" t="s">
        <v>507</v>
      </c>
      <c r="Z47" s="9">
        <v>0</v>
      </c>
    </row>
    <row r="48" spans="1:26" x14ac:dyDescent="0.25">
      <c r="A48" s="13" t="s">
        <v>39</v>
      </c>
      <c r="F48" s="9">
        <f t="shared" si="1"/>
        <v>0</v>
      </c>
    </row>
    <row r="49" spans="1:26" x14ac:dyDescent="0.25">
      <c r="A49" s="13" t="s">
        <v>40</v>
      </c>
      <c r="F49" s="9">
        <f t="shared" si="1"/>
        <v>0</v>
      </c>
    </row>
    <row r="50" spans="1:26" x14ac:dyDescent="0.25">
      <c r="A50" s="13" t="s">
        <v>41</v>
      </c>
      <c r="F50" s="9">
        <f t="shared" si="1"/>
        <v>0</v>
      </c>
    </row>
    <row r="51" spans="1:26" x14ac:dyDescent="0.25">
      <c r="A51" s="13" t="s">
        <v>300</v>
      </c>
      <c r="B51" t="s">
        <v>507</v>
      </c>
      <c r="C51" t="s">
        <v>507</v>
      </c>
      <c r="D51" t="s">
        <v>507</v>
      </c>
      <c r="E51" t="s">
        <v>507</v>
      </c>
      <c r="F51" s="9">
        <f t="shared" si="1"/>
        <v>0</v>
      </c>
      <c r="G51" s="6" t="s">
        <v>507</v>
      </c>
      <c r="H51" s="6" t="s">
        <v>507</v>
      </c>
      <c r="I51" s="6" t="s">
        <v>507</v>
      </c>
      <c r="J51" s="6" t="s">
        <v>507</v>
      </c>
      <c r="L51" s="6" t="s">
        <v>507</v>
      </c>
      <c r="M51" s="6" t="s">
        <v>507</v>
      </c>
      <c r="N51" s="6" t="s">
        <v>507</v>
      </c>
      <c r="O51" s="6" t="s">
        <v>507</v>
      </c>
      <c r="P51" s="10">
        <v>0</v>
      </c>
      <c r="Q51" s="6" t="s">
        <v>507</v>
      </c>
      <c r="R51" s="6" t="s">
        <v>507</v>
      </c>
      <c r="S51" s="6" t="s">
        <v>507</v>
      </c>
      <c r="T51" s="6" t="s">
        <v>507</v>
      </c>
      <c r="U51" s="10">
        <v>0</v>
      </c>
    </row>
    <row r="52" spans="1:26" x14ac:dyDescent="0.25">
      <c r="A52" s="13" t="s">
        <v>42</v>
      </c>
      <c r="B52" t="s">
        <v>507</v>
      </c>
      <c r="C52">
        <v>14</v>
      </c>
      <c r="D52">
        <v>16</v>
      </c>
      <c r="E52">
        <v>9</v>
      </c>
      <c r="F52" s="9">
        <f t="shared" si="1"/>
        <v>39</v>
      </c>
      <c r="G52" s="6" t="s">
        <v>507</v>
      </c>
      <c r="H52" s="6" t="s">
        <v>507</v>
      </c>
      <c r="I52" s="6" t="s">
        <v>507</v>
      </c>
      <c r="J52" s="6" t="s">
        <v>507</v>
      </c>
      <c r="K52" s="10">
        <v>0</v>
      </c>
      <c r="Q52" s="6" t="s">
        <v>507</v>
      </c>
      <c r="R52" s="6" t="s">
        <v>507</v>
      </c>
      <c r="S52" s="6" t="s">
        <v>507</v>
      </c>
      <c r="T52" s="6">
        <v>29</v>
      </c>
      <c r="V52" s="6" t="s">
        <v>507</v>
      </c>
      <c r="W52" s="6" t="s">
        <v>507</v>
      </c>
      <c r="X52" s="6" t="s">
        <v>507</v>
      </c>
      <c r="Y52">
        <v>0</v>
      </c>
    </row>
    <row r="53" spans="1:26" x14ac:dyDescent="0.25">
      <c r="A53" s="13" t="s">
        <v>43</v>
      </c>
      <c r="B53" t="s">
        <v>507</v>
      </c>
      <c r="C53" t="s">
        <v>507</v>
      </c>
      <c r="D53" t="s">
        <v>507</v>
      </c>
      <c r="E53" t="s">
        <v>507</v>
      </c>
      <c r="F53" s="9">
        <f t="shared" si="1"/>
        <v>0</v>
      </c>
      <c r="G53" s="6" t="s">
        <v>507</v>
      </c>
      <c r="H53" s="6" t="s">
        <v>507</v>
      </c>
      <c r="I53" s="6" t="s">
        <v>507</v>
      </c>
      <c r="J53" s="6" t="s">
        <v>507</v>
      </c>
      <c r="Q53" s="6" t="s">
        <v>507</v>
      </c>
      <c r="R53" s="6" t="s">
        <v>507</v>
      </c>
      <c r="S53" s="6" t="s">
        <v>507</v>
      </c>
      <c r="T53" s="6" t="s">
        <v>507</v>
      </c>
      <c r="V53" s="6" t="s">
        <v>507</v>
      </c>
      <c r="W53" s="6" t="s">
        <v>507</v>
      </c>
      <c r="X53" s="6" t="s">
        <v>507</v>
      </c>
      <c r="Y53" s="6" t="s">
        <v>507</v>
      </c>
    </row>
    <row r="54" spans="1:26" x14ac:dyDescent="0.25">
      <c r="A54" s="13" t="s">
        <v>44</v>
      </c>
      <c r="B54" t="s">
        <v>507</v>
      </c>
      <c r="C54" t="s">
        <v>507</v>
      </c>
      <c r="D54" t="s">
        <v>507</v>
      </c>
      <c r="E54" t="s">
        <v>507</v>
      </c>
      <c r="F54" s="9">
        <v>10</v>
      </c>
      <c r="G54" s="6" t="s">
        <v>507</v>
      </c>
      <c r="H54" s="6" t="s">
        <v>507</v>
      </c>
      <c r="I54" s="6" t="s">
        <v>507</v>
      </c>
      <c r="J54" s="6" t="s">
        <v>507</v>
      </c>
      <c r="K54" s="10">
        <v>3</v>
      </c>
      <c r="Q54" s="6" t="s">
        <v>507</v>
      </c>
      <c r="R54" s="6" t="s">
        <v>507</v>
      </c>
      <c r="S54" s="6" t="s">
        <v>507</v>
      </c>
      <c r="T54" s="6" t="s">
        <v>507</v>
      </c>
      <c r="U54" s="10">
        <v>2</v>
      </c>
      <c r="V54" s="6" t="s">
        <v>507</v>
      </c>
      <c r="W54" s="6" t="s">
        <v>507</v>
      </c>
      <c r="X54" s="6" t="s">
        <v>507</v>
      </c>
      <c r="Y54" s="6" t="s">
        <v>507</v>
      </c>
      <c r="Z54" s="9">
        <v>5</v>
      </c>
    </row>
    <row r="55" spans="1:26" x14ac:dyDescent="0.25">
      <c r="A55" s="13" t="s">
        <v>45</v>
      </c>
      <c r="B55" t="s">
        <v>507</v>
      </c>
      <c r="C55" t="s">
        <v>507</v>
      </c>
      <c r="D55" t="s">
        <v>507</v>
      </c>
      <c r="E55" t="s">
        <v>507</v>
      </c>
      <c r="F55" s="9">
        <f t="shared" si="1"/>
        <v>0</v>
      </c>
      <c r="G55" s="6" t="s">
        <v>507</v>
      </c>
      <c r="H55" s="6" t="s">
        <v>507</v>
      </c>
      <c r="I55" s="6" t="s">
        <v>507</v>
      </c>
      <c r="J55" s="6" t="s">
        <v>507</v>
      </c>
      <c r="K55" s="10">
        <v>0</v>
      </c>
      <c r="Q55" s="6">
        <v>24</v>
      </c>
      <c r="R55" s="6">
        <v>24</v>
      </c>
      <c r="S55" s="6">
        <v>21</v>
      </c>
      <c r="T55" s="6">
        <v>11</v>
      </c>
      <c r="V55" s="6" t="s">
        <v>507</v>
      </c>
      <c r="W55" t="s">
        <v>507</v>
      </c>
      <c r="X55" t="s">
        <v>507</v>
      </c>
      <c r="Y55" t="s">
        <v>507</v>
      </c>
      <c r="Z55" s="9">
        <v>0</v>
      </c>
    </row>
    <row r="56" spans="1:26" x14ac:dyDescent="0.25">
      <c r="A56" s="13" t="s">
        <v>46</v>
      </c>
      <c r="B56">
        <v>8</v>
      </c>
      <c r="C56">
        <v>15</v>
      </c>
      <c r="D56">
        <v>13</v>
      </c>
      <c r="E56">
        <v>9</v>
      </c>
      <c r="F56" s="9">
        <f t="shared" si="1"/>
        <v>45</v>
      </c>
      <c r="G56" s="6">
        <v>8</v>
      </c>
      <c r="H56" s="6">
        <v>0</v>
      </c>
      <c r="I56" s="6">
        <v>0</v>
      </c>
      <c r="J56" s="6">
        <v>0</v>
      </c>
      <c r="K56" s="10">
        <v>8</v>
      </c>
      <c r="Q56" s="6">
        <v>0</v>
      </c>
      <c r="R56" s="6">
        <v>14</v>
      </c>
      <c r="S56" s="6">
        <v>12</v>
      </c>
      <c r="T56" s="6">
        <v>9</v>
      </c>
      <c r="U56" s="10">
        <v>35</v>
      </c>
      <c r="V56" s="6">
        <v>0</v>
      </c>
      <c r="W56" s="6">
        <v>1</v>
      </c>
      <c r="X56" s="6">
        <v>1</v>
      </c>
      <c r="Y56" s="6">
        <v>0</v>
      </c>
      <c r="Z56" s="9">
        <v>2</v>
      </c>
    </row>
    <row r="57" spans="1:26" x14ac:dyDescent="0.25">
      <c r="A57" s="13" t="s">
        <v>47</v>
      </c>
      <c r="B57" t="s">
        <v>507</v>
      </c>
      <c r="C57" t="s">
        <v>507</v>
      </c>
      <c r="D57" t="s">
        <v>507</v>
      </c>
      <c r="E57" t="s">
        <v>507</v>
      </c>
      <c r="F57" s="9">
        <v>24</v>
      </c>
      <c r="G57" s="6" t="s">
        <v>507</v>
      </c>
      <c r="H57" s="6" t="s">
        <v>507</v>
      </c>
      <c r="I57" s="6" t="s">
        <v>507</v>
      </c>
      <c r="J57" s="6" t="s">
        <v>507</v>
      </c>
      <c r="K57" s="10">
        <v>3</v>
      </c>
      <c r="Q57" s="6" t="s">
        <v>507</v>
      </c>
      <c r="R57" s="6" t="s">
        <v>507</v>
      </c>
      <c r="S57" s="6" t="s">
        <v>507</v>
      </c>
      <c r="T57" s="6" t="s">
        <v>507</v>
      </c>
      <c r="U57" s="10">
        <v>18</v>
      </c>
      <c r="V57" s="6" t="s">
        <v>507</v>
      </c>
      <c r="W57" s="6" t="s">
        <v>507</v>
      </c>
      <c r="X57" s="6" t="s">
        <v>507</v>
      </c>
      <c r="Y57" s="6" t="s">
        <v>507</v>
      </c>
      <c r="Z57" s="9">
        <v>3</v>
      </c>
    </row>
    <row r="58" spans="1:26" x14ac:dyDescent="0.25">
      <c r="A58" s="13" t="s">
        <v>48</v>
      </c>
      <c r="B58">
        <v>1</v>
      </c>
      <c r="C58">
        <v>1</v>
      </c>
      <c r="D58">
        <v>0</v>
      </c>
      <c r="E58">
        <v>0</v>
      </c>
      <c r="F58" s="9">
        <v>2</v>
      </c>
      <c r="G58" s="6">
        <v>0</v>
      </c>
      <c r="H58" s="6">
        <v>0</v>
      </c>
      <c r="I58" s="6">
        <v>0</v>
      </c>
      <c r="J58" s="6">
        <v>0</v>
      </c>
      <c r="K58" s="10">
        <v>0</v>
      </c>
      <c r="Q58" s="6">
        <v>0</v>
      </c>
      <c r="R58" s="6">
        <v>0</v>
      </c>
      <c r="S58" s="6">
        <v>0</v>
      </c>
      <c r="T58" s="6">
        <v>0</v>
      </c>
      <c r="U58" s="10">
        <v>0</v>
      </c>
      <c r="V58" s="6">
        <v>1</v>
      </c>
      <c r="W58" s="6">
        <v>1</v>
      </c>
      <c r="X58" s="6">
        <v>0</v>
      </c>
      <c r="Y58" s="6">
        <v>0</v>
      </c>
      <c r="Z58" s="9">
        <v>2</v>
      </c>
    </row>
    <row r="59" spans="1:26" x14ac:dyDescent="0.25">
      <c r="A59" s="13" t="s">
        <v>49</v>
      </c>
      <c r="B59">
        <v>29</v>
      </c>
      <c r="C59">
        <v>15</v>
      </c>
      <c r="D59">
        <v>31</v>
      </c>
      <c r="E59">
        <v>33</v>
      </c>
      <c r="F59" s="9">
        <f t="shared" si="1"/>
        <v>108</v>
      </c>
      <c r="G59" s="6">
        <v>0</v>
      </c>
      <c r="H59" s="6">
        <v>0</v>
      </c>
      <c r="I59" s="6">
        <v>0</v>
      </c>
      <c r="J59" s="6">
        <v>0</v>
      </c>
      <c r="K59" s="10">
        <v>0</v>
      </c>
      <c r="Q59" s="6">
        <v>29</v>
      </c>
      <c r="R59" s="6">
        <v>15</v>
      </c>
      <c r="S59" s="6">
        <v>31</v>
      </c>
      <c r="T59" s="6">
        <v>33</v>
      </c>
      <c r="U59" s="10">
        <f>SUM(Q59:T59)</f>
        <v>108</v>
      </c>
      <c r="V59" s="6">
        <v>0</v>
      </c>
      <c r="W59" s="6">
        <v>0</v>
      </c>
      <c r="X59" s="6">
        <v>0</v>
      </c>
      <c r="Y59" s="6">
        <v>0</v>
      </c>
      <c r="Z59" s="9">
        <v>0</v>
      </c>
    </row>
    <row r="60" spans="1:26" x14ac:dyDescent="0.25">
      <c r="A60" s="13" t="s">
        <v>50</v>
      </c>
      <c r="F60" s="9">
        <f t="shared" si="1"/>
        <v>0</v>
      </c>
    </row>
    <row r="61" spans="1:26" x14ac:dyDescent="0.25">
      <c r="A61" s="13" t="s">
        <v>51</v>
      </c>
      <c r="B61">
        <v>23</v>
      </c>
      <c r="C61">
        <v>10</v>
      </c>
      <c r="D61">
        <v>11</v>
      </c>
      <c r="E61">
        <v>15</v>
      </c>
      <c r="F61" s="9">
        <f t="shared" si="1"/>
        <v>59</v>
      </c>
      <c r="G61" s="6" t="s">
        <v>507</v>
      </c>
      <c r="H61" s="6" t="s">
        <v>507</v>
      </c>
      <c r="I61" s="6" t="s">
        <v>507</v>
      </c>
      <c r="J61" s="6" t="s">
        <v>507</v>
      </c>
      <c r="K61" s="10">
        <v>0</v>
      </c>
      <c r="Q61" s="6">
        <v>36</v>
      </c>
      <c r="R61" s="6">
        <v>10</v>
      </c>
      <c r="S61" s="6">
        <v>10</v>
      </c>
      <c r="T61" s="6">
        <v>8</v>
      </c>
      <c r="V61" s="6">
        <v>0</v>
      </c>
      <c r="W61" s="6">
        <v>0</v>
      </c>
      <c r="X61" s="6">
        <v>0</v>
      </c>
      <c r="Y61" s="6">
        <v>0</v>
      </c>
      <c r="Z61" s="9">
        <v>0</v>
      </c>
    </row>
    <row r="62" spans="1:26" x14ac:dyDescent="0.25">
      <c r="A62" s="13" t="s">
        <v>52</v>
      </c>
      <c r="B62" t="s">
        <v>507</v>
      </c>
      <c r="C62" t="s">
        <v>507</v>
      </c>
      <c r="D62" t="s">
        <v>507</v>
      </c>
      <c r="E62" t="s">
        <v>507</v>
      </c>
      <c r="F62" s="9">
        <v>298</v>
      </c>
      <c r="G62" s="6" t="s">
        <v>507</v>
      </c>
      <c r="H62" s="6" t="s">
        <v>507</v>
      </c>
      <c r="I62" s="6" t="s">
        <v>507</v>
      </c>
      <c r="J62" s="6" t="s">
        <v>507</v>
      </c>
      <c r="K62" s="10">
        <v>0</v>
      </c>
      <c r="L62" s="6" t="s">
        <v>507</v>
      </c>
      <c r="M62" s="6" t="s">
        <v>507</v>
      </c>
      <c r="N62" s="6" t="s">
        <v>507</v>
      </c>
      <c r="O62" s="6" t="s">
        <v>507</v>
      </c>
      <c r="P62" s="10">
        <v>0</v>
      </c>
    </row>
    <row r="63" spans="1:26" x14ac:dyDescent="0.25">
      <c r="A63" s="13" t="s">
        <v>53</v>
      </c>
      <c r="B63" t="s">
        <v>507</v>
      </c>
      <c r="C63" t="s">
        <v>507</v>
      </c>
      <c r="D63" t="s">
        <v>507</v>
      </c>
      <c r="E63" t="s">
        <v>507</v>
      </c>
      <c r="F63" s="9">
        <f t="shared" si="1"/>
        <v>0</v>
      </c>
      <c r="G63" s="6">
        <v>34</v>
      </c>
      <c r="H63" s="6">
        <v>13</v>
      </c>
      <c r="I63" s="6">
        <v>14</v>
      </c>
      <c r="J63" s="6">
        <v>20</v>
      </c>
      <c r="Q63" s="6">
        <v>1</v>
      </c>
      <c r="R63" s="6">
        <v>6</v>
      </c>
      <c r="S63" s="6">
        <v>7</v>
      </c>
      <c r="T63" s="6">
        <v>6</v>
      </c>
      <c r="V63" s="6">
        <v>96</v>
      </c>
      <c r="W63" s="6">
        <v>69</v>
      </c>
      <c r="X63" s="6">
        <v>48</v>
      </c>
      <c r="Y63" s="6">
        <v>41</v>
      </c>
    </row>
    <row r="64" spans="1:26" x14ac:dyDescent="0.25">
      <c r="A64" s="13" t="s">
        <v>301</v>
      </c>
      <c r="B64">
        <v>112</v>
      </c>
      <c r="C64">
        <v>88</v>
      </c>
      <c r="D64">
        <v>112</v>
      </c>
      <c r="E64">
        <v>122</v>
      </c>
      <c r="F64" s="9">
        <f t="shared" si="1"/>
        <v>434</v>
      </c>
      <c r="G64" s="6">
        <v>68</v>
      </c>
      <c r="H64" s="6">
        <v>49</v>
      </c>
      <c r="I64" s="6">
        <v>75</v>
      </c>
      <c r="J64" s="6">
        <v>69</v>
      </c>
      <c r="L64" s="6" t="s">
        <v>518</v>
      </c>
      <c r="M64" s="6">
        <v>49</v>
      </c>
      <c r="N64" s="6">
        <v>187</v>
      </c>
      <c r="O64" s="6">
        <v>184</v>
      </c>
      <c r="Q64" s="6" t="s">
        <v>507</v>
      </c>
      <c r="R64" s="6" t="s">
        <v>507</v>
      </c>
      <c r="S64" s="6" t="s">
        <v>507</v>
      </c>
      <c r="T64" s="6" t="s">
        <v>507</v>
      </c>
      <c r="U64" s="10">
        <v>0</v>
      </c>
    </row>
    <row r="65" spans="1:26" x14ac:dyDescent="0.25">
      <c r="A65" s="13" t="s">
        <v>54</v>
      </c>
      <c r="B65" t="s">
        <v>507</v>
      </c>
      <c r="C65">
        <v>51</v>
      </c>
      <c r="D65">
        <v>63</v>
      </c>
      <c r="E65">
        <v>43</v>
      </c>
      <c r="F65" s="9">
        <v>157</v>
      </c>
      <c r="G65" s="6" t="s">
        <v>507</v>
      </c>
      <c r="H65" s="6">
        <v>51</v>
      </c>
      <c r="I65" s="6">
        <v>63</v>
      </c>
      <c r="J65" s="6">
        <v>43</v>
      </c>
      <c r="K65" s="10">
        <f>SUM(G65:J65)</f>
        <v>157</v>
      </c>
      <c r="Q65" s="6">
        <v>0</v>
      </c>
      <c r="R65" s="6">
        <v>0</v>
      </c>
      <c r="S65" s="6">
        <v>0</v>
      </c>
      <c r="T65" s="6">
        <v>0</v>
      </c>
      <c r="U65" s="10">
        <v>0</v>
      </c>
      <c r="V65" s="6">
        <v>0</v>
      </c>
      <c r="W65" s="6">
        <v>0</v>
      </c>
      <c r="X65" s="6">
        <v>0</v>
      </c>
      <c r="Y65" s="6">
        <v>0</v>
      </c>
      <c r="Z65" s="9">
        <v>0</v>
      </c>
    </row>
    <row r="66" spans="1:26" x14ac:dyDescent="0.25">
      <c r="A66" s="13" t="s">
        <v>55</v>
      </c>
      <c r="F66" s="9">
        <f t="shared" si="1"/>
        <v>0</v>
      </c>
    </row>
    <row r="67" spans="1:26" x14ac:dyDescent="0.25">
      <c r="A67" s="13" t="s">
        <v>56</v>
      </c>
      <c r="B67" t="s">
        <v>507</v>
      </c>
      <c r="C67" t="s">
        <v>507</v>
      </c>
      <c r="D67" t="s">
        <v>507</v>
      </c>
      <c r="E67" t="s">
        <v>507</v>
      </c>
      <c r="F67" s="9">
        <f t="shared" si="1"/>
        <v>0</v>
      </c>
      <c r="G67" s="6">
        <v>40</v>
      </c>
      <c r="H67" s="6">
        <v>40</v>
      </c>
      <c r="I67" s="6">
        <v>35</v>
      </c>
      <c r="J67" s="6">
        <v>17</v>
      </c>
      <c r="K67" s="10">
        <f>SUM(G67:J67)</f>
        <v>132</v>
      </c>
      <c r="Q67" s="6">
        <v>0</v>
      </c>
      <c r="R67" s="6">
        <v>0</v>
      </c>
      <c r="S67" s="6">
        <v>0</v>
      </c>
      <c r="T67" s="6">
        <v>0</v>
      </c>
      <c r="U67" s="10">
        <v>0</v>
      </c>
      <c r="V67" s="6" t="s">
        <v>507</v>
      </c>
      <c r="W67" t="s">
        <v>507</v>
      </c>
      <c r="X67" t="s">
        <v>507</v>
      </c>
      <c r="Y67" t="s">
        <v>507</v>
      </c>
      <c r="Z67" s="9" t="s">
        <v>507</v>
      </c>
    </row>
    <row r="68" spans="1:26" x14ac:dyDescent="0.25">
      <c r="A68" s="13" t="s">
        <v>57</v>
      </c>
      <c r="B68">
        <v>6</v>
      </c>
      <c r="C68">
        <v>4</v>
      </c>
      <c r="D68">
        <v>2</v>
      </c>
      <c r="E68">
        <v>0</v>
      </c>
      <c r="F68" s="9">
        <f t="shared" si="1"/>
        <v>12</v>
      </c>
      <c r="G68" s="6">
        <v>5</v>
      </c>
      <c r="H68" s="6">
        <v>3</v>
      </c>
      <c r="I68" s="6">
        <v>2</v>
      </c>
      <c r="J68" s="6">
        <v>0</v>
      </c>
      <c r="K68" s="10">
        <v>10</v>
      </c>
      <c r="Q68" s="6">
        <v>1</v>
      </c>
      <c r="R68" s="6">
        <v>0</v>
      </c>
      <c r="S68" s="6">
        <v>0</v>
      </c>
      <c r="T68" s="6">
        <v>0</v>
      </c>
      <c r="U68" s="10">
        <v>1</v>
      </c>
      <c r="V68" s="6">
        <v>0</v>
      </c>
      <c r="W68" s="6">
        <v>1</v>
      </c>
      <c r="X68" s="6">
        <v>0</v>
      </c>
      <c r="Y68" s="6">
        <v>0</v>
      </c>
      <c r="Z68" s="10">
        <v>1</v>
      </c>
    </row>
    <row r="69" spans="1:26" x14ac:dyDescent="0.25">
      <c r="A69" s="13" t="s">
        <v>58</v>
      </c>
      <c r="B69">
        <v>4</v>
      </c>
      <c r="C69">
        <v>2</v>
      </c>
      <c r="D69">
        <v>2</v>
      </c>
      <c r="E69">
        <v>2</v>
      </c>
      <c r="F69" s="9">
        <f t="shared" si="1"/>
        <v>10</v>
      </c>
      <c r="G69" s="6">
        <v>4</v>
      </c>
      <c r="H69" s="6">
        <v>2</v>
      </c>
      <c r="I69" s="6">
        <v>2</v>
      </c>
      <c r="J69" s="6">
        <v>2</v>
      </c>
      <c r="K69" s="10">
        <v>10</v>
      </c>
      <c r="Q69" s="6">
        <v>0</v>
      </c>
      <c r="R69" s="6">
        <v>0</v>
      </c>
      <c r="S69" s="6">
        <v>0</v>
      </c>
      <c r="T69" s="6">
        <v>0</v>
      </c>
      <c r="U69" s="10">
        <v>0</v>
      </c>
      <c r="V69" s="6">
        <v>0</v>
      </c>
      <c r="W69" s="6">
        <v>0</v>
      </c>
      <c r="X69" s="6">
        <v>0</v>
      </c>
      <c r="Y69" s="6">
        <v>0</v>
      </c>
      <c r="Z69" s="9">
        <v>0</v>
      </c>
    </row>
    <row r="70" spans="1:26" x14ac:dyDescent="0.25">
      <c r="A70" s="13" t="s">
        <v>59</v>
      </c>
      <c r="B70" t="s">
        <v>507</v>
      </c>
      <c r="C70" t="s">
        <v>507</v>
      </c>
      <c r="D70" t="s">
        <v>507</v>
      </c>
      <c r="E70" t="s">
        <v>507</v>
      </c>
      <c r="F70" s="9">
        <f t="shared" si="1"/>
        <v>0</v>
      </c>
      <c r="G70" s="6">
        <v>2</v>
      </c>
      <c r="H70" s="6">
        <v>0</v>
      </c>
      <c r="I70" s="6">
        <v>2</v>
      </c>
      <c r="J70" s="6">
        <v>1</v>
      </c>
      <c r="Q70" s="6">
        <v>0</v>
      </c>
      <c r="R70" s="6">
        <v>0</v>
      </c>
      <c r="S70" s="6">
        <v>0</v>
      </c>
      <c r="T70" s="6">
        <v>0</v>
      </c>
      <c r="V70" s="6">
        <v>3</v>
      </c>
      <c r="W70" s="6">
        <v>0</v>
      </c>
      <c r="X70" s="6">
        <v>2</v>
      </c>
      <c r="Y70" s="6">
        <v>0</v>
      </c>
    </row>
    <row r="71" spans="1:26" x14ac:dyDescent="0.25">
      <c r="A71" s="13" t="s">
        <v>302</v>
      </c>
      <c r="B71" t="s">
        <v>507</v>
      </c>
      <c r="C71" t="s">
        <v>507</v>
      </c>
      <c r="D71">
        <v>51</v>
      </c>
      <c r="E71">
        <v>92</v>
      </c>
      <c r="F71" s="9">
        <f t="shared" si="1"/>
        <v>143</v>
      </c>
      <c r="G71" s="6" t="s">
        <v>507</v>
      </c>
      <c r="H71" s="6" t="s">
        <v>507</v>
      </c>
      <c r="I71" s="6" t="s">
        <v>507</v>
      </c>
      <c r="J71" s="6" t="s">
        <v>507</v>
      </c>
      <c r="L71" s="6">
        <v>26</v>
      </c>
      <c r="M71" s="6">
        <v>103</v>
      </c>
      <c r="N71" s="6">
        <v>67</v>
      </c>
      <c r="O71" s="6">
        <v>67</v>
      </c>
      <c r="Q71" s="6" t="s">
        <v>507</v>
      </c>
      <c r="R71" s="6" t="s">
        <v>507</v>
      </c>
      <c r="S71" s="6" t="s">
        <v>507</v>
      </c>
      <c r="T71" s="6" t="s">
        <v>507</v>
      </c>
      <c r="U71" s="10">
        <v>29</v>
      </c>
    </row>
    <row r="72" spans="1:26" x14ac:dyDescent="0.25">
      <c r="A72" s="13" t="s">
        <v>60</v>
      </c>
      <c r="B72">
        <v>36</v>
      </c>
      <c r="C72">
        <v>33</v>
      </c>
      <c r="D72">
        <v>14</v>
      </c>
      <c r="E72">
        <v>37</v>
      </c>
      <c r="F72" s="9">
        <f t="shared" si="1"/>
        <v>120</v>
      </c>
      <c r="G72" s="6">
        <v>36</v>
      </c>
      <c r="H72" s="6">
        <v>33</v>
      </c>
      <c r="I72" s="6">
        <v>14</v>
      </c>
      <c r="J72" s="6">
        <v>37</v>
      </c>
      <c r="K72" s="10">
        <v>120</v>
      </c>
      <c r="Q72" s="6">
        <v>0</v>
      </c>
      <c r="R72" s="6">
        <v>0</v>
      </c>
      <c r="S72" s="6">
        <v>0</v>
      </c>
      <c r="T72" s="6">
        <v>0</v>
      </c>
      <c r="U72" s="10">
        <v>0</v>
      </c>
      <c r="V72" s="6">
        <v>0</v>
      </c>
      <c r="W72" s="6">
        <v>0</v>
      </c>
      <c r="X72" s="6">
        <v>0</v>
      </c>
      <c r="Y72" s="6">
        <v>0</v>
      </c>
      <c r="Z72" s="9">
        <v>0</v>
      </c>
    </row>
    <row r="73" spans="1:26" x14ac:dyDescent="0.25">
      <c r="A73" s="13" t="s">
        <v>61</v>
      </c>
      <c r="B73">
        <v>13</v>
      </c>
      <c r="C73">
        <v>11</v>
      </c>
      <c r="D73">
        <v>8</v>
      </c>
      <c r="E73">
        <v>6</v>
      </c>
      <c r="F73" s="9">
        <f t="shared" si="1"/>
        <v>38</v>
      </c>
      <c r="G73" s="6">
        <v>6</v>
      </c>
      <c r="H73" s="6">
        <v>4</v>
      </c>
      <c r="I73" s="6">
        <v>4</v>
      </c>
      <c r="J73" s="6">
        <v>4</v>
      </c>
      <c r="Q73" s="6">
        <v>0</v>
      </c>
      <c r="R73" s="6">
        <v>0</v>
      </c>
      <c r="S73" s="6">
        <v>0</v>
      </c>
      <c r="T73" s="6">
        <v>0</v>
      </c>
      <c r="U73" s="10">
        <v>0</v>
      </c>
      <c r="V73" s="6">
        <v>7</v>
      </c>
      <c r="W73" s="6">
        <v>7</v>
      </c>
      <c r="X73" s="6">
        <v>4</v>
      </c>
      <c r="Y73" s="6">
        <v>2</v>
      </c>
    </row>
    <row r="74" spans="1:26" x14ac:dyDescent="0.25">
      <c r="A74" s="13" t="s">
        <v>62</v>
      </c>
      <c r="F74" s="9">
        <f t="shared" si="1"/>
        <v>0</v>
      </c>
    </row>
    <row r="75" spans="1:26" x14ac:dyDescent="0.25">
      <c r="A75" s="13" t="s">
        <v>63</v>
      </c>
      <c r="F75" s="9">
        <f t="shared" si="1"/>
        <v>0</v>
      </c>
    </row>
    <row r="76" spans="1:26" x14ac:dyDescent="0.25">
      <c r="A76" s="13" t="s">
        <v>64</v>
      </c>
      <c r="B76">
        <v>19</v>
      </c>
      <c r="C76">
        <v>16</v>
      </c>
      <c r="D76">
        <v>18</v>
      </c>
      <c r="E76">
        <v>17</v>
      </c>
      <c r="F76" s="9">
        <f t="shared" si="1"/>
        <v>70</v>
      </c>
      <c r="G76" s="6">
        <v>19</v>
      </c>
      <c r="H76" s="6">
        <v>16</v>
      </c>
      <c r="I76" s="6">
        <v>18</v>
      </c>
      <c r="J76" s="6">
        <v>17</v>
      </c>
      <c r="L76" s="6">
        <v>0</v>
      </c>
      <c r="M76" s="6">
        <v>0</v>
      </c>
      <c r="N76" s="6">
        <v>0</v>
      </c>
      <c r="O76" s="6">
        <v>0</v>
      </c>
      <c r="P76" s="10">
        <v>0</v>
      </c>
      <c r="V76" s="6">
        <v>0</v>
      </c>
      <c r="W76">
        <v>0</v>
      </c>
      <c r="X76">
        <v>0</v>
      </c>
      <c r="Y76">
        <v>0</v>
      </c>
      <c r="Z76" s="9">
        <v>0</v>
      </c>
    </row>
    <row r="77" spans="1:26" x14ac:dyDescent="0.25">
      <c r="A77" s="13" t="s">
        <v>65</v>
      </c>
      <c r="B77">
        <v>15</v>
      </c>
      <c r="C77">
        <v>19</v>
      </c>
      <c r="D77">
        <v>7</v>
      </c>
      <c r="E77">
        <v>5</v>
      </c>
      <c r="F77" s="9">
        <f t="shared" si="1"/>
        <v>46</v>
      </c>
      <c r="G77" s="6">
        <v>15</v>
      </c>
      <c r="H77" s="6">
        <v>19</v>
      </c>
      <c r="I77" s="6">
        <v>7</v>
      </c>
      <c r="J77" s="6">
        <v>5</v>
      </c>
      <c r="Q77" s="6">
        <v>0</v>
      </c>
      <c r="R77" s="6">
        <v>0</v>
      </c>
      <c r="S77" s="6">
        <v>0</v>
      </c>
      <c r="T77" s="6">
        <v>0</v>
      </c>
      <c r="U77" s="10">
        <v>0</v>
      </c>
      <c r="V77" s="6">
        <v>0</v>
      </c>
      <c r="W77" s="6">
        <v>0</v>
      </c>
      <c r="X77" s="6">
        <v>0</v>
      </c>
      <c r="Y77" s="6">
        <v>0</v>
      </c>
      <c r="Z77" s="9">
        <v>0</v>
      </c>
    </row>
    <row r="78" spans="1:26" x14ac:dyDescent="0.25">
      <c r="A78" s="13" t="s">
        <v>66</v>
      </c>
      <c r="B78">
        <v>0</v>
      </c>
      <c r="C78">
        <v>1</v>
      </c>
      <c r="D78">
        <v>0</v>
      </c>
      <c r="E78">
        <v>0</v>
      </c>
      <c r="F78" s="9">
        <f t="shared" si="1"/>
        <v>1</v>
      </c>
      <c r="G78" s="6">
        <v>0</v>
      </c>
      <c r="H78" s="6">
        <v>0</v>
      </c>
      <c r="I78" s="6">
        <v>0</v>
      </c>
      <c r="J78" s="6">
        <v>0</v>
      </c>
      <c r="K78" s="10">
        <v>0</v>
      </c>
      <c r="Q78" s="6">
        <v>0</v>
      </c>
      <c r="R78" s="6">
        <v>1</v>
      </c>
      <c r="S78" s="6">
        <v>0</v>
      </c>
      <c r="T78" s="6">
        <v>0</v>
      </c>
      <c r="U78" s="10">
        <v>1</v>
      </c>
      <c r="V78" s="6">
        <v>0</v>
      </c>
      <c r="W78" s="6">
        <v>0</v>
      </c>
      <c r="X78" s="6">
        <v>0</v>
      </c>
      <c r="Y78" s="6">
        <v>0</v>
      </c>
      <c r="Z78" s="9">
        <v>0</v>
      </c>
    </row>
    <row r="79" spans="1:26" x14ac:dyDescent="0.25">
      <c r="A79" s="13" t="s">
        <v>67</v>
      </c>
      <c r="B79" t="s">
        <v>507</v>
      </c>
      <c r="C79" t="s">
        <v>507</v>
      </c>
      <c r="D79" t="s">
        <v>507</v>
      </c>
      <c r="E79">
        <v>73</v>
      </c>
      <c r="F79" s="9">
        <f t="shared" si="1"/>
        <v>73</v>
      </c>
      <c r="G79" s="6" t="s">
        <v>507</v>
      </c>
      <c r="H79" s="6" t="s">
        <v>507</v>
      </c>
      <c r="I79" s="6" t="s">
        <v>507</v>
      </c>
      <c r="J79" s="6">
        <v>27</v>
      </c>
      <c r="Q79" s="6" t="s">
        <v>507</v>
      </c>
      <c r="R79" s="6" t="s">
        <v>507</v>
      </c>
      <c r="S79" s="6" t="s">
        <v>507</v>
      </c>
      <c r="T79" s="6">
        <v>46</v>
      </c>
      <c r="V79" s="6" t="s">
        <v>507</v>
      </c>
      <c r="W79" s="6" t="s">
        <v>507</v>
      </c>
      <c r="X79" s="6" t="s">
        <v>507</v>
      </c>
      <c r="Y79">
        <v>0</v>
      </c>
      <c r="Z79" s="9">
        <v>0</v>
      </c>
    </row>
    <row r="80" spans="1:26" x14ac:dyDescent="0.25">
      <c r="A80" s="13" t="s">
        <v>68</v>
      </c>
      <c r="B80">
        <v>0</v>
      </c>
      <c r="C80">
        <v>1</v>
      </c>
      <c r="D80">
        <v>4</v>
      </c>
      <c r="E80">
        <v>2</v>
      </c>
      <c r="F80" s="9">
        <f t="shared" si="1"/>
        <v>7</v>
      </c>
      <c r="G80" s="6">
        <v>0</v>
      </c>
      <c r="H80" s="6">
        <v>0</v>
      </c>
      <c r="I80" s="6">
        <v>2</v>
      </c>
      <c r="J80" s="6">
        <v>0</v>
      </c>
      <c r="K80" s="10">
        <v>2</v>
      </c>
      <c r="Q80" s="6">
        <v>0</v>
      </c>
      <c r="R80" s="6">
        <v>0</v>
      </c>
      <c r="S80" s="6">
        <v>0</v>
      </c>
      <c r="T80" s="6">
        <v>0</v>
      </c>
      <c r="U80" s="10">
        <v>0</v>
      </c>
      <c r="V80" s="6">
        <v>0</v>
      </c>
      <c r="W80" s="6">
        <v>1</v>
      </c>
      <c r="X80" s="6">
        <v>2</v>
      </c>
      <c r="Y80" s="6">
        <v>2</v>
      </c>
      <c r="Z80" s="9">
        <v>5</v>
      </c>
    </row>
    <row r="81" spans="1:27" x14ac:dyDescent="0.25">
      <c r="A81" s="13" t="s">
        <v>69</v>
      </c>
      <c r="B81">
        <v>13</v>
      </c>
      <c r="C81">
        <v>7</v>
      </c>
      <c r="D81">
        <v>5</v>
      </c>
      <c r="E81">
        <v>4</v>
      </c>
      <c r="F81" s="9">
        <f t="shared" si="1"/>
        <v>29</v>
      </c>
    </row>
    <row r="82" spans="1:27" x14ac:dyDescent="0.25">
      <c r="A82" s="13" t="s">
        <v>70</v>
      </c>
      <c r="B82" t="s">
        <v>507</v>
      </c>
      <c r="C82" t="s">
        <v>507</v>
      </c>
      <c r="D82" t="s">
        <v>507</v>
      </c>
      <c r="E82" t="s">
        <v>507</v>
      </c>
      <c r="F82" s="9">
        <f t="shared" ref="F82:F145" si="2">SUM(B82:E82)</f>
        <v>0</v>
      </c>
      <c r="G82" s="6" t="s">
        <v>507</v>
      </c>
      <c r="H82" s="6" t="s">
        <v>507</v>
      </c>
      <c r="I82" s="6" t="s">
        <v>507</v>
      </c>
      <c r="J82" s="6" t="s">
        <v>507</v>
      </c>
      <c r="K82" s="10">
        <v>0</v>
      </c>
      <c r="Q82" s="6" t="s">
        <v>507</v>
      </c>
      <c r="R82" s="6" t="s">
        <v>507</v>
      </c>
      <c r="S82" s="6" t="s">
        <v>507</v>
      </c>
      <c r="T82" s="6" t="s">
        <v>507</v>
      </c>
      <c r="U82" s="10">
        <v>0</v>
      </c>
      <c r="V82" s="6">
        <v>2</v>
      </c>
      <c r="W82">
        <v>5</v>
      </c>
      <c r="X82">
        <v>5</v>
      </c>
      <c r="Y82">
        <v>11</v>
      </c>
      <c r="Z82" s="9">
        <v>23</v>
      </c>
    </row>
    <row r="83" spans="1:27" x14ac:dyDescent="0.25">
      <c r="A83" s="13" t="s">
        <v>303</v>
      </c>
      <c r="B83" t="s">
        <v>507</v>
      </c>
      <c r="C83" t="s">
        <v>507</v>
      </c>
      <c r="D83" t="s">
        <v>507</v>
      </c>
      <c r="E83" t="s">
        <v>507</v>
      </c>
      <c r="F83" s="9">
        <f t="shared" si="2"/>
        <v>0</v>
      </c>
      <c r="G83" s="6" t="s">
        <v>507</v>
      </c>
      <c r="H83" s="6" t="s">
        <v>507</v>
      </c>
      <c r="I83" s="6" t="s">
        <v>507</v>
      </c>
      <c r="J83" s="6" t="s">
        <v>507</v>
      </c>
      <c r="K83" s="10">
        <v>0</v>
      </c>
      <c r="L83" s="6" t="s">
        <v>507</v>
      </c>
      <c r="M83" s="6" t="s">
        <v>507</v>
      </c>
      <c r="N83" s="6" t="s">
        <v>507</v>
      </c>
      <c r="O83" s="6" t="s">
        <v>507</v>
      </c>
      <c r="P83" s="10">
        <v>0</v>
      </c>
      <c r="Q83" s="6" t="s">
        <v>507</v>
      </c>
      <c r="R83" s="6" t="s">
        <v>507</v>
      </c>
      <c r="S83" s="6" t="s">
        <v>507</v>
      </c>
      <c r="T83" s="6" t="s">
        <v>507</v>
      </c>
      <c r="U83" s="10">
        <v>0</v>
      </c>
    </row>
    <row r="84" spans="1:27" x14ac:dyDescent="0.25">
      <c r="A84" s="13" t="s">
        <v>71</v>
      </c>
      <c r="F84" s="9">
        <f t="shared" si="2"/>
        <v>0</v>
      </c>
    </row>
    <row r="85" spans="1:27" x14ac:dyDescent="0.25">
      <c r="A85" s="13" t="s">
        <v>72</v>
      </c>
      <c r="F85" s="9">
        <f t="shared" si="2"/>
        <v>0</v>
      </c>
    </row>
    <row r="86" spans="1:27" x14ac:dyDescent="0.25">
      <c r="A86" s="13" t="s">
        <v>73</v>
      </c>
      <c r="B86" t="s">
        <v>507</v>
      </c>
      <c r="C86" t="s">
        <v>507</v>
      </c>
      <c r="D86" t="s">
        <v>507</v>
      </c>
      <c r="E86" t="s">
        <v>507</v>
      </c>
      <c r="F86" s="9" t="s">
        <v>507</v>
      </c>
      <c r="G86" s="6" t="s">
        <v>507</v>
      </c>
      <c r="H86" s="6" t="s">
        <v>507</v>
      </c>
      <c r="I86" s="6" t="s">
        <v>507</v>
      </c>
      <c r="J86" s="6" t="s">
        <v>507</v>
      </c>
      <c r="K86" s="10" t="s">
        <v>507</v>
      </c>
      <c r="Q86" s="6" t="s">
        <v>507</v>
      </c>
      <c r="R86" s="6" t="s">
        <v>507</v>
      </c>
      <c r="S86" s="6" t="s">
        <v>507</v>
      </c>
      <c r="T86" s="6" t="s">
        <v>507</v>
      </c>
      <c r="U86" s="10" t="s">
        <v>507</v>
      </c>
      <c r="V86" s="6" t="s">
        <v>507</v>
      </c>
      <c r="W86" s="6" t="s">
        <v>507</v>
      </c>
      <c r="X86" s="6" t="s">
        <v>507</v>
      </c>
      <c r="Y86" s="6" t="s">
        <v>507</v>
      </c>
      <c r="Z86" s="9" t="s">
        <v>507</v>
      </c>
      <c r="AA86" s="6"/>
    </row>
    <row r="87" spans="1:27" x14ac:dyDescent="0.25">
      <c r="A87" s="13" t="s">
        <v>74</v>
      </c>
      <c r="B87" t="s">
        <v>507</v>
      </c>
      <c r="C87" t="s">
        <v>507</v>
      </c>
      <c r="D87" t="s">
        <v>507</v>
      </c>
      <c r="E87" t="s">
        <v>507</v>
      </c>
      <c r="F87" s="9">
        <f t="shared" si="2"/>
        <v>0</v>
      </c>
      <c r="G87" s="6" t="s">
        <v>507</v>
      </c>
      <c r="H87" s="6" t="s">
        <v>507</v>
      </c>
      <c r="I87" s="6" t="s">
        <v>507</v>
      </c>
      <c r="J87" s="6" t="s">
        <v>507</v>
      </c>
      <c r="K87" s="10">
        <v>0</v>
      </c>
      <c r="Q87" s="6" t="s">
        <v>507</v>
      </c>
      <c r="R87" s="6" t="s">
        <v>507</v>
      </c>
      <c r="S87" s="6" t="s">
        <v>507</v>
      </c>
      <c r="T87" s="6" t="s">
        <v>507</v>
      </c>
      <c r="U87" s="10">
        <v>0</v>
      </c>
      <c r="V87" s="6" t="s">
        <v>507</v>
      </c>
      <c r="W87" s="6" t="s">
        <v>507</v>
      </c>
      <c r="X87" s="6" t="s">
        <v>507</v>
      </c>
      <c r="Y87" s="6" t="s">
        <v>507</v>
      </c>
      <c r="Z87" s="9">
        <v>0</v>
      </c>
    </row>
    <row r="88" spans="1:27" x14ac:dyDescent="0.25">
      <c r="A88" s="13" t="s">
        <v>75</v>
      </c>
      <c r="B88">
        <v>0</v>
      </c>
      <c r="C88">
        <v>9</v>
      </c>
      <c r="D88">
        <v>14</v>
      </c>
      <c r="E88">
        <v>2</v>
      </c>
      <c r="F88" s="9">
        <f t="shared" si="2"/>
        <v>25</v>
      </c>
      <c r="G88" s="6" t="s">
        <v>507</v>
      </c>
      <c r="H88" s="6" t="s">
        <v>507</v>
      </c>
      <c r="I88" s="6" t="s">
        <v>507</v>
      </c>
      <c r="J88" s="6" t="s">
        <v>507</v>
      </c>
      <c r="K88" s="10" t="s">
        <v>507</v>
      </c>
      <c r="Q88" s="6" t="s">
        <v>507</v>
      </c>
      <c r="R88" s="6" t="s">
        <v>507</v>
      </c>
      <c r="S88" s="6" t="s">
        <v>507</v>
      </c>
      <c r="T88" s="6" t="s">
        <v>507</v>
      </c>
      <c r="U88" s="10" t="s">
        <v>507</v>
      </c>
      <c r="V88" s="6" t="s">
        <v>507</v>
      </c>
      <c r="W88" s="6" t="s">
        <v>507</v>
      </c>
      <c r="X88" s="6" t="s">
        <v>507</v>
      </c>
      <c r="Y88" s="6" t="s">
        <v>507</v>
      </c>
      <c r="Z88" s="9" t="s">
        <v>507</v>
      </c>
    </row>
    <row r="89" spans="1:27" x14ac:dyDescent="0.25">
      <c r="A89" s="13" t="s">
        <v>76</v>
      </c>
      <c r="B89">
        <v>5</v>
      </c>
      <c r="C89">
        <v>6</v>
      </c>
      <c r="D89">
        <v>1</v>
      </c>
      <c r="E89">
        <v>2</v>
      </c>
      <c r="F89" s="9">
        <f t="shared" si="2"/>
        <v>14</v>
      </c>
      <c r="G89" s="6">
        <v>0</v>
      </c>
      <c r="H89" s="6">
        <v>0</v>
      </c>
      <c r="I89" s="6">
        <v>0</v>
      </c>
      <c r="J89" s="6">
        <v>0</v>
      </c>
      <c r="K89" s="10">
        <v>0</v>
      </c>
      <c r="Q89" s="6">
        <v>5</v>
      </c>
      <c r="R89" s="6">
        <v>6</v>
      </c>
      <c r="S89" s="6">
        <v>1</v>
      </c>
      <c r="T89" s="6">
        <v>2</v>
      </c>
      <c r="U89" s="10">
        <v>14</v>
      </c>
      <c r="V89" s="6">
        <v>0</v>
      </c>
      <c r="W89" s="6">
        <v>0</v>
      </c>
      <c r="X89" s="6">
        <v>0</v>
      </c>
      <c r="Y89" s="6">
        <v>0</v>
      </c>
      <c r="Z89" s="9">
        <v>0</v>
      </c>
    </row>
    <row r="90" spans="1:27" x14ac:dyDescent="0.25">
      <c r="A90" s="13" t="s">
        <v>77</v>
      </c>
      <c r="F90" s="9">
        <f t="shared" si="2"/>
        <v>0</v>
      </c>
    </row>
    <row r="91" spans="1:27" x14ac:dyDescent="0.25">
      <c r="A91" s="13" t="s">
        <v>78</v>
      </c>
      <c r="B91" t="s">
        <v>507</v>
      </c>
      <c r="C91" t="s">
        <v>507</v>
      </c>
      <c r="D91" t="s">
        <v>507</v>
      </c>
      <c r="E91" t="s">
        <v>507</v>
      </c>
      <c r="F91" s="9">
        <f t="shared" si="2"/>
        <v>0</v>
      </c>
      <c r="G91" s="6" t="s">
        <v>507</v>
      </c>
      <c r="H91" s="6" t="s">
        <v>507</v>
      </c>
      <c r="I91" s="6" t="s">
        <v>507</v>
      </c>
      <c r="J91" s="6" t="s">
        <v>507</v>
      </c>
      <c r="Q91" s="6" t="s">
        <v>507</v>
      </c>
      <c r="R91" s="6" t="s">
        <v>507</v>
      </c>
      <c r="S91" s="6" t="s">
        <v>507</v>
      </c>
      <c r="T91" s="6" t="s">
        <v>507</v>
      </c>
      <c r="V91" s="6" t="s">
        <v>507</v>
      </c>
      <c r="W91" s="6" t="s">
        <v>507</v>
      </c>
      <c r="X91" s="6" t="s">
        <v>507</v>
      </c>
      <c r="Y91" s="6" t="s">
        <v>507</v>
      </c>
    </row>
    <row r="92" spans="1:27" x14ac:dyDescent="0.25">
      <c r="A92" s="13" t="s">
        <v>79</v>
      </c>
      <c r="B92" t="s">
        <v>507</v>
      </c>
      <c r="C92" t="s">
        <v>507</v>
      </c>
      <c r="D92" t="s">
        <v>507</v>
      </c>
      <c r="E92" t="s">
        <v>507</v>
      </c>
      <c r="F92" s="9">
        <f t="shared" si="2"/>
        <v>0</v>
      </c>
      <c r="G92" s="6" t="s">
        <v>507</v>
      </c>
      <c r="H92" s="6" t="s">
        <v>507</v>
      </c>
      <c r="I92" s="6" t="s">
        <v>507</v>
      </c>
      <c r="J92" s="6" t="s">
        <v>507</v>
      </c>
      <c r="K92" s="10" t="s">
        <v>507</v>
      </c>
      <c r="L92" s="6" t="s">
        <v>507</v>
      </c>
      <c r="M92" s="6" t="s">
        <v>507</v>
      </c>
      <c r="N92" s="6" t="s">
        <v>507</v>
      </c>
      <c r="O92" s="6" t="s">
        <v>507</v>
      </c>
      <c r="P92" s="10" t="s">
        <v>507</v>
      </c>
      <c r="Q92" s="6" t="s">
        <v>507</v>
      </c>
      <c r="R92" s="6" t="s">
        <v>507</v>
      </c>
      <c r="S92" s="6" t="s">
        <v>507</v>
      </c>
      <c r="T92" s="6" t="s">
        <v>507</v>
      </c>
      <c r="U92" s="10" t="s">
        <v>507</v>
      </c>
      <c r="V92" s="6" t="s">
        <v>507</v>
      </c>
      <c r="W92" s="6" t="s">
        <v>507</v>
      </c>
      <c r="X92" s="6" t="s">
        <v>507</v>
      </c>
      <c r="Y92" s="6" t="s">
        <v>507</v>
      </c>
      <c r="Z92" s="9" t="s">
        <v>507</v>
      </c>
      <c r="AA92" s="6"/>
    </row>
    <row r="93" spans="1:27" x14ac:dyDescent="0.25">
      <c r="A93" s="13" t="s">
        <v>80</v>
      </c>
      <c r="B93" t="s">
        <v>507</v>
      </c>
      <c r="C93" t="s">
        <v>507</v>
      </c>
      <c r="D93">
        <v>16</v>
      </c>
      <c r="E93">
        <v>15</v>
      </c>
      <c r="F93" s="9">
        <f t="shared" si="2"/>
        <v>31</v>
      </c>
      <c r="G93" s="6" t="s">
        <v>507</v>
      </c>
      <c r="H93" s="6" t="s">
        <v>507</v>
      </c>
      <c r="I93" s="6" t="s">
        <v>507</v>
      </c>
      <c r="J93" s="6" t="s">
        <v>507</v>
      </c>
      <c r="K93" s="10">
        <v>0</v>
      </c>
      <c r="Q93" s="6" t="s">
        <v>507</v>
      </c>
      <c r="R93" s="6" t="s">
        <v>507</v>
      </c>
      <c r="S93" s="6" t="s">
        <v>507</v>
      </c>
      <c r="T93" s="6" t="s">
        <v>507</v>
      </c>
      <c r="U93" s="10">
        <v>0</v>
      </c>
      <c r="V93" s="6" t="s">
        <v>507</v>
      </c>
      <c r="W93" s="6" t="s">
        <v>507</v>
      </c>
      <c r="X93" s="6" t="s">
        <v>507</v>
      </c>
      <c r="Y93" s="6" t="s">
        <v>507</v>
      </c>
      <c r="Z93" s="9">
        <v>0</v>
      </c>
    </row>
    <row r="94" spans="1:27" x14ac:dyDescent="0.25">
      <c r="A94" s="13" t="s">
        <v>304</v>
      </c>
      <c r="B94">
        <v>77</v>
      </c>
      <c r="C94">
        <v>68</v>
      </c>
      <c r="D94">
        <v>44</v>
      </c>
      <c r="E94">
        <v>36</v>
      </c>
      <c r="F94" s="9">
        <f t="shared" si="2"/>
        <v>225</v>
      </c>
      <c r="G94" s="6">
        <v>105</v>
      </c>
      <c r="H94" s="6">
        <v>153</v>
      </c>
      <c r="I94" s="6">
        <v>105</v>
      </c>
      <c r="J94" s="6">
        <v>55</v>
      </c>
      <c r="L94" s="6">
        <v>126</v>
      </c>
      <c r="M94" s="6">
        <v>207</v>
      </c>
      <c r="N94" s="6">
        <v>138</v>
      </c>
      <c r="O94" s="6">
        <v>80</v>
      </c>
      <c r="Q94" s="6" t="s">
        <v>507</v>
      </c>
      <c r="R94" s="6" t="s">
        <v>507</v>
      </c>
      <c r="S94" s="6" t="s">
        <v>507</v>
      </c>
      <c r="T94" s="6" t="s">
        <v>507</v>
      </c>
      <c r="U94" s="10">
        <v>0</v>
      </c>
    </row>
    <row r="95" spans="1:27" x14ac:dyDescent="0.25">
      <c r="A95" s="13" t="s">
        <v>81</v>
      </c>
      <c r="F95" s="9">
        <f t="shared" si="2"/>
        <v>0</v>
      </c>
    </row>
    <row r="96" spans="1:27" x14ac:dyDescent="0.25">
      <c r="A96" s="13" t="s">
        <v>82</v>
      </c>
      <c r="F96" s="9">
        <f t="shared" si="2"/>
        <v>0</v>
      </c>
    </row>
    <row r="97" spans="1:26" x14ac:dyDescent="0.25">
      <c r="A97" s="13" t="s">
        <v>83</v>
      </c>
      <c r="B97" t="s">
        <v>507</v>
      </c>
      <c r="C97" t="s">
        <v>507</v>
      </c>
      <c r="D97" t="s">
        <v>507</v>
      </c>
      <c r="E97" t="s">
        <v>507</v>
      </c>
      <c r="F97" s="9">
        <f t="shared" si="2"/>
        <v>0</v>
      </c>
      <c r="G97" s="6" t="s">
        <v>507</v>
      </c>
      <c r="H97" s="6" t="s">
        <v>507</v>
      </c>
      <c r="I97" s="6" t="s">
        <v>507</v>
      </c>
      <c r="J97" s="6" t="s">
        <v>507</v>
      </c>
      <c r="Q97" s="6" t="s">
        <v>507</v>
      </c>
      <c r="R97" s="6" t="s">
        <v>507</v>
      </c>
      <c r="S97" s="6" t="s">
        <v>507</v>
      </c>
      <c r="T97" s="6" t="s">
        <v>507</v>
      </c>
      <c r="V97" s="6" t="s">
        <v>507</v>
      </c>
      <c r="W97" s="6" t="s">
        <v>507</v>
      </c>
      <c r="X97" s="6" t="s">
        <v>507</v>
      </c>
      <c r="Y97" s="6" t="s">
        <v>507</v>
      </c>
    </row>
    <row r="98" spans="1:26" x14ac:dyDescent="0.25">
      <c r="A98" s="13" t="s">
        <v>84</v>
      </c>
      <c r="B98">
        <v>63</v>
      </c>
      <c r="C98">
        <v>54</v>
      </c>
      <c r="D98">
        <v>6</v>
      </c>
      <c r="E98">
        <v>1</v>
      </c>
      <c r="F98" s="9">
        <f t="shared" si="2"/>
        <v>124</v>
      </c>
      <c r="G98" s="6" t="s">
        <v>507</v>
      </c>
      <c r="H98" s="6" t="s">
        <v>507</v>
      </c>
      <c r="I98" s="6" t="s">
        <v>507</v>
      </c>
      <c r="J98" s="6" t="s">
        <v>507</v>
      </c>
      <c r="K98" s="10" t="s">
        <v>507</v>
      </c>
      <c r="Q98" s="6" t="s">
        <v>507</v>
      </c>
      <c r="R98" s="6" t="s">
        <v>507</v>
      </c>
      <c r="S98" s="6" t="s">
        <v>507</v>
      </c>
      <c r="T98" s="6" t="s">
        <v>507</v>
      </c>
      <c r="U98" s="10" t="s">
        <v>507</v>
      </c>
      <c r="V98" s="6" t="s">
        <v>507</v>
      </c>
      <c r="W98" s="6" t="s">
        <v>507</v>
      </c>
      <c r="X98" s="6" t="s">
        <v>507</v>
      </c>
      <c r="Y98" s="6" t="s">
        <v>507</v>
      </c>
      <c r="Z98" s="9" t="s">
        <v>507</v>
      </c>
    </row>
    <row r="99" spans="1:26" x14ac:dyDescent="0.25">
      <c r="A99" s="13" t="s">
        <v>85</v>
      </c>
      <c r="B99" t="s">
        <v>507</v>
      </c>
      <c r="C99">
        <v>55</v>
      </c>
      <c r="D99">
        <v>11</v>
      </c>
      <c r="E99">
        <v>12</v>
      </c>
      <c r="F99" s="9">
        <f t="shared" si="2"/>
        <v>78</v>
      </c>
      <c r="G99" s="6" t="s">
        <v>507</v>
      </c>
      <c r="H99" s="6" t="s">
        <v>507</v>
      </c>
      <c r="I99" s="6">
        <v>2</v>
      </c>
      <c r="J99" s="6">
        <v>1</v>
      </c>
      <c r="Q99" s="6" t="s">
        <v>507</v>
      </c>
      <c r="R99" s="6" t="s">
        <v>507</v>
      </c>
      <c r="S99" s="6">
        <v>2</v>
      </c>
      <c r="T99" s="6">
        <v>2</v>
      </c>
      <c r="V99" s="6" t="s">
        <v>507</v>
      </c>
      <c r="W99" s="6" t="s">
        <v>507</v>
      </c>
      <c r="X99" s="6">
        <v>7</v>
      </c>
      <c r="Y99" s="6">
        <v>10</v>
      </c>
    </row>
    <row r="100" spans="1:26" x14ac:dyDescent="0.25">
      <c r="A100" s="13" t="s">
        <v>86</v>
      </c>
      <c r="B100" t="s">
        <v>507</v>
      </c>
      <c r="C100" t="s">
        <v>507</v>
      </c>
      <c r="D100" t="s">
        <v>507</v>
      </c>
      <c r="E100" t="s">
        <v>507</v>
      </c>
      <c r="F100" s="9">
        <f t="shared" si="2"/>
        <v>0</v>
      </c>
      <c r="G100" s="6" t="s">
        <v>507</v>
      </c>
      <c r="H100" s="6" t="s">
        <v>507</v>
      </c>
      <c r="I100" s="6" t="s">
        <v>507</v>
      </c>
      <c r="J100" s="6" t="s">
        <v>507</v>
      </c>
      <c r="Q100" s="6" t="s">
        <v>507</v>
      </c>
      <c r="R100" s="6" t="s">
        <v>507</v>
      </c>
      <c r="S100" s="6" t="s">
        <v>507</v>
      </c>
      <c r="T100" s="6" t="s">
        <v>507</v>
      </c>
      <c r="U100" s="10">
        <v>0</v>
      </c>
      <c r="V100" s="6" t="s">
        <v>507</v>
      </c>
      <c r="W100" s="6" t="s">
        <v>507</v>
      </c>
      <c r="X100" s="6" t="s">
        <v>507</v>
      </c>
      <c r="Y100" s="6" t="s">
        <v>507</v>
      </c>
      <c r="Z100" s="9">
        <v>0</v>
      </c>
    </row>
    <row r="101" spans="1:26" x14ac:dyDescent="0.25">
      <c r="A101" s="13" t="s">
        <v>87</v>
      </c>
      <c r="B101" t="s">
        <v>507</v>
      </c>
      <c r="C101" t="s">
        <v>507</v>
      </c>
      <c r="D101" t="s">
        <v>507</v>
      </c>
      <c r="E101" t="s">
        <v>507</v>
      </c>
      <c r="F101" s="9">
        <v>53</v>
      </c>
      <c r="G101" s="6" t="s">
        <v>507</v>
      </c>
      <c r="H101" s="6" t="s">
        <v>507</v>
      </c>
      <c r="I101" s="6" t="s">
        <v>507</v>
      </c>
      <c r="J101" s="6" t="s">
        <v>507</v>
      </c>
      <c r="K101" s="10">
        <v>0</v>
      </c>
      <c r="Q101" s="6" t="s">
        <v>507</v>
      </c>
      <c r="R101" s="6" t="s">
        <v>507</v>
      </c>
      <c r="S101" s="6" t="s">
        <v>507</v>
      </c>
      <c r="T101" s="6" t="s">
        <v>507</v>
      </c>
      <c r="U101" s="10">
        <v>53</v>
      </c>
      <c r="V101" s="6" t="s">
        <v>507</v>
      </c>
      <c r="W101" s="6" t="s">
        <v>507</v>
      </c>
      <c r="X101" s="6" t="s">
        <v>507</v>
      </c>
      <c r="Y101" s="6" t="s">
        <v>507</v>
      </c>
      <c r="Z101" s="9">
        <v>0</v>
      </c>
    </row>
    <row r="102" spans="1:26" x14ac:dyDescent="0.25">
      <c r="A102" s="13" t="s">
        <v>88</v>
      </c>
      <c r="B102">
        <v>36</v>
      </c>
      <c r="C102">
        <v>48</v>
      </c>
      <c r="D102">
        <v>20</v>
      </c>
      <c r="E102">
        <v>28</v>
      </c>
      <c r="F102" s="9">
        <f t="shared" si="2"/>
        <v>132</v>
      </c>
      <c r="G102" s="6">
        <v>0</v>
      </c>
      <c r="H102" s="6">
        <v>0</v>
      </c>
      <c r="I102" s="6">
        <v>0</v>
      </c>
      <c r="J102" s="6">
        <v>0</v>
      </c>
      <c r="K102" s="10">
        <v>0</v>
      </c>
      <c r="Q102" s="6">
        <v>36</v>
      </c>
      <c r="R102" s="6">
        <v>48</v>
      </c>
      <c r="S102" s="6">
        <v>20</v>
      </c>
      <c r="T102" s="6">
        <v>28</v>
      </c>
      <c r="U102" s="10">
        <v>132</v>
      </c>
      <c r="V102" s="6">
        <v>0</v>
      </c>
      <c r="W102" s="6">
        <v>0</v>
      </c>
      <c r="X102" s="6">
        <v>0</v>
      </c>
      <c r="Y102" s="6">
        <v>0</v>
      </c>
      <c r="Z102" s="9">
        <v>0</v>
      </c>
    </row>
    <row r="103" spans="1:26" x14ac:dyDescent="0.25">
      <c r="A103" s="13" t="s">
        <v>89</v>
      </c>
      <c r="B103">
        <v>55</v>
      </c>
      <c r="C103">
        <v>67</v>
      </c>
      <c r="D103">
        <v>74</v>
      </c>
      <c r="E103">
        <v>18</v>
      </c>
      <c r="F103" s="9">
        <f t="shared" si="2"/>
        <v>214</v>
      </c>
      <c r="G103" s="6">
        <v>0</v>
      </c>
      <c r="H103" s="6">
        <v>0</v>
      </c>
      <c r="I103" s="6">
        <v>0</v>
      </c>
      <c r="J103" s="6">
        <v>0</v>
      </c>
      <c r="K103" s="10">
        <v>0</v>
      </c>
      <c r="Q103" s="6">
        <v>55</v>
      </c>
      <c r="R103" s="6">
        <v>67</v>
      </c>
      <c r="S103" s="6">
        <v>74</v>
      </c>
      <c r="T103" s="6">
        <v>18</v>
      </c>
      <c r="V103" s="6">
        <v>0</v>
      </c>
      <c r="W103" s="6">
        <v>0</v>
      </c>
      <c r="X103" s="6">
        <v>0</v>
      </c>
      <c r="Y103" s="6">
        <v>0</v>
      </c>
    </row>
    <row r="104" spans="1:26" x14ac:dyDescent="0.25">
      <c r="A104" s="13" t="s">
        <v>90</v>
      </c>
      <c r="B104">
        <v>5</v>
      </c>
      <c r="C104">
        <v>3</v>
      </c>
      <c r="D104">
        <v>2</v>
      </c>
      <c r="E104">
        <v>1</v>
      </c>
      <c r="F104" s="9">
        <f t="shared" si="2"/>
        <v>11</v>
      </c>
      <c r="G104" s="6">
        <v>5</v>
      </c>
      <c r="H104" s="6">
        <v>3</v>
      </c>
      <c r="I104" s="6">
        <v>2</v>
      </c>
      <c r="J104" s="6">
        <v>1</v>
      </c>
      <c r="K104" s="10">
        <v>11</v>
      </c>
      <c r="Q104" s="6">
        <v>0</v>
      </c>
      <c r="R104" s="6">
        <v>0</v>
      </c>
      <c r="S104" s="6">
        <v>0</v>
      </c>
      <c r="T104" s="6">
        <v>0</v>
      </c>
      <c r="U104" s="10">
        <v>0</v>
      </c>
      <c r="V104" s="6">
        <v>0</v>
      </c>
      <c r="W104" s="6">
        <v>0</v>
      </c>
      <c r="X104" s="6">
        <v>0</v>
      </c>
      <c r="Y104" s="6">
        <v>0</v>
      </c>
      <c r="Z104" s="9">
        <v>0</v>
      </c>
    </row>
    <row r="105" spans="1:26" x14ac:dyDescent="0.25">
      <c r="A105" s="13" t="s">
        <v>91</v>
      </c>
      <c r="B105">
        <v>64</v>
      </c>
      <c r="C105">
        <v>16</v>
      </c>
      <c r="D105">
        <v>46</v>
      </c>
      <c r="E105">
        <v>26</v>
      </c>
      <c r="F105" s="9">
        <f t="shared" si="2"/>
        <v>152</v>
      </c>
      <c r="G105" s="6">
        <v>0</v>
      </c>
      <c r="H105" s="6">
        <v>0</v>
      </c>
      <c r="I105" s="6">
        <v>0</v>
      </c>
      <c r="J105" s="6">
        <v>0</v>
      </c>
      <c r="K105" s="10">
        <v>0</v>
      </c>
      <c r="Q105" s="6">
        <v>64</v>
      </c>
      <c r="R105" s="6">
        <v>16</v>
      </c>
      <c r="S105" s="6">
        <v>46</v>
      </c>
      <c r="T105" s="6">
        <v>23</v>
      </c>
      <c r="V105" s="6">
        <v>0</v>
      </c>
      <c r="W105">
        <v>0</v>
      </c>
      <c r="X105">
        <v>0</v>
      </c>
      <c r="Y105">
        <v>0</v>
      </c>
      <c r="Z105" s="9">
        <v>0</v>
      </c>
    </row>
    <row r="106" spans="1:26" x14ac:dyDescent="0.25">
      <c r="A106" s="13" t="s">
        <v>92</v>
      </c>
      <c r="B106" t="s">
        <v>507</v>
      </c>
      <c r="C106" t="s">
        <v>507</v>
      </c>
      <c r="D106" t="s">
        <v>507</v>
      </c>
      <c r="E106" t="s">
        <v>507</v>
      </c>
      <c r="F106" s="9">
        <f t="shared" si="2"/>
        <v>0</v>
      </c>
      <c r="G106" s="6" t="s">
        <v>507</v>
      </c>
      <c r="H106" s="6" t="s">
        <v>507</v>
      </c>
      <c r="I106" s="6" t="s">
        <v>507</v>
      </c>
      <c r="J106" s="6" t="s">
        <v>507</v>
      </c>
      <c r="Q106" s="6">
        <v>4</v>
      </c>
      <c r="R106" s="6">
        <v>23</v>
      </c>
      <c r="S106" s="6">
        <v>14</v>
      </c>
      <c r="T106" s="6">
        <v>16</v>
      </c>
      <c r="V106" s="6" t="s">
        <v>507</v>
      </c>
      <c r="W106" t="s">
        <v>507</v>
      </c>
      <c r="X106" t="s">
        <v>507</v>
      </c>
      <c r="Y106" t="s">
        <v>507</v>
      </c>
    </row>
    <row r="107" spans="1:26" x14ac:dyDescent="0.25">
      <c r="A107" s="13" t="s">
        <v>305</v>
      </c>
      <c r="B107" t="s">
        <v>507</v>
      </c>
      <c r="C107">
        <v>40</v>
      </c>
      <c r="D107">
        <v>45</v>
      </c>
      <c r="E107">
        <v>35</v>
      </c>
      <c r="F107" s="9">
        <f t="shared" si="2"/>
        <v>120</v>
      </c>
      <c r="G107" s="6" t="s">
        <v>507</v>
      </c>
      <c r="H107" s="6">
        <v>17</v>
      </c>
      <c r="I107" s="6">
        <v>15</v>
      </c>
      <c r="J107" s="6">
        <v>7</v>
      </c>
      <c r="L107" s="6" t="s">
        <v>507</v>
      </c>
      <c r="M107" s="6">
        <v>41</v>
      </c>
      <c r="N107" s="6">
        <v>41</v>
      </c>
      <c r="O107" s="6">
        <v>32</v>
      </c>
      <c r="Q107" s="6" t="s">
        <v>507</v>
      </c>
      <c r="R107" s="6" t="s">
        <v>507</v>
      </c>
      <c r="S107" s="6" t="s">
        <v>507</v>
      </c>
      <c r="T107" s="6" t="s">
        <v>507</v>
      </c>
      <c r="U107" s="10">
        <v>0</v>
      </c>
    </row>
    <row r="108" spans="1:26" x14ac:dyDescent="0.25">
      <c r="A108" s="13" t="s">
        <v>93</v>
      </c>
      <c r="B108">
        <v>3</v>
      </c>
      <c r="C108">
        <v>5</v>
      </c>
      <c r="D108">
        <v>9</v>
      </c>
      <c r="E108">
        <v>4</v>
      </c>
      <c r="F108" s="9">
        <f t="shared" si="2"/>
        <v>21</v>
      </c>
      <c r="G108" s="6">
        <v>1</v>
      </c>
      <c r="H108" s="6">
        <v>3</v>
      </c>
      <c r="I108" s="6">
        <v>6</v>
      </c>
      <c r="J108" s="6">
        <v>0</v>
      </c>
      <c r="K108" s="10">
        <f>SUM(G108:J108)</f>
        <v>10</v>
      </c>
      <c r="Q108" s="6">
        <v>0</v>
      </c>
      <c r="R108" s="6">
        <v>0</v>
      </c>
      <c r="S108" s="6">
        <v>0</v>
      </c>
      <c r="T108" s="6">
        <v>0</v>
      </c>
      <c r="U108" s="10">
        <v>0</v>
      </c>
      <c r="V108" s="6">
        <v>2</v>
      </c>
      <c r="W108" s="6">
        <v>2</v>
      </c>
      <c r="X108" s="6">
        <v>3</v>
      </c>
      <c r="Y108" s="6">
        <v>4</v>
      </c>
      <c r="Z108" s="9">
        <v>11</v>
      </c>
    </row>
    <row r="109" spans="1:26" x14ac:dyDescent="0.25">
      <c r="A109" s="13" t="s">
        <v>94</v>
      </c>
      <c r="B109">
        <v>2</v>
      </c>
      <c r="C109">
        <v>12</v>
      </c>
      <c r="D109">
        <v>8</v>
      </c>
      <c r="E109">
        <v>5</v>
      </c>
      <c r="F109" s="9">
        <f t="shared" si="2"/>
        <v>27</v>
      </c>
      <c r="G109" s="6" t="s">
        <v>507</v>
      </c>
      <c r="H109" s="6" t="s">
        <v>507</v>
      </c>
      <c r="I109" s="6" t="s">
        <v>507</v>
      </c>
      <c r="J109" s="6" t="s">
        <v>507</v>
      </c>
      <c r="K109" s="10">
        <v>0</v>
      </c>
      <c r="Q109" s="6" t="s">
        <v>507</v>
      </c>
      <c r="R109" s="6" t="s">
        <v>507</v>
      </c>
      <c r="S109" s="6" t="s">
        <v>507</v>
      </c>
      <c r="T109" s="6" t="s">
        <v>507</v>
      </c>
      <c r="U109" s="10">
        <v>0</v>
      </c>
      <c r="V109" s="6" t="s">
        <v>507</v>
      </c>
      <c r="W109" s="6" t="s">
        <v>507</v>
      </c>
      <c r="X109" s="6" t="s">
        <v>507</v>
      </c>
      <c r="Y109" s="6" t="s">
        <v>507</v>
      </c>
      <c r="Z109" s="9">
        <v>0</v>
      </c>
    </row>
    <row r="110" spans="1:26" x14ac:dyDescent="0.25">
      <c r="A110" s="13" t="s">
        <v>95</v>
      </c>
      <c r="B110">
        <v>11</v>
      </c>
      <c r="C110">
        <v>11</v>
      </c>
      <c r="D110">
        <v>10</v>
      </c>
      <c r="E110">
        <v>12</v>
      </c>
      <c r="F110" s="9">
        <f t="shared" si="2"/>
        <v>44</v>
      </c>
      <c r="G110" s="6">
        <v>8</v>
      </c>
      <c r="H110" s="6">
        <v>11</v>
      </c>
      <c r="I110" s="6">
        <v>10</v>
      </c>
      <c r="J110" s="6">
        <v>11</v>
      </c>
      <c r="Q110" s="6">
        <v>2</v>
      </c>
      <c r="R110" s="6">
        <v>0</v>
      </c>
      <c r="S110" s="6">
        <v>0</v>
      </c>
      <c r="T110" s="6">
        <v>1</v>
      </c>
      <c r="V110" s="6">
        <v>1</v>
      </c>
      <c r="W110" s="6">
        <v>0</v>
      </c>
      <c r="X110" s="6">
        <v>0</v>
      </c>
      <c r="Y110" s="6">
        <v>0</v>
      </c>
    </row>
    <row r="111" spans="1:26" x14ac:dyDescent="0.25">
      <c r="A111" s="13" t="s">
        <v>96</v>
      </c>
      <c r="B111">
        <v>3</v>
      </c>
      <c r="C111">
        <v>9</v>
      </c>
      <c r="D111">
        <v>5</v>
      </c>
      <c r="E111">
        <v>1</v>
      </c>
      <c r="F111" s="9">
        <f t="shared" si="2"/>
        <v>18</v>
      </c>
      <c r="G111" s="6">
        <v>3</v>
      </c>
      <c r="H111" s="6">
        <v>9</v>
      </c>
      <c r="I111" s="6">
        <v>5</v>
      </c>
      <c r="J111" s="6">
        <v>1</v>
      </c>
      <c r="K111" s="10">
        <v>18</v>
      </c>
      <c r="Q111" s="6">
        <v>0</v>
      </c>
      <c r="R111" s="6">
        <v>0</v>
      </c>
      <c r="S111" s="6">
        <v>0</v>
      </c>
      <c r="T111" s="6">
        <v>0</v>
      </c>
      <c r="U111" s="10">
        <v>0</v>
      </c>
      <c r="V111" s="6">
        <v>0</v>
      </c>
      <c r="W111" s="6">
        <v>0</v>
      </c>
      <c r="X111" s="6">
        <v>0</v>
      </c>
      <c r="Y111" s="6">
        <v>0</v>
      </c>
      <c r="Z111" s="9">
        <v>0</v>
      </c>
    </row>
    <row r="112" spans="1:26" x14ac:dyDescent="0.25">
      <c r="A112" s="13" t="s">
        <v>97</v>
      </c>
      <c r="B112">
        <v>14</v>
      </c>
      <c r="C112">
        <v>12</v>
      </c>
      <c r="D112">
        <v>7</v>
      </c>
      <c r="E112">
        <v>7</v>
      </c>
      <c r="F112" s="9">
        <f t="shared" si="2"/>
        <v>40</v>
      </c>
      <c r="G112" s="6">
        <v>12</v>
      </c>
      <c r="H112" s="6">
        <v>11</v>
      </c>
      <c r="I112" s="6">
        <v>6</v>
      </c>
      <c r="J112" s="6">
        <v>7</v>
      </c>
      <c r="K112" s="10">
        <v>36</v>
      </c>
      <c r="Q112" s="6">
        <v>0</v>
      </c>
      <c r="R112" s="6">
        <v>0</v>
      </c>
      <c r="S112" s="6">
        <v>0</v>
      </c>
      <c r="T112" s="6">
        <v>0</v>
      </c>
      <c r="U112" s="10">
        <v>0</v>
      </c>
      <c r="V112" s="6">
        <v>2</v>
      </c>
      <c r="W112" s="6">
        <v>1</v>
      </c>
      <c r="X112" s="6">
        <v>1</v>
      </c>
      <c r="Y112" s="6">
        <v>0</v>
      </c>
      <c r="Z112" s="9">
        <v>4</v>
      </c>
    </row>
    <row r="113" spans="1:26" x14ac:dyDescent="0.25">
      <c r="A113" s="13" t="s">
        <v>98</v>
      </c>
      <c r="B113">
        <v>48</v>
      </c>
      <c r="C113">
        <v>64</v>
      </c>
      <c r="D113">
        <v>44</v>
      </c>
      <c r="E113">
        <v>57</v>
      </c>
      <c r="F113" s="9">
        <f t="shared" si="2"/>
        <v>213</v>
      </c>
      <c r="G113" s="6">
        <v>0</v>
      </c>
      <c r="H113" s="6">
        <v>0</v>
      </c>
      <c r="I113" s="6">
        <v>44</v>
      </c>
      <c r="J113" s="6">
        <v>57</v>
      </c>
      <c r="K113" s="10">
        <f>SUM(G113:J113)</f>
        <v>101</v>
      </c>
      <c r="L113" s="6">
        <v>0</v>
      </c>
      <c r="M113" s="6">
        <v>0</v>
      </c>
      <c r="N113" s="6">
        <v>0</v>
      </c>
      <c r="O113" s="6">
        <v>0</v>
      </c>
      <c r="P113" s="10">
        <v>0</v>
      </c>
      <c r="Q113" s="6">
        <v>48</v>
      </c>
      <c r="R113" s="6">
        <v>64</v>
      </c>
      <c r="S113" s="6">
        <v>0</v>
      </c>
      <c r="T113" s="6">
        <v>0</v>
      </c>
      <c r="U113" s="10">
        <f>SUM(Q113:T113)</f>
        <v>112</v>
      </c>
      <c r="V113" s="6">
        <v>1</v>
      </c>
      <c r="W113">
        <v>7</v>
      </c>
      <c r="X113">
        <v>15</v>
      </c>
      <c r="Y113">
        <v>1</v>
      </c>
      <c r="Z113" s="9">
        <v>24</v>
      </c>
    </row>
    <row r="114" spans="1:26" x14ac:dyDescent="0.25">
      <c r="A114" s="13" t="s">
        <v>99</v>
      </c>
      <c r="B114" t="s">
        <v>507</v>
      </c>
      <c r="C114">
        <v>38</v>
      </c>
      <c r="D114">
        <v>52</v>
      </c>
      <c r="E114">
        <v>35</v>
      </c>
      <c r="F114" s="9">
        <f t="shared" si="2"/>
        <v>125</v>
      </c>
      <c r="G114" s="6" t="s">
        <v>507</v>
      </c>
      <c r="H114" s="6">
        <v>25</v>
      </c>
      <c r="I114" s="6">
        <v>39</v>
      </c>
      <c r="J114" s="6">
        <v>29</v>
      </c>
      <c r="Q114" s="6" t="s">
        <v>507</v>
      </c>
      <c r="R114" s="6">
        <v>0</v>
      </c>
      <c r="S114" s="6">
        <v>0</v>
      </c>
      <c r="T114" s="6">
        <v>0</v>
      </c>
      <c r="V114" s="6" t="s">
        <v>507</v>
      </c>
      <c r="W114" s="6">
        <v>8</v>
      </c>
      <c r="X114" s="6">
        <v>10</v>
      </c>
      <c r="Y114" s="6">
        <v>2</v>
      </c>
    </row>
    <row r="115" spans="1:26" x14ac:dyDescent="0.25">
      <c r="A115" s="13" t="s">
        <v>100</v>
      </c>
      <c r="B115">
        <v>10</v>
      </c>
      <c r="C115">
        <v>13</v>
      </c>
      <c r="D115">
        <v>15</v>
      </c>
      <c r="E115">
        <v>15</v>
      </c>
      <c r="F115" s="9">
        <f t="shared" si="2"/>
        <v>53</v>
      </c>
      <c r="G115" s="6">
        <v>3</v>
      </c>
      <c r="H115" s="6">
        <v>2</v>
      </c>
      <c r="I115" s="6">
        <v>1</v>
      </c>
      <c r="J115" s="6">
        <v>0</v>
      </c>
      <c r="Q115" s="6">
        <v>0</v>
      </c>
      <c r="R115" s="6">
        <v>0</v>
      </c>
      <c r="S115" s="6">
        <v>0</v>
      </c>
      <c r="T115" s="6">
        <v>0</v>
      </c>
      <c r="U115" s="10">
        <v>0</v>
      </c>
      <c r="V115" s="6">
        <v>0</v>
      </c>
      <c r="W115" s="6">
        <v>0</v>
      </c>
      <c r="X115" s="6">
        <v>0</v>
      </c>
      <c r="Y115" s="6">
        <v>0</v>
      </c>
      <c r="Z115" s="9">
        <v>0</v>
      </c>
    </row>
    <row r="116" spans="1:26" x14ac:dyDescent="0.25">
      <c r="A116" s="13" t="s">
        <v>101</v>
      </c>
      <c r="B116">
        <v>10</v>
      </c>
      <c r="C116">
        <v>37</v>
      </c>
      <c r="D116">
        <v>37</v>
      </c>
      <c r="E116">
        <v>35</v>
      </c>
      <c r="F116" s="9">
        <f t="shared" si="2"/>
        <v>119</v>
      </c>
      <c r="G116" s="6" t="s">
        <v>507</v>
      </c>
      <c r="H116" s="6" t="s">
        <v>507</v>
      </c>
      <c r="I116" s="6" t="s">
        <v>507</v>
      </c>
      <c r="J116" s="6" t="s">
        <v>507</v>
      </c>
      <c r="K116" s="10">
        <v>0</v>
      </c>
      <c r="Q116" s="6">
        <v>0</v>
      </c>
      <c r="R116" s="6">
        <v>0</v>
      </c>
      <c r="S116" s="6">
        <v>0</v>
      </c>
      <c r="T116" s="6">
        <v>0</v>
      </c>
      <c r="U116" s="10">
        <v>0</v>
      </c>
      <c r="V116" s="6" t="s">
        <v>507</v>
      </c>
      <c r="W116" t="s">
        <v>507</v>
      </c>
      <c r="X116" t="s">
        <v>507</v>
      </c>
      <c r="Y116" t="s">
        <v>507</v>
      </c>
      <c r="Z116" s="9">
        <v>0</v>
      </c>
    </row>
    <row r="117" spans="1:26" x14ac:dyDescent="0.25">
      <c r="A117" s="13" t="s">
        <v>102</v>
      </c>
      <c r="B117">
        <v>35</v>
      </c>
      <c r="C117">
        <v>44</v>
      </c>
      <c r="D117">
        <v>42</v>
      </c>
      <c r="F117" s="9">
        <v>38</v>
      </c>
      <c r="G117" s="6" t="s">
        <v>507</v>
      </c>
      <c r="H117" s="6" t="s">
        <v>507</v>
      </c>
      <c r="I117" s="6" t="s">
        <v>507</v>
      </c>
      <c r="J117" s="6" t="s">
        <v>507</v>
      </c>
      <c r="K117" s="10" t="s">
        <v>507</v>
      </c>
      <c r="Q117" s="6" t="s">
        <v>507</v>
      </c>
      <c r="R117" s="6" t="s">
        <v>507</v>
      </c>
      <c r="S117" s="6" t="s">
        <v>507</v>
      </c>
      <c r="T117" s="6" t="s">
        <v>507</v>
      </c>
      <c r="U117" s="10" t="s">
        <v>507</v>
      </c>
      <c r="V117" s="6" t="s">
        <v>507</v>
      </c>
      <c r="W117" s="6" t="s">
        <v>507</v>
      </c>
      <c r="X117" s="6" t="s">
        <v>507</v>
      </c>
      <c r="Y117" s="6" t="s">
        <v>507</v>
      </c>
      <c r="Z117" s="9" t="s">
        <v>507</v>
      </c>
    </row>
    <row r="118" spans="1:26" x14ac:dyDescent="0.25">
      <c r="A118" s="13" t="s">
        <v>103</v>
      </c>
      <c r="B118">
        <v>30</v>
      </c>
      <c r="C118">
        <v>35</v>
      </c>
      <c r="D118">
        <v>22</v>
      </c>
      <c r="E118">
        <v>18</v>
      </c>
      <c r="F118" s="9">
        <f t="shared" si="2"/>
        <v>105</v>
      </c>
      <c r="G118" s="6">
        <v>30</v>
      </c>
      <c r="H118" s="6">
        <v>35</v>
      </c>
      <c r="I118" s="6">
        <v>22</v>
      </c>
      <c r="J118" s="6">
        <v>18</v>
      </c>
      <c r="Q118" s="6">
        <v>0</v>
      </c>
      <c r="R118" s="6">
        <v>0</v>
      </c>
      <c r="S118" s="6">
        <v>0</v>
      </c>
      <c r="T118" s="6">
        <v>0</v>
      </c>
      <c r="U118" s="10">
        <v>0</v>
      </c>
      <c r="V118" s="6">
        <v>0</v>
      </c>
      <c r="W118" s="6">
        <v>0</v>
      </c>
      <c r="X118" s="6">
        <v>0</v>
      </c>
      <c r="Y118" s="6">
        <v>0</v>
      </c>
      <c r="Z118" s="9">
        <v>0</v>
      </c>
    </row>
    <row r="119" spans="1:26" x14ac:dyDescent="0.25">
      <c r="A119" s="13" t="s">
        <v>104</v>
      </c>
      <c r="B119">
        <v>9</v>
      </c>
      <c r="C119">
        <v>7</v>
      </c>
      <c r="D119">
        <v>18</v>
      </c>
      <c r="E119">
        <v>3</v>
      </c>
      <c r="F119" s="9">
        <f t="shared" si="2"/>
        <v>37</v>
      </c>
      <c r="G119" s="6" t="s">
        <v>507</v>
      </c>
      <c r="H119" s="6" t="s">
        <v>507</v>
      </c>
      <c r="I119" s="6" t="s">
        <v>507</v>
      </c>
      <c r="J119" s="6" t="s">
        <v>507</v>
      </c>
      <c r="K119" s="10">
        <v>18</v>
      </c>
      <c r="Q119" s="6">
        <v>0</v>
      </c>
      <c r="R119" s="6">
        <v>0</v>
      </c>
      <c r="S119" s="6">
        <v>0</v>
      </c>
      <c r="T119" s="6">
        <v>0</v>
      </c>
      <c r="U119" s="10">
        <v>0</v>
      </c>
      <c r="V119" s="6" t="s">
        <v>507</v>
      </c>
      <c r="W119" t="s">
        <v>507</v>
      </c>
      <c r="X119" t="s">
        <v>507</v>
      </c>
      <c r="Y119" t="s">
        <v>507</v>
      </c>
      <c r="Z119" s="9">
        <v>19</v>
      </c>
    </row>
    <row r="120" spans="1:26" x14ac:dyDescent="0.25">
      <c r="A120" s="13" t="s">
        <v>306</v>
      </c>
      <c r="B120" t="s">
        <v>507</v>
      </c>
      <c r="C120" t="s">
        <v>507</v>
      </c>
      <c r="D120" t="s">
        <v>507</v>
      </c>
      <c r="E120" t="s">
        <v>507</v>
      </c>
      <c r="F120" s="9">
        <v>19</v>
      </c>
      <c r="K120" s="10">
        <v>15</v>
      </c>
      <c r="L120" s="6" t="s">
        <v>507</v>
      </c>
      <c r="M120" s="6" t="s">
        <v>507</v>
      </c>
      <c r="N120" s="6" t="s">
        <v>507</v>
      </c>
      <c r="O120" s="6" t="s">
        <v>507</v>
      </c>
      <c r="P120" s="10">
        <v>25</v>
      </c>
      <c r="Q120" s="6" t="s">
        <v>507</v>
      </c>
      <c r="R120" s="6" t="s">
        <v>507</v>
      </c>
      <c r="S120" s="6" t="s">
        <v>507</v>
      </c>
      <c r="T120" s="6" t="s">
        <v>507</v>
      </c>
    </row>
    <row r="121" spans="1:26" x14ac:dyDescent="0.25">
      <c r="A121" s="13" t="s">
        <v>105</v>
      </c>
      <c r="B121" t="s">
        <v>507</v>
      </c>
      <c r="C121" t="s">
        <v>507</v>
      </c>
      <c r="D121" t="s">
        <v>507</v>
      </c>
      <c r="E121" t="s">
        <v>507</v>
      </c>
      <c r="F121" s="9">
        <f t="shared" si="2"/>
        <v>0</v>
      </c>
      <c r="G121" s="6" t="s">
        <v>507</v>
      </c>
      <c r="H121" s="6" t="s">
        <v>507</v>
      </c>
      <c r="I121" s="6" t="s">
        <v>507</v>
      </c>
      <c r="J121" s="6" t="s">
        <v>507</v>
      </c>
      <c r="Q121" s="6" t="s">
        <v>507</v>
      </c>
      <c r="R121" s="6" t="s">
        <v>507</v>
      </c>
      <c r="S121" s="6" t="s">
        <v>507</v>
      </c>
      <c r="T121" s="6" t="s">
        <v>507</v>
      </c>
      <c r="U121" s="10">
        <v>0</v>
      </c>
      <c r="V121" s="6" t="s">
        <v>507</v>
      </c>
      <c r="W121" s="6" t="s">
        <v>507</v>
      </c>
      <c r="X121" s="6" t="s">
        <v>507</v>
      </c>
      <c r="Y121" s="6" t="s">
        <v>507</v>
      </c>
      <c r="Z121" s="9">
        <v>0</v>
      </c>
    </row>
    <row r="122" spans="1:26" x14ac:dyDescent="0.25">
      <c r="A122" s="13" t="s">
        <v>106</v>
      </c>
      <c r="B122">
        <v>2</v>
      </c>
      <c r="C122">
        <v>3</v>
      </c>
      <c r="D122">
        <v>8</v>
      </c>
      <c r="E122">
        <v>3</v>
      </c>
      <c r="F122" s="9">
        <f t="shared" si="2"/>
        <v>16</v>
      </c>
      <c r="G122" s="6">
        <v>2</v>
      </c>
      <c r="H122" s="6">
        <v>2</v>
      </c>
      <c r="I122" s="6">
        <v>6</v>
      </c>
      <c r="J122" s="6">
        <v>3</v>
      </c>
      <c r="K122" s="10">
        <v>13</v>
      </c>
      <c r="Q122" s="6">
        <v>0</v>
      </c>
      <c r="R122" s="6">
        <v>1</v>
      </c>
      <c r="S122" s="6">
        <v>1</v>
      </c>
      <c r="T122" s="6">
        <v>0</v>
      </c>
      <c r="U122" s="10">
        <v>2</v>
      </c>
      <c r="V122" s="6">
        <v>1</v>
      </c>
      <c r="W122" s="6">
        <v>1</v>
      </c>
      <c r="X122" s="6">
        <v>2</v>
      </c>
      <c r="Y122" s="6">
        <v>0</v>
      </c>
      <c r="Z122" s="9">
        <v>4</v>
      </c>
    </row>
    <row r="123" spans="1:26" x14ac:dyDescent="0.25">
      <c r="A123" s="13" t="s">
        <v>107</v>
      </c>
      <c r="B123">
        <v>27</v>
      </c>
      <c r="C123">
        <v>12</v>
      </c>
      <c r="D123">
        <v>12</v>
      </c>
      <c r="E123">
        <v>5</v>
      </c>
      <c r="F123" s="9">
        <f t="shared" si="2"/>
        <v>56</v>
      </c>
      <c r="G123" s="6">
        <v>6</v>
      </c>
      <c r="H123" s="6">
        <v>3</v>
      </c>
      <c r="I123" s="6">
        <v>3</v>
      </c>
      <c r="J123" s="6">
        <v>2</v>
      </c>
      <c r="Q123" s="6">
        <v>0</v>
      </c>
      <c r="R123" s="6">
        <v>0</v>
      </c>
      <c r="S123" s="6">
        <v>0</v>
      </c>
      <c r="T123" s="6">
        <v>0</v>
      </c>
      <c r="V123" s="6">
        <v>21</v>
      </c>
      <c r="W123" s="6">
        <v>9</v>
      </c>
      <c r="X123" s="6">
        <v>9</v>
      </c>
      <c r="Y123" s="6">
        <v>3</v>
      </c>
    </row>
    <row r="124" spans="1:26" x14ac:dyDescent="0.25">
      <c r="A124" s="13" t="s">
        <v>108</v>
      </c>
      <c r="B124" t="s">
        <v>507</v>
      </c>
      <c r="C124" t="s">
        <v>507</v>
      </c>
      <c r="D124" t="s">
        <v>507</v>
      </c>
      <c r="E124" t="s">
        <v>507</v>
      </c>
      <c r="F124" s="9">
        <f t="shared" si="2"/>
        <v>0</v>
      </c>
      <c r="G124" s="6" t="s">
        <v>507</v>
      </c>
      <c r="H124" s="6" t="s">
        <v>507</v>
      </c>
      <c r="I124" s="6" t="s">
        <v>507</v>
      </c>
      <c r="J124" s="6" t="s">
        <v>507</v>
      </c>
      <c r="K124" s="10" t="s">
        <v>507</v>
      </c>
      <c r="Q124" s="6" t="s">
        <v>507</v>
      </c>
      <c r="R124" s="6" t="s">
        <v>507</v>
      </c>
      <c r="S124" s="6" t="s">
        <v>507</v>
      </c>
      <c r="T124" s="6" t="s">
        <v>507</v>
      </c>
      <c r="U124" s="10" t="s">
        <v>507</v>
      </c>
      <c r="V124" s="6" t="s">
        <v>507</v>
      </c>
      <c r="W124" s="6" t="s">
        <v>507</v>
      </c>
      <c r="X124" s="6" t="s">
        <v>507</v>
      </c>
      <c r="Y124" s="6" t="s">
        <v>507</v>
      </c>
      <c r="Z124" s="9" t="s">
        <v>507</v>
      </c>
    </row>
    <row r="125" spans="1:26" x14ac:dyDescent="0.25">
      <c r="A125" s="13" t="s">
        <v>109</v>
      </c>
      <c r="B125">
        <v>11</v>
      </c>
      <c r="C125">
        <v>7</v>
      </c>
      <c r="D125">
        <v>14</v>
      </c>
      <c r="E125">
        <v>8</v>
      </c>
      <c r="F125" s="9">
        <f t="shared" si="2"/>
        <v>40</v>
      </c>
      <c r="G125" s="6" t="s">
        <v>507</v>
      </c>
      <c r="H125" s="6" t="s">
        <v>507</v>
      </c>
      <c r="I125" s="6">
        <v>8</v>
      </c>
      <c r="J125" s="6">
        <v>2</v>
      </c>
      <c r="K125" s="10">
        <v>0</v>
      </c>
      <c r="Q125" s="6">
        <v>0</v>
      </c>
      <c r="R125" s="6">
        <v>0</v>
      </c>
      <c r="S125" s="6">
        <v>0</v>
      </c>
      <c r="T125" s="6">
        <v>0</v>
      </c>
      <c r="U125" s="10">
        <v>0</v>
      </c>
      <c r="V125" s="6" t="s">
        <v>507</v>
      </c>
      <c r="W125" t="s">
        <v>507</v>
      </c>
      <c r="X125">
        <v>6</v>
      </c>
      <c r="Y125">
        <v>6</v>
      </c>
    </row>
    <row r="126" spans="1:26" x14ac:dyDescent="0.25">
      <c r="A126" s="13" t="s">
        <v>110</v>
      </c>
      <c r="B126">
        <v>4</v>
      </c>
      <c r="C126">
        <v>2</v>
      </c>
      <c r="D126">
        <v>15</v>
      </c>
      <c r="E126">
        <v>11</v>
      </c>
      <c r="F126" s="9">
        <f t="shared" si="2"/>
        <v>32</v>
      </c>
      <c r="G126" s="6">
        <v>1</v>
      </c>
      <c r="H126" s="6">
        <v>0</v>
      </c>
      <c r="I126" s="6">
        <v>9</v>
      </c>
      <c r="J126" s="6">
        <v>7</v>
      </c>
      <c r="K126" s="10">
        <v>17</v>
      </c>
      <c r="Q126" s="6">
        <v>0</v>
      </c>
      <c r="R126" s="6">
        <v>0</v>
      </c>
      <c r="S126" s="6">
        <v>0</v>
      </c>
      <c r="T126" s="6">
        <v>0</v>
      </c>
      <c r="U126" s="10">
        <v>0</v>
      </c>
      <c r="V126" s="6">
        <v>3</v>
      </c>
      <c r="W126" s="6">
        <v>2</v>
      </c>
      <c r="X126" s="6">
        <v>6</v>
      </c>
      <c r="Y126" s="6">
        <v>4</v>
      </c>
      <c r="Z126" s="9">
        <v>15</v>
      </c>
    </row>
    <row r="127" spans="1:26" x14ac:dyDescent="0.25">
      <c r="A127" s="13" t="s">
        <v>111</v>
      </c>
      <c r="B127">
        <v>7</v>
      </c>
      <c r="C127">
        <v>7</v>
      </c>
      <c r="D127">
        <v>10</v>
      </c>
      <c r="E127">
        <v>2</v>
      </c>
      <c r="F127" s="9">
        <f t="shared" si="2"/>
        <v>26</v>
      </c>
      <c r="G127" s="6">
        <v>7</v>
      </c>
      <c r="H127" s="6">
        <v>7</v>
      </c>
      <c r="I127" s="6">
        <v>10</v>
      </c>
      <c r="J127" s="6">
        <v>2</v>
      </c>
      <c r="K127" s="10">
        <v>26</v>
      </c>
      <c r="Q127" s="6">
        <v>0</v>
      </c>
      <c r="R127" s="6">
        <v>0</v>
      </c>
      <c r="S127" s="6">
        <v>0</v>
      </c>
      <c r="T127" s="6">
        <v>0</v>
      </c>
      <c r="U127" s="10">
        <v>0</v>
      </c>
      <c r="V127" s="6">
        <v>0</v>
      </c>
      <c r="W127" s="6">
        <v>0</v>
      </c>
      <c r="X127" s="6">
        <v>0</v>
      </c>
      <c r="Y127" s="6">
        <v>0</v>
      </c>
      <c r="Z127" s="9">
        <v>0</v>
      </c>
    </row>
    <row r="128" spans="1:26" x14ac:dyDescent="0.25">
      <c r="A128" s="13" t="s">
        <v>307</v>
      </c>
      <c r="F128" s="9">
        <f t="shared" si="2"/>
        <v>0</v>
      </c>
    </row>
    <row r="129" spans="1:26" x14ac:dyDescent="0.25">
      <c r="A129" s="13" t="s">
        <v>112</v>
      </c>
      <c r="B129" t="s">
        <v>507</v>
      </c>
      <c r="C129" t="s">
        <v>507</v>
      </c>
      <c r="D129" t="s">
        <v>507</v>
      </c>
      <c r="E129" t="s">
        <v>507</v>
      </c>
      <c r="F129" s="9" t="s">
        <v>507</v>
      </c>
      <c r="G129" s="6" t="s">
        <v>507</v>
      </c>
      <c r="H129" s="6" t="s">
        <v>507</v>
      </c>
      <c r="I129" s="6" t="s">
        <v>507</v>
      </c>
      <c r="J129" s="6" t="s">
        <v>507</v>
      </c>
      <c r="K129" s="10" t="s">
        <v>507</v>
      </c>
      <c r="Q129" s="6" t="s">
        <v>507</v>
      </c>
      <c r="R129" s="6" t="s">
        <v>507</v>
      </c>
      <c r="S129" s="6" t="s">
        <v>507</v>
      </c>
      <c r="T129" s="6" t="s">
        <v>507</v>
      </c>
      <c r="U129" s="10" t="s">
        <v>507</v>
      </c>
      <c r="V129" s="6" t="s">
        <v>507</v>
      </c>
      <c r="W129" s="6" t="s">
        <v>507</v>
      </c>
      <c r="X129" s="6" t="s">
        <v>507</v>
      </c>
      <c r="Y129" s="6" t="s">
        <v>507</v>
      </c>
      <c r="Z129" s="9" t="s">
        <v>507</v>
      </c>
    </row>
    <row r="130" spans="1:26" x14ac:dyDescent="0.25">
      <c r="A130" s="13" t="s">
        <v>113</v>
      </c>
      <c r="B130">
        <v>2</v>
      </c>
      <c r="C130">
        <v>6</v>
      </c>
      <c r="D130">
        <v>0</v>
      </c>
      <c r="E130">
        <v>6</v>
      </c>
      <c r="F130" s="9">
        <f t="shared" si="2"/>
        <v>14</v>
      </c>
      <c r="G130" s="6">
        <v>0</v>
      </c>
      <c r="H130" s="6">
        <v>0</v>
      </c>
      <c r="I130" s="6">
        <v>0</v>
      </c>
      <c r="J130" s="6">
        <v>1</v>
      </c>
      <c r="Q130" s="6">
        <v>2</v>
      </c>
      <c r="R130" s="6">
        <v>6</v>
      </c>
      <c r="S130" s="6">
        <v>0</v>
      </c>
      <c r="T130" s="6">
        <v>2</v>
      </c>
      <c r="V130" s="6">
        <v>0</v>
      </c>
      <c r="W130" s="6">
        <v>0</v>
      </c>
      <c r="X130" s="6">
        <v>0</v>
      </c>
      <c r="Y130" s="6">
        <v>3</v>
      </c>
    </row>
    <row r="131" spans="1:26" x14ac:dyDescent="0.25">
      <c r="A131" s="13" t="s">
        <v>114</v>
      </c>
      <c r="B131">
        <v>61</v>
      </c>
      <c r="C131">
        <v>60</v>
      </c>
      <c r="D131">
        <v>57</v>
      </c>
      <c r="E131">
        <v>57</v>
      </c>
      <c r="F131" s="9">
        <f t="shared" si="2"/>
        <v>235</v>
      </c>
      <c r="G131" s="6">
        <v>6</v>
      </c>
      <c r="H131" s="6">
        <v>9</v>
      </c>
      <c r="I131" s="6">
        <v>4</v>
      </c>
      <c r="J131" s="6">
        <v>4</v>
      </c>
      <c r="Q131" s="6">
        <v>7</v>
      </c>
      <c r="R131" s="6">
        <v>11</v>
      </c>
      <c r="S131" s="6">
        <v>19</v>
      </c>
      <c r="T131" s="6">
        <v>23</v>
      </c>
      <c r="V131" s="6">
        <v>34</v>
      </c>
      <c r="W131" s="6">
        <v>32</v>
      </c>
      <c r="X131" s="6">
        <v>25</v>
      </c>
      <c r="Y131" s="6">
        <v>26</v>
      </c>
    </row>
    <row r="132" spans="1:26" x14ac:dyDescent="0.25">
      <c r="A132" s="13" t="s">
        <v>115</v>
      </c>
      <c r="F132" s="9">
        <f t="shared" si="2"/>
        <v>0</v>
      </c>
    </row>
    <row r="133" spans="1:26" x14ac:dyDescent="0.25">
      <c r="A133" s="13" t="s">
        <v>116</v>
      </c>
      <c r="B133">
        <v>10</v>
      </c>
      <c r="C133">
        <v>14</v>
      </c>
      <c r="D133">
        <v>11</v>
      </c>
      <c r="E133">
        <v>13</v>
      </c>
      <c r="F133" s="9">
        <f t="shared" si="2"/>
        <v>48</v>
      </c>
      <c r="G133" s="6">
        <v>0</v>
      </c>
      <c r="H133" s="6">
        <v>1</v>
      </c>
      <c r="I133" s="6">
        <v>0</v>
      </c>
      <c r="J133" s="6">
        <v>0</v>
      </c>
      <c r="Q133" s="6">
        <v>5</v>
      </c>
      <c r="R133" s="6">
        <v>13</v>
      </c>
      <c r="S133" s="6">
        <v>11</v>
      </c>
      <c r="T133" s="6">
        <v>12</v>
      </c>
      <c r="V133" s="6">
        <v>5</v>
      </c>
      <c r="W133" s="6">
        <v>0</v>
      </c>
      <c r="X133" s="6">
        <v>0</v>
      </c>
      <c r="Y133" s="6">
        <v>1</v>
      </c>
    </row>
    <row r="134" spans="1:26" x14ac:dyDescent="0.25">
      <c r="A134" s="13" t="s">
        <v>117</v>
      </c>
      <c r="B134">
        <v>37</v>
      </c>
      <c r="C134">
        <v>41</v>
      </c>
      <c r="D134">
        <v>39</v>
      </c>
      <c r="E134">
        <v>41</v>
      </c>
      <c r="F134" s="9">
        <f t="shared" si="2"/>
        <v>158</v>
      </c>
      <c r="G134" s="6">
        <v>0</v>
      </c>
      <c r="H134" s="6">
        <v>0</v>
      </c>
      <c r="I134" s="6">
        <v>0</v>
      </c>
      <c r="J134" s="6">
        <v>0</v>
      </c>
      <c r="K134" s="10">
        <v>0</v>
      </c>
      <c r="Q134" s="6">
        <v>37</v>
      </c>
      <c r="R134" s="6">
        <v>41</v>
      </c>
      <c r="S134" s="6">
        <v>39</v>
      </c>
      <c r="T134" s="6">
        <v>41</v>
      </c>
      <c r="V134" s="6">
        <v>0</v>
      </c>
      <c r="W134" s="6">
        <v>0</v>
      </c>
      <c r="X134" s="6">
        <v>0</v>
      </c>
      <c r="Y134" s="6">
        <v>0</v>
      </c>
      <c r="Z134" s="9">
        <v>0</v>
      </c>
    </row>
    <row r="135" spans="1:26" x14ac:dyDescent="0.25">
      <c r="A135" s="13" t="s">
        <v>118</v>
      </c>
      <c r="B135" t="s">
        <v>507</v>
      </c>
      <c r="C135" t="s">
        <v>507</v>
      </c>
      <c r="D135" t="s">
        <v>507</v>
      </c>
      <c r="E135" t="s">
        <v>507</v>
      </c>
      <c r="F135" s="9">
        <f t="shared" si="2"/>
        <v>0</v>
      </c>
      <c r="G135" s="6" t="s">
        <v>507</v>
      </c>
      <c r="H135" s="6" t="s">
        <v>507</v>
      </c>
      <c r="I135" s="6" t="s">
        <v>507</v>
      </c>
      <c r="J135" s="6" t="s">
        <v>507</v>
      </c>
      <c r="K135" s="10">
        <v>0</v>
      </c>
      <c r="Q135" s="6" t="s">
        <v>507</v>
      </c>
      <c r="R135" s="6" t="s">
        <v>507</v>
      </c>
      <c r="S135" s="6" t="s">
        <v>507</v>
      </c>
      <c r="T135" s="6" t="s">
        <v>507</v>
      </c>
      <c r="U135" s="10">
        <v>0</v>
      </c>
      <c r="V135" s="6" t="s">
        <v>507</v>
      </c>
      <c r="W135" s="6" t="s">
        <v>507</v>
      </c>
      <c r="X135" s="6" t="s">
        <v>507</v>
      </c>
      <c r="Y135" s="6" t="s">
        <v>507</v>
      </c>
      <c r="Z135" s="9">
        <v>0</v>
      </c>
    </row>
    <row r="136" spans="1:26" x14ac:dyDescent="0.25">
      <c r="A136" s="13" t="s">
        <v>308</v>
      </c>
      <c r="F136" s="9">
        <f t="shared" si="2"/>
        <v>0</v>
      </c>
    </row>
    <row r="137" spans="1:26" x14ac:dyDescent="0.25">
      <c r="A137" s="13" t="s">
        <v>119</v>
      </c>
      <c r="F137" s="9">
        <f t="shared" si="2"/>
        <v>0</v>
      </c>
    </row>
    <row r="138" spans="1:26" x14ac:dyDescent="0.25">
      <c r="A138" s="13" t="s">
        <v>120</v>
      </c>
      <c r="B138" t="s">
        <v>507</v>
      </c>
      <c r="C138">
        <v>1</v>
      </c>
      <c r="D138">
        <v>0</v>
      </c>
      <c r="E138">
        <v>1</v>
      </c>
      <c r="F138" s="9">
        <f t="shared" si="2"/>
        <v>2</v>
      </c>
      <c r="G138" s="6" t="s">
        <v>507</v>
      </c>
      <c r="H138" s="6" t="s">
        <v>507</v>
      </c>
      <c r="I138" s="6" t="s">
        <v>507</v>
      </c>
      <c r="J138" s="6" t="s">
        <v>507</v>
      </c>
      <c r="K138" s="10">
        <v>1</v>
      </c>
      <c r="Q138" s="6" t="s">
        <v>507</v>
      </c>
      <c r="R138" s="6" t="s">
        <v>507</v>
      </c>
      <c r="S138" s="6" t="s">
        <v>507</v>
      </c>
      <c r="T138" s="6" t="s">
        <v>507</v>
      </c>
      <c r="U138" s="10">
        <v>1</v>
      </c>
      <c r="V138" s="6" t="s">
        <v>507</v>
      </c>
      <c r="W138" s="6" t="s">
        <v>507</v>
      </c>
      <c r="X138" s="6" t="s">
        <v>507</v>
      </c>
      <c r="Y138" s="6" t="s">
        <v>507</v>
      </c>
      <c r="Z138" s="9">
        <v>0</v>
      </c>
    </row>
    <row r="139" spans="1:26" x14ac:dyDescent="0.25">
      <c r="A139" s="13" t="s">
        <v>121</v>
      </c>
      <c r="B139" t="s">
        <v>507</v>
      </c>
      <c r="C139" t="s">
        <v>507</v>
      </c>
      <c r="D139" t="s">
        <v>507</v>
      </c>
      <c r="E139" t="s">
        <v>507</v>
      </c>
      <c r="F139" s="9">
        <f t="shared" si="2"/>
        <v>0</v>
      </c>
      <c r="G139" s="6" t="s">
        <v>507</v>
      </c>
      <c r="H139" s="6" t="s">
        <v>507</v>
      </c>
      <c r="I139" s="6" t="s">
        <v>507</v>
      </c>
      <c r="J139" s="6" t="s">
        <v>507</v>
      </c>
      <c r="K139" s="10">
        <v>23</v>
      </c>
      <c r="Q139" s="6" t="s">
        <v>507</v>
      </c>
      <c r="R139" s="6" t="s">
        <v>507</v>
      </c>
      <c r="S139" s="6" t="s">
        <v>507</v>
      </c>
      <c r="T139" s="6" t="s">
        <v>507</v>
      </c>
      <c r="U139" s="10">
        <v>12</v>
      </c>
      <c r="V139" s="6">
        <v>0</v>
      </c>
      <c r="W139">
        <v>0</v>
      </c>
      <c r="X139">
        <v>0</v>
      </c>
      <c r="Y139">
        <v>0</v>
      </c>
      <c r="Z139" s="9">
        <v>0</v>
      </c>
    </row>
    <row r="140" spans="1:26" x14ac:dyDescent="0.25">
      <c r="A140" s="13" t="s">
        <v>122</v>
      </c>
      <c r="B140" t="s">
        <v>507</v>
      </c>
      <c r="C140" t="s">
        <v>507</v>
      </c>
      <c r="D140" t="s">
        <v>507</v>
      </c>
      <c r="E140" t="s">
        <v>507</v>
      </c>
      <c r="F140" s="9" t="s">
        <v>507</v>
      </c>
      <c r="G140" s="6" t="s">
        <v>507</v>
      </c>
      <c r="H140" s="6" t="s">
        <v>507</v>
      </c>
      <c r="I140" s="6" t="s">
        <v>507</v>
      </c>
      <c r="J140" s="6" t="s">
        <v>507</v>
      </c>
      <c r="K140" s="10" t="s">
        <v>507</v>
      </c>
      <c r="Q140" s="6" t="s">
        <v>507</v>
      </c>
      <c r="R140" s="6" t="s">
        <v>507</v>
      </c>
      <c r="S140" s="6" t="s">
        <v>507</v>
      </c>
      <c r="T140" s="6" t="s">
        <v>507</v>
      </c>
      <c r="U140" s="10" t="s">
        <v>507</v>
      </c>
      <c r="V140" s="6" t="s">
        <v>507</v>
      </c>
      <c r="W140" s="6" t="s">
        <v>507</v>
      </c>
      <c r="X140" s="6" t="s">
        <v>507</v>
      </c>
      <c r="Y140" s="6" t="s">
        <v>507</v>
      </c>
      <c r="Z140" s="9" t="s">
        <v>507</v>
      </c>
    </row>
    <row r="141" spans="1:26" x14ac:dyDescent="0.25">
      <c r="A141" s="13" t="s">
        <v>123</v>
      </c>
      <c r="B141">
        <v>21</v>
      </c>
      <c r="C141">
        <v>5</v>
      </c>
      <c r="D141">
        <v>3</v>
      </c>
      <c r="E141">
        <v>4</v>
      </c>
      <c r="F141" s="9">
        <f t="shared" si="2"/>
        <v>33</v>
      </c>
      <c r="K141" s="10">
        <v>23</v>
      </c>
      <c r="W141" s="6"/>
      <c r="X141" s="6"/>
      <c r="Y141" s="6"/>
      <c r="Z141" s="9">
        <v>10</v>
      </c>
    </row>
    <row r="142" spans="1:26" x14ac:dyDescent="0.25">
      <c r="A142" s="13" t="s">
        <v>124</v>
      </c>
      <c r="B142">
        <v>73</v>
      </c>
      <c r="C142">
        <v>49</v>
      </c>
      <c r="D142">
        <v>37</v>
      </c>
      <c r="E142">
        <v>40</v>
      </c>
      <c r="F142" s="9">
        <f t="shared" si="2"/>
        <v>199</v>
      </c>
      <c r="G142" s="6">
        <v>4</v>
      </c>
      <c r="H142" s="6">
        <v>9</v>
      </c>
      <c r="I142" s="6">
        <v>5</v>
      </c>
      <c r="J142" s="6">
        <v>8</v>
      </c>
      <c r="Q142" s="6">
        <v>0</v>
      </c>
      <c r="R142" s="6">
        <v>0</v>
      </c>
      <c r="S142" s="6">
        <v>0</v>
      </c>
      <c r="T142" s="6">
        <v>0</v>
      </c>
      <c r="U142" s="10">
        <v>0</v>
      </c>
      <c r="V142" s="6">
        <v>69</v>
      </c>
      <c r="W142" s="6">
        <v>40</v>
      </c>
      <c r="X142" s="6">
        <v>5</v>
      </c>
      <c r="Y142" s="6">
        <v>32</v>
      </c>
    </row>
    <row r="143" spans="1:26" x14ac:dyDescent="0.25">
      <c r="A143" s="13" t="s">
        <v>125</v>
      </c>
      <c r="B143" t="s">
        <v>507</v>
      </c>
      <c r="C143">
        <v>31</v>
      </c>
      <c r="D143">
        <v>10</v>
      </c>
      <c r="E143">
        <v>15</v>
      </c>
      <c r="F143" s="9">
        <f t="shared" si="2"/>
        <v>56</v>
      </c>
      <c r="G143" s="6" t="s">
        <v>507</v>
      </c>
      <c r="H143" s="6" t="s">
        <v>507</v>
      </c>
      <c r="I143" s="6" t="s">
        <v>507</v>
      </c>
      <c r="J143" s="6" t="s">
        <v>507</v>
      </c>
      <c r="K143" s="10">
        <v>0</v>
      </c>
      <c r="Q143" s="6" t="s">
        <v>507</v>
      </c>
      <c r="R143" s="6" t="s">
        <v>507</v>
      </c>
      <c r="S143" s="6" t="s">
        <v>507</v>
      </c>
      <c r="T143" s="6" t="s">
        <v>507</v>
      </c>
      <c r="U143" s="10">
        <v>0</v>
      </c>
      <c r="V143" s="6" t="s">
        <v>507</v>
      </c>
      <c r="W143" s="6" t="s">
        <v>507</v>
      </c>
      <c r="X143" s="6" t="s">
        <v>507</v>
      </c>
      <c r="Y143" s="6" t="s">
        <v>507</v>
      </c>
      <c r="Z143" s="9">
        <v>0</v>
      </c>
    </row>
    <row r="144" spans="1:26" x14ac:dyDescent="0.25">
      <c r="A144" s="13" t="s">
        <v>309</v>
      </c>
      <c r="B144" t="s">
        <v>507</v>
      </c>
      <c r="C144" t="s">
        <v>507</v>
      </c>
      <c r="D144">
        <v>155</v>
      </c>
      <c r="E144">
        <v>85</v>
      </c>
      <c r="F144" s="9">
        <f t="shared" si="2"/>
        <v>240</v>
      </c>
      <c r="G144" s="6" t="s">
        <v>507</v>
      </c>
      <c r="H144" s="6">
        <v>1</v>
      </c>
      <c r="I144" s="6">
        <v>31</v>
      </c>
      <c r="J144" s="6">
        <v>14</v>
      </c>
      <c r="L144" s="6" t="s">
        <v>507</v>
      </c>
      <c r="M144" s="6" t="s">
        <v>507</v>
      </c>
      <c r="N144" s="6">
        <v>103</v>
      </c>
      <c r="O144" s="6">
        <v>53</v>
      </c>
      <c r="Q144" s="6" t="s">
        <v>507</v>
      </c>
      <c r="R144" s="6" t="s">
        <v>507</v>
      </c>
      <c r="S144" s="6" t="s">
        <v>507</v>
      </c>
      <c r="T144" s="6" t="s">
        <v>507</v>
      </c>
      <c r="U144" s="10">
        <v>0</v>
      </c>
    </row>
    <row r="145" spans="1:26" x14ac:dyDescent="0.25">
      <c r="A145" s="13" t="s">
        <v>126</v>
      </c>
      <c r="B145">
        <v>1</v>
      </c>
      <c r="C145">
        <v>2</v>
      </c>
      <c r="D145">
        <v>2</v>
      </c>
      <c r="E145">
        <v>1</v>
      </c>
      <c r="F145" s="9">
        <f t="shared" si="2"/>
        <v>6</v>
      </c>
      <c r="G145" s="6">
        <v>1</v>
      </c>
      <c r="H145" s="6">
        <v>2</v>
      </c>
      <c r="I145" s="6">
        <v>2</v>
      </c>
      <c r="J145" s="6">
        <v>1</v>
      </c>
      <c r="K145" s="10">
        <v>6</v>
      </c>
      <c r="Q145" s="6">
        <v>0</v>
      </c>
      <c r="R145" s="6">
        <v>0</v>
      </c>
      <c r="S145" s="6">
        <v>0</v>
      </c>
      <c r="T145" s="6">
        <v>0</v>
      </c>
      <c r="U145" s="10">
        <v>0</v>
      </c>
      <c r="V145" s="6">
        <v>0</v>
      </c>
      <c r="W145" s="6">
        <v>0</v>
      </c>
      <c r="X145" s="6">
        <v>0</v>
      </c>
      <c r="Y145" s="6">
        <v>0</v>
      </c>
      <c r="Z145" s="9">
        <v>0</v>
      </c>
    </row>
    <row r="146" spans="1:26" x14ac:dyDescent="0.25">
      <c r="A146" s="13" t="s">
        <v>127</v>
      </c>
      <c r="B146" t="s">
        <v>507</v>
      </c>
      <c r="C146" t="s">
        <v>507</v>
      </c>
      <c r="D146" t="s">
        <v>507</v>
      </c>
      <c r="E146" t="s">
        <v>507</v>
      </c>
      <c r="F146" s="9">
        <f t="shared" ref="F146:F209" si="3">SUM(B146:E146)</f>
        <v>0</v>
      </c>
      <c r="G146" s="6" t="s">
        <v>507</v>
      </c>
      <c r="H146" s="6" t="s">
        <v>507</v>
      </c>
      <c r="I146" s="6" t="s">
        <v>507</v>
      </c>
      <c r="J146" s="6" t="s">
        <v>507</v>
      </c>
      <c r="K146" s="10" t="s">
        <v>507</v>
      </c>
      <c r="Q146" s="6" t="s">
        <v>507</v>
      </c>
      <c r="R146" s="6" t="s">
        <v>507</v>
      </c>
      <c r="S146" s="6" t="s">
        <v>507</v>
      </c>
      <c r="T146" s="6" t="s">
        <v>507</v>
      </c>
      <c r="U146" s="10" t="s">
        <v>507</v>
      </c>
      <c r="V146" s="6" t="s">
        <v>507</v>
      </c>
      <c r="W146" s="6" t="s">
        <v>507</v>
      </c>
      <c r="X146" s="6" t="s">
        <v>507</v>
      </c>
      <c r="Y146" s="6" t="s">
        <v>507</v>
      </c>
      <c r="Z146" s="9" t="s">
        <v>507</v>
      </c>
    </row>
    <row r="147" spans="1:26" x14ac:dyDescent="0.25">
      <c r="A147" s="13" t="s">
        <v>128</v>
      </c>
      <c r="B147">
        <v>0</v>
      </c>
      <c r="C147">
        <v>0</v>
      </c>
      <c r="D147">
        <v>2</v>
      </c>
      <c r="E147">
        <v>3</v>
      </c>
      <c r="F147" s="9">
        <f t="shared" si="3"/>
        <v>5</v>
      </c>
      <c r="G147" s="6" t="s">
        <v>507</v>
      </c>
      <c r="H147" s="6" t="s">
        <v>507</v>
      </c>
      <c r="I147" s="6" t="s">
        <v>507</v>
      </c>
      <c r="J147" s="6" t="s">
        <v>507</v>
      </c>
      <c r="K147" s="10">
        <v>5</v>
      </c>
      <c r="Q147" s="6">
        <v>0</v>
      </c>
      <c r="R147" s="6">
        <v>0</v>
      </c>
      <c r="S147" s="6">
        <v>0</v>
      </c>
      <c r="T147" s="6">
        <v>0</v>
      </c>
      <c r="U147" s="10">
        <v>0</v>
      </c>
      <c r="V147" s="6">
        <v>0</v>
      </c>
      <c r="W147" s="6">
        <v>0</v>
      </c>
      <c r="X147" s="6">
        <v>0</v>
      </c>
      <c r="Y147" s="6">
        <v>0</v>
      </c>
      <c r="Z147" s="9">
        <v>0</v>
      </c>
    </row>
    <row r="148" spans="1:26" x14ac:dyDescent="0.25">
      <c r="A148" s="13" t="s">
        <v>129</v>
      </c>
      <c r="B148" t="s">
        <v>507</v>
      </c>
      <c r="C148" t="s">
        <v>507</v>
      </c>
      <c r="D148">
        <v>10</v>
      </c>
      <c r="E148">
        <v>7</v>
      </c>
      <c r="F148" s="9">
        <f t="shared" si="3"/>
        <v>17</v>
      </c>
      <c r="G148" s="6" t="s">
        <v>507</v>
      </c>
      <c r="H148" s="6" t="s">
        <v>507</v>
      </c>
      <c r="I148" s="6">
        <v>10</v>
      </c>
      <c r="J148" s="6">
        <v>7</v>
      </c>
      <c r="Q148" s="6" t="s">
        <v>507</v>
      </c>
      <c r="R148" s="6" t="s">
        <v>507</v>
      </c>
      <c r="S148" s="6" t="s">
        <v>507</v>
      </c>
      <c r="T148" s="6">
        <v>1</v>
      </c>
      <c r="V148" s="6" t="s">
        <v>507</v>
      </c>
      <c r="W148" s="6" t="s">
        <v>507</v>
      </c>
      <c r="X148" s="6" t="s">
        <v>507</v>
      </c>
      <c r="Y148" s="6" t="s">
        <v>507</v>
      </c>
    </row>
    <row r="149" spans="1:26" x14ac:dyDescent="0.25">
      <c r="A149" s="13" t="s">
        <v>130</v>
      </c>
      <c r="B149" t="s">
        <v>507</v>
      </c>
      <c r="C149">
        <v>15</v>
      </c>
      <c r="D149">
        <v>15</v>
      </c>
      <c r="E149">
        <v>15</v>
      </c>
      <c r="F149" s="9">
        <f t="shared" si="3"/>
        <v>45</v>
      </c>
      <c r="G149" s="6" t="s">
        <v>507</v>
      </c>
      <c r="H149" s="6">
        <v>15</v>
      </c>
      <c r="I149" s="6">
        <v>15</v>
      </c>
      <c r="J149" s="6">
        <v>15</v>
      </c>
      <c r="Q149" s="6" t="s">
        <v>507</v>
      </c>
      <c r="R149" s="6">
        <v>0</v>
      </c>
      <c r="S149" s="6">
        <v>0</v>
      </c>
      <c r="T149" s="6">
        <v>0</v>
      </c>
      <c r="V149" s="6" t="s">
        <v>507</v>
      </c>
      <c r="W149" s="6">
        <v>0</v>
      </c>
      <c r="X149" s="6">
        <v>0</v>
      </c>
      <c r="Y149" s="6">
        <v>0</v>
      </c>
    </row>
    <row r="150" spans="1:26" x14ac:dyDescent="0.25">
      <c r="A150" s="13" t="s">
        <v>131</v>
      </c>
      <c r="B150">
        <v>8</v>
      </c>
      <c r="C150">
        <v>10</v>
      </c>
      <c r="D150">
        <v>5</v>
      </c>
      <c r="E150">
        <v>9</v>
      </c>
      <c r="F150" s="9">
        <f t="shared" si="3"/>
        <v>32</v>
      </c>
      <c r="G150" s="6">
        <v>7</v>
      </c>
      <c r="H150" s="6">
        <v>10</v>
      </c>
      <c r="I150" s="6">
        <v>4</v>
      </c>
      <c r="J150" s="6">
        <v>8</v>
      </c>
      <c r="Q150" s="6">
        <v>0</v>
      </c>
      <c r="R150" s="6">
        <v>0</v>
      </c>
      <c r="S150" s="6">
        <v>0</v>
      </c>
      <c r="T150" s="6">
        <v>0</v>
      </c>
      <c r="U150" s="10">
        <v>0</v>
      </c>
      <c r="V150" s="6">
        <v>1</v>
      </c>
      <c r="W150" s="6">
        <v>0</v>
      </c>
      <c r="X150" s="6">
        <v>1</v>
      </c>
      <c r="Y150" s="6">
        <v>1</v>
      </c>
    </row>
    <row r="151" spans="1:26" x14ac:dyDescent="0.25">
      <c r="A151" s="13" t="s">
        <v>132</v>
      </c>
      <c r="B151">
        <v>3</v>
      </c>
      <c r="C151">
        <v>7</v>
      </c>
      <c r="D151">
        <v>9</v>
      </c>
      <c r="E151">
        <v>5</v>
      </c>
      <c r="F151" s="9">
        <f t="shared" si="3"/>
        <v>24</v>
      </c>
      <c r="G151" s="6">
        <v>0</v>
      </c>
      <c r="H151" s="6">
        <v>1</v>
      </c>
      <c r="I151" s="6">
        <v>2</v>
      </c>
      <c r="J151" s="6">
        <v>3</v>
      </c>
      <c r="Q151" s="6">
        <v>0</v>
      </c>
      <c r="R151" s="6">
        <v>2</v>
      </c>
      <c r="S151" s="6">
        <v>3</v>
      </c>
      <c r="T151" s="6">
        <v>0</v>
      </c>
      <c r="V151" s="6">
        <v>3</v>
      </c>
      <c r="W151" s="6">
        <v>4</v>
      </c>
      <c r="X151" s="6">
        <v>4</v>
      </c>
      <c r="Y151" s="6">
        <v>2</v>
      </c>
    </row>
    <row r="152" spans="1:26" x14ac:dyDescent="0.25">
      <c r="A152" s="13" t="s">
        <v>352</v>
      </c>
      <c r="B152" t="s">
        <v>507</v>
      </c>
      <c r="C152" t="s">
        <v>507</v>
      </c>
      <c r="D152" t="s">
        <v>507</v>
      </c>
      <c r="E152" t="s">
        <v>507</v>
      </c>
      <c r="F152" s="9">
        <v>450</v>
      </c>
      <c r="G152" s="6" t="s">
        <v>507</v>
      </c>
      <c r="H152" s="6" t="s">
        <v>507</v>
      </c>
      <c r="I152" s="6" t="s">
        <v>507</v>
      </c>
      <c r="J152" s="6" t="s">
        <v>507</v>
      </c>
      <c r="K152" s="10">
        <v>0</v>
      </c>
      <c r="L152" s="6" t="s">
        <v>507</v>
      </c>
      <c r="M152" s="6" t="s">
        <v>507</v>
      </c>
      <c r="N152" s="6" t="s">
        <v>507</v>
      </c>
      <c r="O152" s="6" t="s">
        <v>507</v>
      </c>
      <c r="P152" s="10">
        <v>0</v>
      </c>
      <c r="Q152" s="6" t="s">
        <v>507</v>
      </c>
      <c r="R152" s="6" t="s">
        <v>507</v>
      </c>
      <c r="S152" s="6" t="s">
        <v>507</v>
      </c>
      <c r="T152" s="6" t="s">
        <v>507</v>
      </c>
      <c r="U152" s="10">
        <v>0</v>
      </c>
      <c r="W152" s="6"/>
      <c r="X152" s="6"/>
      <c r="Y152" s="6"/>
    </row>
    <row r="153" spans="1:26" x14ac:dyDescent="0.25">
      <c r="A153" s="13" t="s">
        <v>133</v>
      </c>
      <c r="B153">
        <v>23</v>
      </c>
      <c r="C153">
        <v>6</v>
      </c>
      <c r="D153">
        <v>28</v>
      </c>
      <c r="E153">
        <v>9</v>
      </c>
      <c r="F153" s="9">
        <f t="shared" si="3"/>
        <v>66</v>
      </c>
      <c r="G153" s="6">
        <v>0</v>
      </c>
      <c r="H153" s="6">
        <v>0</v>
      </c>
      <c r="I153" s="6">
        <v>0</v>
      </c>
      <c r="J153" s="6">
        <v>0</v>
      </c>
      <c r="K153" s="10">
        <v>0</v>
      </c>
      <c r="Q153" s="6">
        <v>23</v>
      </c>
      <c r="R153" s="6">
        <v>6</v>
      </c>
      <c r="S153" s="6">
        <v>28</v>
      </c>
      <c r="T153" s="6">
        <v>9</v>
      </c>
      <c r="U153" s="10">
        <f>SUM(Q153:T153)</f>
        <v>66</v>
      </c>
      <c r="V153" s="6">
        <v>0</v>
      </c>
      <c r="W153" s="6">
        <v>0</v>
      </c>
      <c r="X153" s="6">
        <v>0</v>
      </c>
      <c r="Y153" s="6">
        <v>0</v>
      </c>
      <c r="Z153" s="9">
        <v>0</v>
      </c>
    </row>
    <row r="154" spans="1:26" x14ac:dyDescent="0.25">
      <c r="A154" s="13" t="s">
        <v>134</v>
      </c>
      <c r="B154" t="s">
        <v>507</v>
      </c>
      <c r="C154" t="s">
        <v>507</v>
      </c>
      <c r="D154">
        <v>35</v>
      </c>
      <c r="E154">
        <v>87</v>
      </c>
      <c r="F154" s="9">
        <f t="shared" si="3"/>
        <v>122</v>
      </c>
      <c r="G154" s="6" t="s">
        <v>507</v>
      </c>
      <c r="H154" s="6" t="s">
        <v>507</v>
      </c>
      <c r="I154" s="6">
        <v>35</v>
      </c>
      <c r="J154" s="6">
        <v>87</v>
      </c>
      <c r="Q154" s="6" t="s">
        <v>507</v>
      </c>
      <c r="R154" s="6" t="s">
        <v>507</v>
      </c>
      <c r="S154" s="6" t="s">
        <v>507</v>
      </c>
      <c r="T154" s="6" t="s">
        <v>507</v>
      </c>
      <c r="V154" s="6">
        <v>0</v>
      </c>
      <c r="W154" s="6">
        <v>0</v>
      </c>
      <c r="X154" s="6">
        <v>0</v>
      </c>
      <c r="Y154" s="6">
        <v>0</v>
      </c>
      <c r="Z154" s="9">
        <v>0</v>
      </c>
    </row>
    <row r="155" spans="1:26" x14ac:dyDescent="0.25">
      <c r="A155" s="13" t="s">
        <v>135</v>
      </c>
      <c r="B155">
        <v>9</v>
      </c>
      <c r="C155">
        <v>10</v>
      </c>
      <c r="D155">
        <v>12</v>
      </c>
      <c r="E155">
        <v>11</v>
      </c>
      <c r="F155" s="9">
        <f t="shared" si="3"/>
        <v>42</v>
      </c>
      <c r="G155" s="6">
        <v>0</v>
      </c>
      <c r="H155" s="6">
        <v>0</v>
      </c>
      <c r="I155" s="6">
        <v>8</v>
      </c>
      <c r="J155" s="6">
        <v>5</v>
      </c>
      <c r="Q155" s="6">
        <v>8</v>
      </c>
      <c r="R155" s="6">
        <v>6</v>
      </c>
      <c r="S155" s="6">
        <v>0</v>
      </c>
      <c r="T155" s="6">
        <v>0</v>
      </c>
      <c r="V155" s="6">
        <v>1</v>
      </c>
      <c r="W155" s="6">
        <v>4</v>
      </c>
      <c r="X155" s="6">
        <v>4</v>
      </c>
      <c r="Y155" s="6">
        <v>6</v>
      </c>
    </row>
    <row r="156" spans="1:26" x14ac:dyDescent="0.25">
      <c r="A156" s="13" t="s">
        <v>136</v>
      </c>
      <c r="B156">
        <v>16</v>
      </c>
      <c r="C156">
        <v>12</v>
      </c>
      <c r="D156">
        <v>19</v>
      </c>
      <c r="E156">
        <v>20</v>
      </c>
      <c r="F156" s="9">
        <f t="shared" si="3"/>
        <v>67</v>
      </c>
      <c r="G156" s="6">
        <v>13</v>
      </c>
      <c r="H156" s="6">
        <v>12</v>
      </c>
      <c r="I156" s="6">
        <v>19</v>
      </c>
      <c r="J156" s="6">
        <v>20</v>
      </c>
      <c r="Q156" s="6">
        <v>13</v>
      </c>
      <c r="R156" s="6">
        <v>12</v>
      </c>
      <c r="S156" s="6">
        <v>19</v>
      </c>
      <c r="T156" s="6">
        <v>20</v>
      </c>
      <c r="V156" s="6">
        <v>3</v>
      </c>
      <c r="W156" s="6">
        <v>0</v>
      </c>
      <c r="X156" s="6">
        <v>0</v>
      </c>
      <c r="Y156" s="6">
        <v>0</v>
      </c>
    </row>
    <row r="157" spans="1:26" x14ac:dyDescent="0.25">
      <c r="A157" s="13" t="s">
        <v>137</v>
      </c>
      <c r="B157">
        <v>4</v>
      </c>
      <c r="C157">
        <v>2</v>
      </c>
      <c r="D157">
        <v>3</v>
      </c>
      <c r="E157">
        <v>4</v>
      </c>
      <c r="F157" s="9">
        <f t="shared" si="3"/>
        <v>13</v>
      </c>
      <c r="G157" s="6">
        <v>2</v>
      </c>
      <c r="H157" s="6">
        <v>1</v>
      </c>
      <c r="I157" s="6">
        <v>2</v>
      </c>
      <c r="J157" s="6">
        <v>2</v>
      </c>
      <c r="K157" s="10">
        <v>7</v>
      </c>
      <c r="Q157" s="6">
        <v>2</v>
      </c>
      <c r="R157" s="6">
        <v>1</v>
      </c>
      <c r="S157" s="6">
        <v>1</v>
      </c>
      <c r="T157" s="6">
        <v>2</v>
      </c>
      <c r="U157" s="10">
        <v>6</v>
      </c>
      <c r="V157" s="6">
        <v>0</v>
      </c>
      <c r="W157" s="6">
        <v>0</v>
      </c>
      <c r="X157" s="6">
        <v>0</v>
      </c>
      <c r="Y157" s="6">
        <v>0</v>
      </c>
      <c r="Z157" s="9">
        <v>0</v>
      </c>
    </row>
    <row r="158" spans="1:26" x14ac:dyDescent="0.25">
      <c r="A158" s="13" t="s">
        <v>138</v>
      </c>
      <c r="B158">
        <v>32</v>
      </c>
      <c r="C158">
        <v>36</v>
      </c>
      <c r="D158">
        <v>47</v>
      </c>
      <c r="E158">
        <v>36</v>
      </c>
      <c r="F158" s="9">
        <f t="shared" si="3"/>
        <v>151</v>
      </c>
      <c r="G158" s="6">
        <v>0</v>
      </c>
      <c r="H158" s="6">
        <v>0</v>
      </c>
      <c r="I158" s="6">
        <v>0</v>
      </c>
      <c r="J158" s="6">
        <v>0</v>
      </c>
      <c r="K158" s="10">
        <v>0</v>
      </c>
      <c r="Q158" s="6">
        <v>32</v>
      </c>
      <c r="R158" s="6">
        <v>36</v>
      </c>
      <c r="S158" s="6">
        <v>47</v>
      </c>
      <c r="T158" s="6">
        <v>36</v>
      </c>
      <c r="U158" s="10">
        <f>SUM(Q158:T158)</f>
        <v>151</v>
      </c>
      <c r="V158" s="6">
        <v>0</v>
      </c>
      <c r="W158" s="6">
        <v>0</v>
      </c>
      <c r="X158" s="6">
        <v>0</v>
      </c>
      <c r="Y158" s="6">
        <v>0</v>
      </c>
      <c r="Z158" s="9">
        <v>0</v>
      </c>
    </row>
    <row r="159" spans="1:26" x14ac:dyDescent="0.25">
      <c r="A159" s="13" t="s">
        <v>139</v>
      </c>
      <c r="B159">
        <v>4</v>
      </c>
      <c r="C159">
        <v>4</v>
      </c>
      <c r="D159">
        <v>2</v>
      </c>
      <c r="E159">
        <v>1</v>
      </c>
      <c r="F159" s="9">
        <f t="shared" si="3"/>
        <v>11</v>
      </c>
      <c r="G159" s="6">
        <v>1</v>
      </c>
      <c r="H159" s="6">
        <v>0</v>
      </c>
      <c r="I159" s="6">
        <v>0</v>
      </c>
      <c r="J159" s="6">
        <v>0</v>
      </c>
      <c r="Q159" s="6">
        <v>2</v>
      </c>
      <c r="R159" s="6">
        <v>3</v>
      </c>
      <c r="S159" s="6">
        <v>2</v>
      </c>
      <c r="T159" s="6">
        <v>1</v>
      </c>
      <c r="V159" s="6">
        <v>1</v>
      </c>
      <c r="W159" s="6">
        <v>1</v>
      </c>
      <c r="X159" s="6">
        <v>0</v>
      </c>
      <c r="Y159" s="6">
        <v>0</v>
      </c>
    </row>
    <row r="160" spans="1:26" x14ac:dyDescent="0.25">
      <c r="A160" s="13" t="s">
        <v>310</v>
      </c>
      <c r="B160" t="s">
        <v>507</v>
      </c>
      <c r="C160" t="s">
        <v>507</v>
      </c>
      <c r="D160" t="s">
        <v>507</v>
      </c>
      <c r="E160">
        <v>528</v>
      </c>
      <c r="F160" s="9">
        <f t="shared" si="3"/>
        <v>528</v>
      </c>
      <c r="G160" s="6" t="s">
        <v>507</v>
      </c>
      <c r="H160" s="6" t="s">
        <v>507</v>
      </c>
      <c r="I160" s="6" t="s">
        <v>507</v>
      </c>
      <c r="J160" s="6" t="s">
        <v>507</v>
      </c>
      <c r="K160" s="10" t="s">
        <v>507</v>
      </c>
      <c r="L160" s="6" t="s">
        <v>507</v>
      </c>
      <c r="M160" s="6" t="s">
        <v>507</v>
      </c>
      <c r="N160" s="6" t="s">
        <v>507</v>
      </c>
      <c r="O160" s="6" t="s">
        <v>507</v>
      </c>
      <c r="P160" s="10" t="s">
        <v>507</v>
      </c>
      <c r="Q160" s="6" t="s">
        <v>507</v>
      </c>
      <c r="R160" s="6" t="s">
        <v>507</v>
      </c>
      <c r="S160" s="6" t="s">
        <v>507</v>
      </c>
      <c r="T160" s="6">
        <v>528</v>
      </c>
      <c r="U160" s="10">
        <v>528</v>
      </c>
      <c r="V160" s="6" t="s">
        <v>507</v>
      </c>
      <c r="W160" s="6" t="s">
        <v>507</v>
      </c>
      <c r="X160" s="6" t="s">
        <v>507</v>
      </c>
      <c r="Y160" s="6" t="s">
        <v>507</v>
      </c>
      <c r="Z160" s="9" t="s">
        <v>507</v>
      </c>
    </row>
    <row r="161" spans="1:26" x14ac:dyDescent="0.25">
      <c r="A161" s="13" t="s">
        <v>140</v>
      </c>
      <c r="D161">
        <v>0</v>
      </c>
      <c r="E161">
        <v>0</v>
      </c>
      <c r="F161" s="9">
        <f t="shared" si="3"/>
        <v>0</v>
      </c>
      <c r="I161" s="6">
        <v>0</v>
      </c>
      <c r="J161" s="6">
        <v>0</v>
      </c>
      <c r="K161" s="10">
        <v>0</v>
      </c>
      <c r="S161" s="6">
        <v>0</v>
      </c>
      <c r="T161" s="6">
        <v>0</v>
      </c>
      <c r="U161" s="10">
        <v>0</v>
      </c>
      <c r="X161">
        <v>0</v>
      </c>
      <c r="Y161">
        <v>0</v>
      </c>
      <c r="Z161" s="9">
        <v>0</v>
      </c>
    </row>
    <row r="162" spans="1:26" x14ac:dyDescent="0.25">
      <c r="A162" s="13" t="s">
        <v>141</v>
      </c>
      <c r="B162">
        <v>6</v>
      </c>
      <c r="C162">
        <v>7</v>
      </c>
      <c r="D162">
        <v>4</v>
      </c>
      <c r="E162">
        <v>3</v>
      </c>
      <c r="F162" s="9">
        <f t="shared" si="3"/>
        <v>20</v>
      </c>
      <c r="G162" s="6">
        <v>5</v>
      </c>
      <c r="H162" s="6">
        <v>4</v>
      </c>
      <c r="I162" s="6">
        <v>3</v>
      </c>
      <c r="J162" s="6">
        <v>3</v>
      </c>
      <c r="K162" s="10">
        <v>15</v>
      </c>
      <c r="Q162" s="6">
        <v>0</v>
      </c>
      <c r="R162" s="6">
        <v>1</v>
      </c>
      <c r="S162" s="6">
        <v>0</v>
      </c>
      <c r="T162" s="6">
        <v>0</v>
      </c>
      <c r="U162" s="10">
        <v>1</v>
      </c>
      <c r="V162" s="6">
        <v>1</v>
      </c>
      <c r="W162" s="6">
        <v>2</v>
      </c>
      <c r="X162" s="6">
        <v>1</v>
      </c>
      <c r="Y162" s="6">
        <v>0</v>
      </c>
      <c r="Z162" s="9">
        <v>4</v>
      </c>
    </row>
    <row r="163" spans="1:26" x14ac:dyDescent="0.25">
      <c r="A163" s="13" t="s">
        <v>142</v>
      </c>
      <c r="B163" t="s">
        <v>507</v>
      </c>
      <c r="C163" t="s">
        <v>507</v>
      </c>
      <c r="D163" t="s">
        <v>507</v>
      </c>
      <c r="E163" t="s">
        <v>507</v>
      </c>
      <c r="F163" s="9" t="s">
        <v>507</v>
      </c>
      <c r="G163" s="6" t="s">
        <v>507</v>
      </c>
      <c r="H163" s="6" t="s">
        <v>507</v>
      </c>
      <c r="I163" s="6" t="s">
        <v>507</v>
      </c>
      <c r="J163" s="6" t="s">
        <v>507</v>
      </c>
      <c r="K163" s="10" t="s">
        <v>507</v>
      </c>
      <c r="Q163" s="6" t="s">
        <v>507</v>
      </c>
      <c r="R163" s="6" t="s">
        <v>507</v>
      </c>
      <c r="S163" s="6" t="s">
        <v>507</v>
      </c>
      <c r="T163" s="6" t="s">
        <v>507</v>
      </c>
      <c r="U163" s="10" t="s">
        <v>507</v>
      </c>
      <c r="V163" s="6" t="s">
        <v>507</v>
      </c>
      <c r="W163" s="6" t="s">
        <v>507</v>
      </c>
      <c r="X163" s="6" t="s">
        <v>507</v>
      </c>
      <c r="Y163" s="6" t="s">
        <v>507</v>
      </c>
      <c r="Z163" s="9" t="s">
        <v>507</v>
      </c>
    </row>
    <row r="164" spans="1:26" x14ac:dyDescent="0.25">
      <c r="A164" s="13" t="s">
        <v>143</v>
      </c>
      <c r="B164" t="s">
        <v>507</v>
      </c>
      <c r="C164" t="s">
        <v>507</v>
      </c>
      <c r="D164" t="s">
        <v>507</v>
      </c>
      <c r="E164" t="s">
        <v>507</v>
      </c>
      <c r="F164" s="9">
        <f t="shared" si="3"/>
        <v>0</v>
      </c>
      <c r="G164" s="6" t="s">
        <v>507</v>
      </c>
      <c r="H164" s="6" t="s">
        <v>507</v>
      </c>
      <c r="I164" s="6" t="s">
        <v>507</v>
      </c>
      <c r="J164" s="6" t="s">
        <v>507</v>
      </c>
      <c r="Q164" s="6" t="s">
        <v>507</v>
      </c>
      <c r="R164" s="6" t="s">
        <v>507</v>
      </c>
      <c r="S164" s="6" t="s">
        <v>507</v>
      </c>
      <c r="T164" s="6" t="s">
        <v>507</v>
      </c>
      <c r="V164" s="6" t="s">
        <v>507</v>
      </c>
      <c r="W164" s="6" t="s">
        <v>507</v>
      </c>
      <c r="X164" s="6" t="s">
        <v>507</v>
      </c>
      <c r="Y164" s="6" t="s">
        <v>507</v>
      </c>
    </row>
    <row r="165" spans="1:26" x14ac:dyDescent="0.25">
      <c r="A165" s="13" t="s">
        <v>144</v>
      </c>
      <c r="B165" t="s">
        <v>507</v>
      </c>
      <c r="C165">
        <v>3</v>
      </c>
      <c r="D165">
        <v>3</v>
      </c>
      <c r="E165">
        <v>4</v>
      </c>
      <c r="F165" s="9">
        <f t="shared" si="3"/>
        <v>10</v>
      </c>
      <c r="G165" s="6" t="s">
        <v>507</v>
      </c>
      <c r="H165" s="6">
        <v>1</v>
      </c>
      <c r="I165" s="6">
        <v>0</v>
      </c>
      <c r="J165" s="6">
        <v>0</v>
      </c>
      <c r="K165" s="10">
        <v>1</v>
      </c>
      <c r="Q165" s="6" t="s">
        <v>507</v>
      </c>
      <c r="R165" s="6">
        <v>0</v>
      </c>
      <c r="S165" s="6">
        <v>0</v>
      </c>
      <c r="T165" s="6">
        <v>0</v>
      </c>
      <c r="U165" s="10">
        <v>0</v>
      </c>
      <c r="V165" s="6" t="s">
        <v>507</v>
      </c>
      <c r="W165" s="6">
        <v>2</v>
      </c>
      <c r="X165" s="6">
        <v>3</v>
      </c>
      <c r="Y165" s="6">
        <v>4</v>
      </c>
      <c r="Z165" s="9">
        <v>9</v>
      </c>
    </row>
    <row r="166" spans="1:26" x14ac:dyDescent="0.25">
      <c r="A166" s="13" t="s">
        <v>145</v>
      </c>
      <c r="B166">
        <v>46</v>
      </c>
      <c r="C166">
        <v>23</v>
      </c>
      <c r="D166">
        <v>18</v>
      </c>
      <c r="E166">
        <v>25</v>
      </c>
      <c r="F166" s="9">
        <f t="shared" ref="F166" si="4">SUM(B166:E166)</f>
        <v>112</v>
      </c>
      <c r="G166" s="6">
        <v>46</v>
      </c>
      <c r="H166" s="6">
        <v>23</v>
      </c>
      <c r="I166" s="6">
        <v>18</v>
      </c>
      <c r="J166" s="6">
        <v>25</v>
      </c>
      <c r="Q166" s="6">
        <v>0</v>
      </c>
      <c r="R166" s="6">
        <v>0</v>
      </c>
      <c r="S166" s="6">
        <v>0</v>
      </c>
      <c r="T166" s="6">
        <v>0</v>
      </c>
      <c r="U166" s="10">
        <v>0</v>
      </c>
      <c r="V166" s="6">
        <v>0</v>
      </c>
      <c r="W166" s="6">
        <v>0</v>
      </c>
      <c r="X166" s="6">
        <v>0</v>
      </c>
      <c r="Y166" s="6">
        <v>0</v>
      </c>
      <c r="Z166" s="9">
        <v>0</v>
      </c>
    </row>
    <row r="167" spans="1:26" x14ac:dyDescent="0.25">
      <c r="A167" s="13" t="s">
        <v>146</v>
      </c>
      <c r="B167">
        <v>7</v>
      </c>
      <c r="C167">
        <v>10</v>
      </c>
      <c r="D167">
        <v>1</v>
      </c>
      <c r="E167">
        <v>0</v>
      </c>
      <c r="F167" s="9">
        <f t="shared" si="3"/>
        <v>18</v>
      </c>
      <c r="G167" s="6">
        <v>7</v>
      </c>
      <c r="H167" s="6">
        <v>10</v>
      </c>
      <c r="I167" s="6">
        <v>1</v>
      </c>
      <c r="J167" s="6">
        <v>0</v>
      </c>
      <c r="Q167" s="6">
        <v>0</v>
      </c>
      <c r="R167" s="6">
        <v>0</v>
      </c>
      <c r="S167" s="6">
        <v>0</v>
      </c>
      <c r="T167" s="6">
        <v>0</v>
      </c>
      <c r="U167" s="10">
        <v>0</v>
      </c>
      <c r="V167" s="6">
        <v>0</v>
      </c>
      <c r="W167" s="6">
        <v>0</v>
      </c>
      <c r="X167" s="6">
        <v>0</v>
      </c>
      <c r="Y167" s="6">
        <v>0</v>
      </c>
      <c r="Z167" s="9">
        <v>0</v>
      </c>
    </row>
    <row r="168" spans="1:26" x14ac:dyDescent="0.25">
      <c r="A168" s="13" t="s">
        <v>311</v>
      </c>
      <c r="B168">
        <v>159</v>
      </c>
      <c r="C168">
        <v>136</v>
      </c>
      <c r="D168">
        <v>152</v>
      </c>
      <c r="E168">
        <v>89</v>
      </c>
      <c r="F168" s="9">
        <f t="shared" si="3"/>
        <v>536</v>
      </c>
      <c r="G168" s="6" t="s">
        <v>507</v>
      </c>
      <c r="H168" s="6" t="s">
        <v>507</v>
      </c>
      <c r="I168" s="6" t="s">
        <v>507</v>
      </c>
      <c r="J168" s="6" t="s">
        <v>507</v>
      </c>
      <c r="K168" s="10" t="s">
        <v>507</v>
      </c>
      <c r="L168" s="6" t="s">
        <v>507</v>
      </c>
      <c r="M168" s="6" t="s">
        <v>507</v>
      </c>
      <c r="N168" s="6" t="s">
        <v>507</v>
      </c>
      <c r="O168" s="6" t="s">
        <v>507</v>
      </c>
      <c r="P168" s="10" t="s">
        <v>507</v>
      </c>
      <c r="Q168" s="6">
        <v>70</v>
      </c>
      <c r="R168" s="6">
        <v>82</v>
      </c>
      <c r="S168" s="6">
        <v>67</v>
      </c>
      <c r="T168" s="6">
        <v>35</v>
      </c>
      <c r="U168" s="10">
        <f>SUM(Q168:T168)</f>
        <v>254</v>
      </c>
    </row>
    <row r="169" spans="1:26" x14ac:dyDescent="0.25">
      <c r="A169" s="13" t="s">
        <v>147</v>
      </c>
      <c r="B169">
        <v>8</v>
      </c>
      <c r="C169">
        <v>1</v>
      </c>
      <c r="D169">
        <v>0</v>
      </c>
      <c r="E169">
        <v>0</v>
      </c>
      <c r="F169" s="9">
        <f t="shared" si="3"/>
        <v>9</v>
      </c>
      <c r="G169" s="6" t="s">
        <v>507</v>
      </c>
      <c r="H169" s="6" t="s">
        <v>507</v>
      </c>
      <c r="I169" s="6" t="s">
        <v>507</v>
      </c>
      <c r="J169" s="6" t="s">
        <v>507</v>
      </c>
      <c r="K169" s="10" t="s">
        <v>507</v>
      </c>
      <c r="Q169" s="6">
        <v>8</v>
      </c>
      <c r="R169" s="6">
        <v>1</v>
      </c>
      <c r="S169" s="6">
        <v>0</v>
      </c>
      <c r="T169" s="6">
        <v>0</v>
      </c>
      <c r="U169" s="10">
        <v>9</v>
      </c>
      <c r="V169" s="6" t="s">
        <v>507</v>
      </c>
      <c r="W169" t="s">
        <v>507</v>
      </c>
      <c r="X169" t="s">
        <v>507</v>
      </c>
      <c r="Y169" t="s">
        <v>507</v>
      </c>
      <c r="Z169" s="9" t="s">
        <v>507</v>
      </c>
    </row>
    <row r="170" spans="1:26" x14ac:dyDescent="0.25">
      <c r="A170" s="13" t="s">
        <v>148</v>
      </c>
      <c r="B170" t="s">
        <v>507</v>
      </c>
      <c r="C170" t="s">
        <v>507</v>
      </c>
      <c r="D170" t="s">
        <v>507</v>
      </c>
      <c r="E170" t="s">
        <v>507</v>
      </c>
      <c r="F170" s="9" t="s">
        <v>507</v>
      </c>
      <c r="G170" s="6" t="s">
        <v>507</v>
      </c>
      <c r="H170" s="6" t="s">
        <v>507</v>
      </c>
      <c r="I170" s="6" t="s">
        <v>507</v>
      </c>
      <c r="J170" s="6" t="s">
        <v>507</v>
      </c>
      <c r="K170" s="10" t="s">
        <v>507</v>
      </c>
      <c r="Q170" s="6" t="s">
        <v>507</v>
      </c>
      <c r="R170" s="6" t="s">
        <v>507</v>
      </c>
      <c r="S170" s="6" t="s">
        <v>507</v>
      </c>
      <c r="T170" s="6" t="s">
        <v>507</v>
      </c>
      <c r="U170" s="10" t="s">
        <v>507</v>
      </c>
      <c r="V170" s="6" t="s">
        <v>507</v>
      </c>
      <c r="W170" s="6" t="s">
        <v>507</v>
      </c>
      <c r="X170" s="6" t="s">
        <v>507</v>
      </c>
      <c r="Y170" s="6" t="s">
        <v>507</v>
      </c>
      <c r="Z170" s="9" t="s">
        <v>507</v>
      </c>
    </row>
    <row r="171" spans="1:26" x14ac:dyDescent="0.25">
      <c r="A171" s="13" t="s">
        <v>149</v>
      </c>
      <c r="B171">
        <v>0</v>
      </c>
      <c r="C171">
        <v>0</v>
      </c>
      <c r="D171">
        <v>0</v>
      </c>
      <c r="E171">
        <v>0</v>
      </c>
      <c r="F171" s="9">
        <f t="shared" si="3"/>
        <v>0</v>
      </c>
      <c r="G171" s="6" t="s">
        <v>507</v>
      </c>
      <c r="H171" s="6" t="s">
        <v>507</v>
      </c>
      <c r="I171" s="6" t="s">
        <v>507</v>
      </c>
      <c r="J171" s="6" t="s">
        <v>507</v>
      </c>
      <c r="K171" s="10" t="s">
        <v>507</v>
      </c>
      <c r="Q171" s="6" t="s">
        <v>507</v>
      </c>
      <c r="R171" s="6" t="s">
        <v>507</v>
      </c>
      <c r="S171" s="6" t="s">
        <v>507</v>
      </c>
      <c r="T171" s="6" t="s">
        <v>507</v>
      </c>
      <c r="U171" s="10" t="s">
        <v>507</v>
      </c>
      <c r="V171" s="6" t="s">
        <v>507</v>
      </c>
      <c r="W171" s="6" t="s">
        <v>507</v>
      </c>
      <c r="X171" s="6" t="s">
        <v>507</v>
      </c>
      <c r="Y171" s="6" t="s">
        <v>507</v>
      </c>
      <c r="Z171" s="9" t="s">
        <v>507</v>
      </c>
    </row>
    <row r="172" spans="1:26" x14ac:dyDescent="0.25">
      <c r="A172" s="13" t="s">
        <v>150</v>
      </c>
      <c r="B172">
        <v>2</v>
      </c>
      <c r="C172">
        <v>0</v>
      </c>
      <c r="D172">
        <v>0</v>
      </c>
      <c r="E172">
        <v>1</v>
      </c>
      <c r="F172" s="9">
        <f t="shared" si="3"/>
        <v>3</v>
      </c>
      <c r="G172" s="6">
        <v>0</v>
      </c>
      <c r="H172" s="6">
        <v>0</v>
      </c>
      <c r="I172" s="6">
        <v>0</v>
      </c>
      <c r="J172" s="6">
        <v>0</v>
      </c>
      <c r="K172" s="10">
        <v>0</v>
      </c>
      <c r="Q172" s="6">
        <v>2</v>
      </c>
      <c r="R172" s="6">
        <v>0</v>
      </c>
      <c r="S172" s="6">
        <v>0</v>
      </c>
      <c r="T172" s="6">
        <v>1</v>
      </c>
      <c r="U172" s="10">
        <v>3</v>
      </c>
      <c r="V172" s="6">
        <v>0</v>
      </c>
      <c r="W172" s="6">
        <v>0</v>
      </c>
      <c r="X172" s="6">
        <v>0</v>
      </c>
      <c r="Y172" s="6">
        <v>0</v>
      </c>
      <c r="Z172" s="9">
        <v>0</v>
      </c>
    </row>
    <row r="173" spans="1:26" x14ac:dyDescent="0.25">
      <c r="A173" s="13" t="s">
        <v>151</v>
      </c>
      <c r="B173">
        <v>28</v>
      </c>
      <c r="C173">
        <v>36</v>
      </c>
      <c r="D173">
        <v>26</v>
      </c>
      <c r="E173">
        <v>34</v>
      </c>
      <c r="F173" s="9">
        <f t="shared" si="3"/>
        <v>124</v>
      </c>
      <c r="G173" s="6">
        <v>0</v>
      </c>
      <c r="H173" s="6">
        <v>0</v>
      </c>
      <c r="I173" s="6">
        <v>0</v>
      </c>
      <c r="J173" s="6">
        <v>0</v>
      </c>
      <c r="K173" s="10">
        <v>0</v>
      </c>
      <c r="Q173">
        <v>28</v>
      </c>
      <c r="R173">
        <v>36</v>
      </c>
      <c r="S173">
        <v>26</v>
      </c>
      <c r="T173">
        <v>34</v>
      </c>
      <c r="U173" s="10">
        <f>SUM(Q173:T173)</f>
        <v>124</v>
      </c>
      <c r="V173" s="6">
        <v>0</v>
      </c>
      <c r="W173" s="6">
        <v>0</v>
      </c>
      <c r="X173" s="6">
        <v>0</v>
      </c>
      <c r="Y173" s="6">
        <v>0</v>
      </c>
      <c r="Z173" s="9">
        <v>0</v>
      </c>
    </row>
    <row r="174" spans="1:26" x14ac:dyDescent="0.25">
      <c r="A174" s="13" t="s">
        <v>312</v>
      </c>
      <c r="B174">
        <v>34</v>
      </c>
      <c r="C174">
        <v>143</v>
      </c>
      <c r="D174">
        <v>96</v>
      </c>
      <c r="E174">
        <v>82</v>
      </c>
      <c r="F174" s="9">
        <f t="shared" si="3"/>
        <v>355</v>
      </c>
      <c r="G174" s="6" t="s">
        <v>507</v>
      </c>
      <c r="H174" s="6" t="s">
        <v>507</v>
      </c>
      <c r="I174" s="6" t="s">
        <v>507</v>
      </c>
      <c r="J174" s="6" t="s">
        <v>507</v>
      </c>
      <c r="K174" s="10">
        <v>0</v>
      </c>
      <c r="L174" s="6" t="s">
        <v>507</v>
      </c>
      <c r="M174" s="6" t="s">
        <v>507</v>
      </c>
      <c r="N174" s="6" t="s">
        <v>507</v>
      </c>
      <c r="O174" s="6" t="s">
        <v>507</v>
      </c>
      <c r="P174" s="10">
        <v>0</v>
      </c>
      <c r="Q174" s="6" t="s">
        <v>507</v>
      </c>
      <c r="R174" s="6" t="s">
        <v>507</v>
      </c>
      <c r="S174" s="6" t="s">
        <v>507</v>
      </c>
      <c r="T174" s="6" t="s">
        <v>507</v>
      </c>
      <c r="U174" s="10">
        <v>0</v>
      </c>
    </row>
    <row r="175" spans="1:26" x14ac:dyDescent="0.25">
      <c r="A175" s="13" t="s">
        <v>152</v>
      </c>
      <c r="B175">
        <v>0</v>
      </c>
      <c r="C175">
        <v>0</v>
      </c>
      <c r="D175">
        <v>0</v>
      </c>
      <c r="E175">
        <v>0</v>
      </c>
      <c r="F175" s="9">
        <f t="shared" si="3"/>
        <v>0</v>
      </c>
      <c r="G175" s="6">
        <v>0</v>
      </c>
      <c r="H175" s="6">
        <v>0</v>
      </c>
      <c r="I175" s="6">
        <v>0</v>
      </c>
      <c r="J175" s="6">
        <v>0</v>
      </c>
      <c r="K175" s="10">
        <v>0</v>
      </c>
      <c r="Q175" s="6">
        <v>0</v>
      </c>
      <c r="R175" s="6">
        <v>0</v>
      </c>
      <c r="S175" s="6">
        <v>0</v>
      </c>
      <c r="T175" s="6">
        <v>0</v>
      </c>
      <c r="U175" s="10">
        <v>0</v>
      </c>
      <c r="V175" s="6">
        <v>0</v>
      </c>
      <c r="W175" s="6">
        <v>0</v>
      </c>
      <c r="X175" s="6">
        <v>0</v>
      </c>
      <c r="Y175" s="6">
        <v>0</v>
      </c>
      <c r="Z175" s="10">
        <v>0</v>
      </c>
    </row>
    <row r="176" spans="1:26" x14ac:dyDescent="0.25">
      <c r="A176" s="13" t="s">
        <v>153</v>
      </c>
      <c r="B176" t="s">
        <v>507</v>
      </c>
      <c r="C176" t="s">
        <v>507</v>
      </c>
      <c r="D176" t="s">
        <v>507</v>
      </c>
      <c r="E176" t="s">
        <v>507</v>
      </c>
      <c r="F176" s="9">
        <f t="shared" si="3"/>
        <v>0</v>
      </c>
      <c r="G176" s="6" t="s">
        <v>507</v>
      </c>
      <c r="H176" s="6" t="s">
        <v>507</v>
      </c>
      <c r="I176" s="6" t="s">
        <v>507</v>
      </c>
      <c r="J176" s="6" t="s">
        <v>507</v>
      </c>
      <c r="K176" s="10">
        <v>0</v>
      </c>
      <c r="Q176" s="6" t="s">
        <v>507</v>
      </c>
      <c r="R176" s="6" t="s">
        <v>507</v>
      </c>
      <c r="S176" s="6" t="s">
        <v>507</v>
      </c>
      <c r="T176" s="6" t="s">
        <v>507</v>
      </c>
      <c r="U176" s="10">
        <v>0</v>
      </c>
      <c r="V176" s="6" t="s">
        <v>507</v>
      </c>
      <c r="W176" s="6" t="s">
        <v>507</v>
      </c>
      <c r="X176" s="6" t="s">
        <v>507</v>
      </c>
      <c r="Y176" s="6" t="s">
        <v>507</v>
      </c>
      <c r="Z176" s="9">
        <v>0</v>
      </c>
    </row>
    <row r="177" spans="1:27" x14ac:dyDescent="0.25">
      <c r="A177" s="13" t="s">
        <v>154</v>
      </c>
      <c r="B177">
        <v>9</v>
      </c>
      <c r="C177">
        <v>4</v>
      </c>
      <c r="D177">
        <v>2</v>
      </c>
      <c r="E177">
        <v>1</v>
      </c>
      <c r="F177" s="9">
        <f t="shared" si="3"/>
        <v>16</v>
      </c>
    </row>
    <row r="178" spans="1:27" x14ac:dyDescent="0.25">
      <c r="A178" s="13" t="s">
        <v>155</v>
      </c>
      <c r="B178">
        <v>17</v>
      </c>
      <c r="C178">
        <v>15</v>
      </c>
      <c r="D178">
        <v>3</v>
      </c>
      <c r="E178">
        <v>1</v>
      </c>
      <c r="F178" s="9">
        <f t="shared" si="3"/>
        <v>36</v>
      </c>
      <c r="G178" s="6" t="s">
        <v>507</v>
      </c>
      <c r="H178" s="6" t="s">
        <v>507</v>
      </c>
      <c r="I178" s="6" t="s">
        <v>507</v>
      </c>
      <c r="J178" s="6" t="s">
        <v>507</v>
      </c>
      <c r="K178" s="10" t="s">
        <v>507</v>
      </c>
      <c r="Q178" s="6" t="s">
        <v>507</v>
      </c>
      <c r="R178" s="6" t="s">
        <v>507</v>
      </c>
      <c r="S178" s="6" t="s">
        <v>507</v>
      </c>
      <c r="T178" s="6" t="s">
        <v>507</v>
      </c>
      <c r="U178" s="10" t="s">
        <v>507</v>
      </c>
      <c r="V178" s="6" t="s">
        <v>507</v>
      </c>
      <c r="W178" s="6" t="s">
        <v>507</v>
      </c>
      <c r="X178" s="6" t="s">
        <v>507</v>
      </c>
      <c r="Y178" s="6" t="s">
        <v>507</v>
      </c>
      <c r="Z178" s="9" t="s">
        <v>507</v>
      </c>
    </row>
    <row r="179" spans="1:27" x14ac:dyDescent="0.25">
      <c r="A179" s="13" t="s">
        <v>156</v>
      </c>
      <c r="B179">
        <v>13</v>
      </c>
      <c r="C179">
        <v>5</v>
      </c>
      <c r="D179">
        <v>9</v>
      </c>
      <c r="E179">
        <v>12</v>
      </c>
      <c r="F179" s="9">
        <f t="shared" si="3"/>
        <v>39</v>
      </c>
      <c r="G179" s="6" t="s">
        <v>507</v>
      </c>
      <c r="H179" s="6" t="s">
        <v>507</v>
      </c>
      <c r="I179" s="6" t="s">
        <v>507</v>
      </c>
      <c r="J179" s="6" t="s">
        <v>507</v>
      </c>
      <c r="K179" s="10" t="s">
        <v>507</v>
      </c>
      <c r="Q179" s="6" t="s">
        <v>507</v>
      </c>
      <c r="R179" s="6" t="s">
        <v>507</v>
      </c>
      <c r="S179" s="6" t="s">
        <v>507</v>
      </c>
      <c r="T179" s="6" t="s">
        <v>507</v>
      </c>
      <c r="U179" s="10" t="s">
        <v>507</v>
      </c>
      <c r="V179" s="6" t="s">
        <v>507</v>
      </c>
      <c r="W179" s="6" t="s">
        <v>507</v>
      </c>
      <c r="X179" s="6" t="s">
        <v>507</v>
      </c>
      <c r="Y179" s="6" t="s">
        <v>507</v>
      </c>
      <c r="Z179" s="9" t="s">
        <v>507</v>
      </c>
    </row>
    <row r="180" spans="1:27" x14ac:dyDescent="0.25">
      <c r="A180" s="13" t="s">
        <v>313</v>
      </c>
    </row>
    <row r="181" spans="1:27" x14ac:dyDescent="0.25">
      <c r="A181" s="13" t="s">
        <v>157</v>
      </c>
      <c r="B181">
        <v>94</v>
      </c>
      <c r="C181">
        <v>70</v>
      </c>
      <c r="D181">
        <v>28</v>
      </c>
      <c r="E181">
        <v>16</v>
      </c>
      <c r="F181" s="9">
        <f t="shared" si="3"/>
        <v>208</v>
      </c>
      <c r="G181" s="6">
        <v>47</v>
      </c>
      <c r="H181" s="6">
        <v>35</v>
      </c>
      <c r="I181" s="6">
        <v>14</v>
      </c>
      <c r="J181" s="6">
        <v>8</v>
      </c>
      <c r="K181" s="10">
        <f>SUM(G181:J181)</f>
        <v>104</v>
      </c>
      <c r="Q181" s="6">
        <v>20</v>
      </c>
      <c r="R181" s="6">
        <v>25</v>
      </c>
      <c r="S181" s="6">
        <v>14</v>
      </c>
      <c r="T181" s="6">
        <v>8</v>
      </c>
      <c r="U181" s="10">
        <f>SUM(Q181:T181)</f>
        <v>67</v>
      </c>
      <c r="V181" s="6">
        <v>27</v>
      </c>
      <c r="W181" s="6">
        <v>10</v>
      </c>
      <c r="X181" s="6">
        <v>0</v>
      </c>
      <c r="Y181" s="6">
        <v>0</v>
      </c>
      <c r="Z181" s="9">
        <v>37</v>
      </c>
    </row>
    <row r="182" spans="1:27" x14ac:dyDescent="0.25">
      <c r="A182" s="13" t="s">
        <v>158</v>
      </c>
      <c r="B182">
        <v>38</v>
      </c>
      <c r="C182">
        <v>48</v>
      </c>
      <c r="D182">
        <v>26</v>
      </c>
      <c r="E182">
        <v>27</v>
      </c>
      <c r="F182" s="9">
        <f t="shared" si="3"/>
        <v>139</v>
      </c>
      <c r="G182" s="6">
        <v>0</v>
      </c>
      <c r="H182" s="6">
        <v>1</v>
      </c>
      <c r="I182" s="6">
        <v>0</v>
      </c>
      <c r="J182" s="6">
        <v>0</v>
      </c>
      <c r="K182" s="10">
        <v>1</v>
      </c>
      <c r="Q182" s="6">
        <v>0</v>
      </c>
      <c r="R182" s="6">
        <v>0</v>
      </c>
      <c r="S182" s="6">
        <v>0</v>
      </c>
      <c r="T182" s="6">
        <v>0</v>
      </c>
      <c r="U182" s="10">
        <v>0</v>
      </c>
      <c r="V182" s="6">
        <v>38</v>
      </c>
      <c r="W182" s="6">
        <v>47</v>
      </c>
      <c r="X182" s="6">
        <v>26</v>
      </c>
      <c r="Y182" s="6">
        <v>27</v>
      </c>
      <c r="Z182" s="9">
        <f>SUM(V182:Y182)</f>
        <v>138</v>
      </c>
    </row>
    <row r="183" spans="1:27" x14ac:dyDescent="0.25">
      <c r="A183" s="13" t="s">
        <v>159</v>
      </c>
      <c r="F183" s="9">
        <f t="shared" si="3"/>
        <v>0</v>
      </c>
    </row>
    <row r="184" spans="1:27" x14ac:dyDescent="0.25">
      <c r="A184" s="13" t="s">
        <v>160</v>
      </c>
      <c r="F184" s="9">
        <f t="shared" si="3"/>
        <v>0</v>
      </c>
    </row>
    <row r="185" spans="1:27" x14ac:dyDescent="0.25">
      <c r="A185" s="13" t="s">
        <v>161</v>
      </c>
      <c r="B185">
        <v>5</v>
      </c>
      <c r="C185">
        <v>3</v>
      </c>
      <c r="D185">
        <v>4</v>
      </c>
      <c r="E185">
        <v>1</v>
      </c>
      <c r="F185" s="9">
        <f t="shared" si="3"/>
        <v>13</v>
      </c>
      <c r="G185" s="6" t="s">
        <v>507</v>
      </c>
      <c r="H185" s="6" t="s">
        <v>507</v>
      </c>
      <c r="I185" s="6" t="s">
        <v>507</v>
      </c>
      <c r="J185" s="6" t="s">
        <v>507</v>
      </c>
      <c r="Q185" s="6" t="s">
        <v>507</v>
      </c>
      <c r="R185" s="6" t="s">
        <v>507</v>
      </c>
      <c r="S185" s="6" t="s">
        <v>507</v>
      </c>
      <c r="T185" s="6" t="s">
        <v>507</v>
      </c>
      <c r="V185" s="6" t="s">
        <v>507</v>
      </c>
      <c r="W185" s="6" t="s">
        <v>507</v>
      </c>
      <c r="X185" s="6" t="s">
        <v>507</v>
      </c>
      <c r="Y185" s="6" t="s">
        <v>507</v>
      </c>
    </row>
    <row r="186" spans="1:27" x14ac:dyDescent="0.25">
      <c r="A186" s="13" t="s">
        <v>162</v>
      </c>
      <c r="B186">
        <v>5</v>
      </c>
      <c r="C186">
        <v>1</v>
      </c>
      <c r="D186">
        <v>4</v>
      </c>
      <c r="E186">
        <v>2</v>
      </c>
      <c r="F186" s="9">
        <f t="shared" si="3"/>
        <v>12</v>
      </c>
      <c r="G186" s="6">
        <v>3</v>
      </c>
      <c r="H186" s="6">
        <v>1</v>
      </c>
      <c r="I186" s="6">
        <v>4</v>
      </c>
      <c r="J186" s="6">
        <v>1</v>
      </c>
      <c r="K186" s="10">
        <v>9</v>
      </c>
      <c r="V186" s="6">
        <v>2</v>
      </c>
      <c r="W186">
        <v>0</v>
      </c>
      <c r="X186">
        <v>0</v>
      </c>
      <c r="Y186">
        <v>1</v>
      </c>
      <c r="Z186" s="9">
        <v>3</v>
      </c>
    </row>
    <row r="187" spans="1:27" x14ac:dyDescent="0.25">
      <c r="A187" s="13" t="s">
        <v>163</v>
      </c>
      <c r="B187">
        <v>3</v>
      </c>
      <c r="C187">
        <v>3</v>
      </c>
      <c r="D187">
        <v>4</v>
      </c>
      <c r="E187">
        <v>1</v>
      </c>
      <c r="F187" s="9">
        <f t="shared" si="3"/>
        <v>11</v>
      </c>
      <c r="G187" s="6">
        <v>3</v>
      </c>
      <c r="H187" s="6">
        <v>3</v>
      </c>
      <c r="I187" s="6">
        <v>4</v>
      </c>
      <c r="J187" s="6">
        <v>1</v>
      </c>
      <c r="K187" s="10">
        <v>11</v>
      </c>
      <c r="Q187" s="6">
        <v>0</v>
      </c>
      <c r="R187" s="6">
        <v>0</v>
      </c>
      <c r="S187" s="6">
        <v>0</v>
      </c>
      <c r="T187" s="6">
        <v>0</v>
      </c>
      <c r="U187" s="10">
        <v>0</v>
      </c>
      <c r="V187" s="6">
        <v>0</v>
      </c>
      <c r="W187" s="6">
        <v>0</v>
      </c>
      <c r="X187" s="6">
        <v>0</v>
      </c>
      <c r="Y187" s="6">
        <v>0</v>
      </c>
      <c r="Z187" s="9">
        <v>0</v>
      </c>
    </row>
    <row r="188" spans="1:27" x14ac:dyDescent="0.25">
      <c r="A188" s="13" t="s">
        <v>164</v>
      </c>
      <c r="B188">
        <v>52</v>
      </c>
      <c r="C188">
        <v>73</v>
      </c>
      <c r="D188">
        <v>50</v>
      </c>
      <c r="E188">
        <v>34</v>
      </c>
      <c r="F188" s="9">
        <f t="shared" si="3"/>
        <v>209</v>
      </c>
      <c r="G188" s="6" t="s">
        <v>507</v>
      </c>
      <c r="H188" s="6" t="s">
        <v>507</v>
      </c>
      <c r="I188" s="6" t="s">
        <v>507</v>
      </c>
      <c r="J188" s="6" t="s">
        <v>507</v>
      </c>
      <c r="K188" s="10">
        <v>0</v>
      </c>
      <c r="Q188" s="6">
        <v>0</v>
      </c>
      <c r="R188" s="6">
        <v>0</v>
      </c>
      <c r="S188" s="6">
        <v>0</v>
      </c>
      <c r="T188" s="6">
        <v>0</v>
      </c>
      <c r="U188" s="10">
        <v>0</v>
      </c>
      <c r="V188" s="6" t="s">
        <v>507</v>
      </c>
      <c r="W188" t="s">
        <v>507</v>
      </c>
      <c r="X188" t="s">
        <v>507</v>
      </c>
      <c r="Y188" t="s">
        <v>507</v>
      </c>
      <c r="Z188" s="9">
        <v>0</v>
      </c>
    </row>
    <row r="189" spans="1:27" x14ac:dyDescent="0.25">
      <c r="A189" s="13" t="s">
        <v>314</v>
      </c>
      <c r="B189" t="s">
        <v>507</v>
      </c>
      <c r="C189" t="s">
        <v>507</v>
      </c>
      <c r="D189" t="s">
        <v>507</v>
      </c>
      <c r="E189" t="s">
        <v>507</v>
      </c>
      <c r="F189" s="9" t="s">
        <v>507</v>
      </c>
      <c r="G189" s="6" t="s">
        <v>507</v>
      </c>
      <c r="H189" s="6" t="s">
        <v>507</v>
      </c>
      <c r="I189" s="6" t="s">
        <v>507</v>
      </c>
      <c r="J189" s="6" t="s">
        <v>507</v>
      </c>
      <c r="K189" s="10" t="s">
        <v>507</v>
      </c>
      <c r="L189" s="6" t="s">
        <v>507</v>
      </c>
      <c r="M189" s="6" t="s">
        <v>507</v>
      </c>
      <c r="N189" s="6" t="s">
        <v>507</v>
      </c>
      <c r="O189" s="6" t="s">
        <v>507</v>
      </c>
      <c r="P189" s="10" t="s">
        <v>507</v>
      </c>
      <c r="Q189" s="6" t="s">
        <v>507</v>
      </c>
      <c r="R189" s="6" t="s">
        <v>507</v>
      </c>
      <c r="S189" s="6" t="s">
        <v>507</v>
      </c>
      <c r="T189" s="6" t="s">
        <v>507</v>
      </c>
      <c r="U189" s="10" t="s">
        <v>507</v>
      </c>
      <c r="V189" s="6" t="s">
        <v>507</v>
      </c>
      <c r="W189" s="6" t="s">
        <v>507</v>
      </c>
      <c r="X189" s="6" t="s">
        <v>507</v>
      </c>
      <c r="Y189" s="6" t="s">
        <v>507</v>
      </c>
      <c r="Z189" s="9" t="s">
        <v>507</v>
      </c>
      <c r="AA189" s="6"/>
    </row>
    <row r="190" spans="1:27" x14ac:dyDescent="0.25">
      <c r="A190" s="13" t="s">
        <v>165</v>
      </c>
      <c r="B190">
        <v>8</v>
      </c>
      <c r="C190">
        <v>4</v>
      </c>
      <c r="D190">
        <v>0</v>
      </c>
      <c r="E190">
        <v>2</v>
      </c>
      <c r="F190" s="9">
        <f t="shared" si="3"/>
        <v>14</v>
      </c>
      <c r="G190" s="6" t="s">
        <v>507</v>
      </c>
      <c r="H190" s="6" t="s">
        <v>507</v>
      </c>
      <c r="I190" s="6" t="s">
        <v>507</v>
      </c>
      <c r="J190" s="6" t="s">
        <v>507</v>
      </c>
      <c r="K190" s="10" t="s">
        <v>507</v>
      </c>
      <c r="Q190" s="6">
        <v>0</v>
      </c>
      <c r="R190" s="6">
        <v>0</v>
      </c>
      <c r="S190" s="6">
        <v>0</v>
      </c>
      <c r="T190" s="6">
        <v>0</v>
      </c>
      <c r="U190" s="10">
        <v>0</v>
      </c>
      <c r="V190" s="6" t="s">
        <v>507</v>
      </c>
      <c r="W190" t="s">
        <v>507</v>
      </c>
      <c r="X190" t="s">
        <v>507</v>
      </c>
      <c r="Y190" t="s">
        <v>507</v>
      </c>
      <c r="Z190" s="9" t="s">
        <v>507</v>
      </c>
    </row>
    <row r="191" spans="1:27" x14ac:dyDescent="0.25">
      <c r="A191" s="13" t="s">
        <v>166</v>
      </c>
      <c r="B191">
        <v>36</v>
      </c>
      <c r="C191">
        <v>21</v>
      </c>
      <c r="D191">
        <v>35</v>
      </c>
      <c r="E191">
        <v>7</v>
      </c>
      <c r="F191" s="9">
        <f t="shared" si="3"/>
        <v>99</v>
      </c>
      <c r="G191" s="6">
        <v>0</v>
      </c>
      <c r="H191" s="6">
        <v>0</v>
      </c>
      <c r="I191" s="6">
        <v>0</v>
      </c>
      <c r="J191" s="6">
        <v>0</v>
      </c>
      <c r="K191" s="10">
        <v>0</v>
      </c>
      <c r="Q191" s="6">
        <v>36</v>
      </c>
      <c r="R191" s="6">
        <v>21</v>
      </c>
      <c r="S191" s="6">
        <v>35</v>
      </c>
      <c r="T191" s="6">
        <v>7</v>
      </c>
      <c r="U191" s="10">
        <f>SUM(Q191:T191)</f>
        <v>99</v>
      </c>
      <c r="V191" s="6">
        <v>0</v>
      </c>
      <c r="W191" s="6">
        <v>0</v>
      </c>
      <c r="X191" s="6">
        <v>0</v>
      </c>
      <c r="Y191" s="6">
        <v>0</v>
      </c>
      <c r="Z191" s="9">
        <v>0</v>
      </c>
    </row>
    <row r="192" spans="1:27" x14ac:dyDescent="0.25">
      <c r="A192" s="13" t="s">
        <v>167</v>
      </c>
      <c r="B192">
        <v>17</v>
      </c>
      <c r="C192">
        <v>8</v>
      </c>
      <c r="D192">
        <v>18</v>
      </c>
      <c r="E192">
        <v>46</v>
      </c>
      <c r="F192" s="9">
        <f t="shared" si="3"/>
        <v>89</v>
      </c>
      <c r="G192" s="6" t="s">
        <v>507</v>
      </c>
      <c r="H192" s="6" t="s">
        <v>507</v>
      </c>
      <c r="I192" s="6" t="s">
        <v>507</v>
      </c>
      <c r="J192" s="6" t="s">
        <v>507</v>
      </c>
      <c r="K192" s="10" t="s">
        <v>507</v>
      </c>
      <c r="Q192" s="6" t="s">
        <v>507</v>
      </c>
      <c r="R192" s="6" t="s">
        <v>507</v>
      </c>
      <c r="S192" s="6" t="s">
        <v>507</v>
      </c>
      <c r="T192" s="6" t="s">
        <v>507</v>
      </c>
      <c r="U192" s="10" t="s">
        <v>507</v>
      </c>
      <c r="V192" s="6" t="s">
        <v>507</v>
      </c>
      <c r="W192" s="6" t="s">
        <v>507</v>
      </c>
      <c r="X192" s="6" t="s">
        <v>507</v>
      </c>
      <c r="Y192" s="6" t="s">
        <v>507</v>
      </c>
      <c r="Z192" s="9" t="s">
        <v>507</v>
      </c>
    </row>
    <row r="193" spans="1:26" x14ac:dyDescent="0.25">
      <c r="A193" s="13" t="s">
        <v>168</v>
      </c>
      <c r="F193" s="9">
        <f t="shared" si="3"/>
        <v>0</v>
      </c>
    </row>
    <row r="194" spans="1:26" x14ac:dyDescent="0.25">
      <c r="A194" s="13" t="s">
        <v>169</v>
      </c>
      <c r="B194" t="s">
        <v>507</v>
      </c>
      <c r="C194" t="s">
        <v>507</v>
      </c>
      <c r="D194" t="s">
        <v>507</v>
      </c>
      <c r="E194" t="s">
        <v>507</v>
      </c>
      <c r="F194" s="9">
        <f t="shared" si="3"/>
        <v>0</v>
      </c>
      <c r="G194" s="6" t="s">
        <v>507</v>
      </c>
      <c r="H194" s="6" t="s">
        <v>507</v>
      </c>
      <c r="I194" s="6" t="s">
        <v>507</v>
      </c>
      <c r="J194" s="6" t="s">
        <v>507</v>
      </c>
      <c r="K194" s="10">
        <v>0</v>
      </c>
      <c r="Q194" s="6" t="s">
        <v>507</v>
      </c>
      <c r="R194" s="6" t="s">
        <v>507</v>
      </c>
      <c r="S194" s="6" t="s">
        <v>507</v>
      </c>
      <c r="T194" s="6" t="s">
        <v>507</v>
      </c>
      <c r="U194" s="10">
        <v>0</v>
      </c>
      <c r="V194" s="6" t="s">
        <v>507</v>
      </c>
      <c r="W194" s="6" t="s">
        <v>507</v>
      </c>
      <c r="X194" s="6" t="s">
        <v>507</v>
      </c>
      <c r="Y194" s="6" t="s">
        <v>507</v>
      </c>
      <c r="Z194" s="9">
        <v>0</v>
      </c>
    </row>
    <row r="195" spans="1:26" x14ac:dyDescent="0.25">
      <c r="A195" s="13" t="s">
        <v>170</v>
      </c>
      <c r="F195" s="9">
        <f t="shared" si="3"/>
        <v>0</v>
      </c>
    </row>
    <row r="196" spans="1:26" x14ac:dyDescent="0.25">
      <c r="A196" s="13" t="s">
        <v>171</v>
      </c>
      <c r="F196" s="9">
        <f t="shared" si="3"/>
        <v>0</v>
      </c>
    </row>
    <row r="197" spans="1:26" x14ac:dyDescent="0.25">
      <c r="A197" s="13" t="s">
        <v>351</v>
      </c>
      <c r="F197" s="9">
        <f t="shared" si="3"/>
        <v>0</v>
      </c>
    </row>
    <row r="198" spans="1:26" x14ac:dyDescent="0.25">
      <c r="A198" s="13" t="s">
        <v>172</v>
      </c>
      <c r="F198" s="9">
        <f t="shared" si="3"/>
        <v>0</v>
      </c>
    </row>
    <row r="199" spans="1:26" x14ac:dyDescent="0.25">
      <c r="A199" s="13" t="s">
        <v>173</v>
      </c>
      <c r="B199">
        <v>25</v>
      </c>
      <c r="C199">
        <v>20</v>
      </c>
      <c r="D199">
        <v>26</v>
      </c>
      <c r="E199">
        <v>9</v>
      </c>
      <c r="F199" s="9">
        <f t="shared" si="3"/>
        <v>80</v>
      </c>
      <c r="G199" s="6">
        <v>0</v>
      </c>
      <c r="H199" s="6">
        <v>0</v>
      </c>
      <c r="I199" s="6">
        <v>0</v>
      </c>
      <c r="J199" s="6">
        <v>0</v>
      </c>
      <c r="K199" s="10">
        <v>0</v>
      </c>
      <c r="Q199" s="6">
        <v>19</v>
      </c>
      <c r="R199" s="6">
        <v>13</v>
      </c>
      <c r="S199" s="6">
        <v>18</v>
      </c>
      <c r="T199" s="6">
        <v>6</v>
      </c>
      <c r="U199" s="10">
        <f>SUM(Q199:T199)</f>
        <v>56</v>
      </c>
      <c r="V199" s="6">
        <v>0</v>
      </c>
      <c r="W199" s="6">
        <v>0</v>
      </c>
      <c r="X199" s="6">
        <v>0</v>
      </c>
      <c r="Y199" s="6">
        <v>0</v>
      </c>
      <c r="Z199" s="9">
        <v>0</v>
      </c>
    </row>
    <row r="200" spans="1:26" x14ac:dyDescent="0.25">
      <c r="A200" s="13" t="s">
        <v>174</v>
      </c>
      <c r="B200">
        <v>3</v>
      </c>
      <c r="C200">
        <v>6</v>
      </c>
      <c r="D200">
        <v>0</v>
      </c>
      <c r="E200">
        <v>0</v>
      </c>
      <c r="F200" s="9">
        <f t="shared" si="3"/>
        <v>9</v>
      </c>
      <c r="G200" s="6">
        <v>2</v>
      </c>
      <c r="H200" s="6">
        <v>4</v>
      </c>
      <c r="I200" s="6">
        <v>0</v>
      </c>
      <c r="J200" s="6">
        <v>0</v>
      </c>
      <c r="K200" s="10">
        <v>6</v>
      </c>
      <c r="Q200" s="6">
        <v>0</v>
      </c>
      <c r="R200" s="6">
        <v>0</v>
      </c>
      <c r="S200" s="6">
        <v>0</v>
      </c>
      <c r="T200" s="6">
        <v>0</v>
      </c>
      <c r="U200" s="10">
        <v>0</v>
      </c>
      <c r="V200" s="6">
        <v>1</v>
      </c>
      <c r="W200" s="6">
        <v>2</v>
      </c>
      <c r="X200" s="6">
        <v>0</v>
      </c>
      <c r="Y200" s="6">
        <v>0</v>
      </c>
      <c r="Z200" s="9">
        <v>3</v>
      </c>
    </row>
    <row r="201" spans="1:26" x14ac:dyDescent="0.25">
      <c r="A201" s="13" t="s">
        <v>175</v>
      </c>
      <c r="B201">
        <v>29</v>
      </c>
      <c r="C201">
        <v>29</v>
      </c>
      <c r="D201">
        <v>20</v>
      </c>
      <c r="E201">
        <v>13</v>
      </c>
      <c r="F201" s="9">
        <f t="shared" si="3"/>
        <v>91</v>
      </c>
      <c r="G201" s="6">
        <v>6</v>
      </c>
      <c r="H201" s="6">
        <v>11</v>
      </c>
      <c r="I201" s="6">
        <v>5</v>
      </c>
      <c r="J201" s="6">
        <v>4</v>
      </c>
      <c r="Q201" s="6">
        <v>13</v>
      </c>
      <c r="R201" s="6">
        <v>7</v>
      </c>
      <c r="S201" s="6">
        <v>10</v>
      </c>
      <c r="T201" s="6">
        <v>7</v>
      </c>
      <c r="V201" s="6">
        <v>10</v>
      </c>
      <c r="W201" s="6">
        <v>11</v>
      </c>
      <c r="X201" s="6">
        <v>5</v>
      </c>
      <c r="Y201" s="6">
        <v>2</v>
      </c>
    </row>
    <row r="202" spans="1:26" x14ac:dyDescent="0.25">
      <c r="A202" s="13" t="s">
        <v>176</v>
      </c>
      <c r="F202" s="9">
        <f t="shared" si="3"/>
        <v>0</v>
      </c>
    </row>
    <row r="203" spans="1:26" x14ac:dyDescent="0.25">
      <c r="A203" s="13" t="s">
        <v>177</v>
      </c>
      <c r="B203">
        <v>66</v>
      </c>
      <c r="C203">
        <v>43</v>
      </c>
      <c r="D203">
        <v>29</v>
      </c>
      <c r="E203">
        <v>16</v>
      </c>
      <c r="F203" s="9">
        <f t="shared" si="3"/>
        <v>154</v>
      </c>
      <c r="G203" s="6" t="s">
        <v>507</v>
      </c>
      <c r="H203" s="6" t="s">
        <v>507</v>
      </c>
      <c r="I203" s="6" t="s">
        <v>507</v>
      </c>
      <c r="J203" s="6" t="s">
        <v>507</v>
      </c>
      <c r="K203" s="10" t="s">
        <v>507</v>
      </c>
      <c r="Q203" s="6" t="s">
        <v>507</v>
      </c>
      <c r="R203" s="6" t="s">
        <v>507</v>
      </c>
      <c r="S203" s="6" t="s">
        <v>507</v>
      </c>
      <c r="T203" s="6" t="s">
        <v>507</v>
      </c>
      <c r="U203" s="10" t="s">
        <v>507</v>
      </c>
      <c r="V203" s="6" t="s">
        <v>507</v>
      </c>
      <c r="W203" s="6" t="s">
        <v>507</v>
      </c>
      <c r="X203" s="6" t="s">
        <v>507</v>
      </c>
      <c r="Y203" s="6" t="s">
        <v>507</v>
      </c>
      <c r="Z203" s="9" t="s">
        <v>507</v>
      </c>
    </row>
    <row r="204" spans="1:26" x14ac:dyDescent="0.25">
      <c r="A204" s="13" t="s">
        <v>178</v>
      </c>
      <c r="B204" t="s">
        <v>507</v>
      </c>
      <c r="C204" t="s">
        <v>507</v>
      </c>
      <c r="D204" t="s">
        <v>507</v>
      </c>
      <c r="E204" t="s">
        <v>507</v>
      </c>
      <c r="F204" s="9">
        <f t="shared" si="3"/>
        <v>0</v>
      </c>
      <c r="G204" s="6">
        <v>1</v>
      </c>
      <c r="H204" s="6">
        <v>1</v>
      </c>
      <c r="I204" s="6">
        <v>0</v>
      </c>
      <c r="J204" s="6">
        <v>0</v>
      </c>
      <c r="Q204" s="6" t="s">
        <v>507</v>
      </c>
      <c r="R204" s="6" t="s">
        <v>507</v>
      </c>
      <c r="S204" s="6" t="s">
        <v>507</v>
      </c>
      <c r="T204" s="6" t="s">
        <v>507</v>
      </c>
      <c r="V204" s="6" t="s">
        <v>507</v>
      </c>
      <c r="W204" s="6" t="s">
        <v>507</v>
      </c>
      <c r="X204" s="6" t="s">
        <v>507</v>
      </c>
      <c r="Y204" s="6" t="s">
        <v>507</v>
      </c>
    </row>
    <row r="205" spans="1:26" x14ac:dyDescent="0.25">
      <c r="A205" s="13" t="s">
        <v>179</v>
      </c>
      <c r="B205">
        <v>5</v>
      </c>
      <c r="C205">
        <v>1</v>
      </c>
      <c r="D205">
        <v>1</v>
      </c>
      <c r="E205">
        <v>0</v>
      </c>
      <c r="F205" s="9">
        <f t="shared" si="3"/>
        <v>7</v>
      </c>
      <c r="G205" s="6">
        <v>5</v>
      </c>
      <c r="H205" s="6">
        <v>1</v>
      </c>
      <c r="I205" s="6">
        <v>1</v>
      </c>
      <c r="J205" s="6">
        <v>0</v>
      </c>
      <c r="K205" s="10">
        <v>7</v>
      </c>
      <c r="Q205" s="6">
        <v>5</v>
      </c>
      <c r="R205" s="6">
        <v>1</v>
      </c>
      <c r="S205" s="6">
        <v>1</v>
      </c>
      <c r="T205" s="6">
        <v>0</v>
      </c>
      <c r="U205" s="10">
        <v>7</v>
      </c>
      <c r="V205" s="6">
        <v>0</v>
      </c>
      <c r="W205" s="6">
        <v>0</v>
      </c>
      <c r="X205" s="6">
        <v>0</v>
      </c>
      <c r="Y205" s="6">
        <v>0</v>
      </c>
      <c r="Z205" s="9">
        <v>0</v>
      </c>
    </row>
    <row r="206" spans="1:26" x14ac:dyDescent="0.25">
      <c r="A206" s="13" t="s">
        <v>180</v>
      </c>
      <c r="F206" s="9">
        <f t="shared" si="3"/>
        <v>0</v>
      </c>
    </row>
    <row r="207" spans="1:26" x14ac:dyDescent="0.25">
      <c r="A207" s="13" t="s">
        <v>181</v>
      </c>
      <c r="F207" s="9">
        <f t="shared" si="3"/>
        <v>0</v>
      </c>
    </row>
    <row r="208" spans="1:26" x14ac:dyDescent="0.25">
      <c r="A208" s="13" t="s">
        <v>182</v>
      </c>
      <c r="B208" t="s">
        <v>507</v>
      </c>
      <c r="C208" t="s">
        <v>507</v>
      </c>
      <c r="D208" t="s">
        <v>507</v>
      </c>
      <c r="E208" t="s">
        <v>507</v>
      </c>
      <c r="F208" s="9">
        <f t="shared" si="3"/>
        <v>0</v>
      </c>
      <c r="G208" s="6" t="s">
        <v>507</v>
      </c>
      <c r="H208" s="6" t="s">
        <v>507</v>
      </c>
      <c r="I208" s="6" t="s">
        <v>507</v>
      </c>
      <c r="J208" s="6" t="s">
        <v>507</v>
      </c>
      <c r="K208" s="10">
        <v>0</v>
      </c>
      <c r="Q208" s="6" t="s">
        <v>507</v>
      </c>
      <c r="R208" s="6" t="s">
        <v>507</v>
      </c>
      <c r="S208" s="6" t="s">
        <v>507</v>
      </c>
      <c r="T208" s="6" t="s">
        <v>507</v>
      </c>
      <c r="U208" s="10">
        <v>0</v>
      </c>
      <c r="V208" s="6" t="s">
        <v>507</v>
      </c>
      <c r="W208" s="6" t="s">
        <v>507</v>
      </c>
      <c r="X208" s="6" t="s">
        <v>507</v>
      </c>
      <c r="Y208" s="6" t="s">
        <v>507</v>
      </c>
      <c r="Z208" s="9">
        <v>0</v>
      </c>
    </row>
    <row r="209" spans="1:26" x14ac:dyDescent="0.25">
      <c r="A209" s="13" t="s">
        <v>315</v>
      </c>
      <c r="F209" s="9">
        <f t="shared" si="3"/>
        <v>0</v>
      </c>
    </row>
    <row r="210" spans="1:26" x14ac:dyDescent="0.25">
      <c r="A210" s="13" t="s">
        <v>183</v>
      </c>
      <c r="B210" t="s">
        <v>507</v>
      </c>
      <c r="C210">
        <v>4</v>
      </c>
      <c r="D210">
        <v>3</v>
      </c>
      <c r="E210">
        <v>2</v>
      </c>
      <c r="F210" s="9">
        <f t="shared" ref="F210:F273" si="5">SUM(B210:E210)</f>
        <v>9</v>
      </c>
      <c r="G210" s="6" t="s">
        <v>507</v>
      </c>
      <c r="H210" s="6">
        <v>0</v>
      </c>
      <c r="I210" s="6">
        <v>0</v>
      </c>
      <c r="J210" s="6">
        <v>0</v>
      </c>
      <c r="K210" s="10">
        <v>0</v>
      </c>
      <c r="Q210" s="6" t="s">
        <v>507</v>
      </c>
      <c r="R210" s="6">
        <v>4</v>
      </c>
      <c r="S210" s="6">
        <v>3</v>
      </c>
      <c r="T210" s="6">
        <v>2</v>
      </c>
      <c r="V210" s="6" t="s">
        <v>507</v>
      </c>
      <c r="W210" s="6">
        <v>0</v>
      </c>
      <c r="X210" s="6">
        <v>0</v>
      </c>
      <c r="Y210" s="6">
        <v>0</v>
      </c>
    </row>
    <row r="211" spans="1:26" x14ac:dyDescent="0.25">
      <c r="A211" s="13" t="s">
        <v>184</v>
      </c>
      <c r="B211" t="s">
        <v>507</v>
      </c>
      <c r="C211">
        <v>26</v>
      </c>
      <c r="D211">
        <v>45</v>
      </c>
      <c r="E211">
        <v>32</v>
      </c>
      <c r="F211" s="9">
        <f t="shared" si="5"/>
        <v>103</v>
      </c>
      <c r="G211" s="6" t="s">
        <v>507</v>
      </c>
      <c r="H211" s="6">
        <v>0</v>
      </c>
      <c r="I211" s="6">
        <v>0</v>
      </c>
      <c r="J211" s="6">
        <v>0</v>
      </c>
      <c r="K211" s="10">
        <v>0</v>
      </c>
      <c r="Q211" s="6" t="s">
        <v>507</v>
      </c>
      <c r="R211" s="6">
        <v>26</v>
      </c>
      <c r="S211" s="6">
        <v>45</v>
      </c>
      <c r="T211" s="6">
        <v>32</v>
      </c>
      <c r="V211" s="6" t="s">
        <v>507</v>
      </c>
      <c r="W211" s="6">
        <v>0</v>
      </c>
      <c r="X211" s="6">
        <v>0</v>
      </c>
      <c r="Y211" s="6">
        <v>0</v>
      </c>
      <c r="Z211" s="9">
        <v>0</v>
      </c>
    </row>
    <row r="212" spans="1:26" x14ac:dyDescent="0.25">
      <c r="A212" s="13" t="s">
        <v>185</v>
      </c>
      <c r="B212" t="s">
        <v>507</v>
      </c>
      <c r="C212" t="s">
        <v>507</v>
      </c>
      <c r="D212" t="s">
        <v>507</v>
      </c>
      <c r="E212" t="s">
        <v>507</v>
      </c>
      <c r="F212" s="9" t="s">
        <v>507</v>
      </c>
      <c r="G212" s="6" t="s">
        <v>507</v>
      </c>
      <c r="H212" s="6" t="s">
        <v>507</v>
      </c>
      <c r="I212" s="6" t="s">
        <v>507</v>
      </c>
      <c r="J212" s="6" t="s">
        <v>507</v>
      </c>
      <c r="K212" s="10" t="s">
        <v>507</v>
      </c>
      <c r="Q212" s="6" t="s">
        <v>507</v>
      </c>
      <c r="R212" s="6" t="s">
        <v>507</v>
      </c>
      <c r="S212" s="6" t="s">
        <v>507</v>
      </c>
      <c r="T212" s="6" t="s">
        <v>507</v>
      </c>
      <c r="U212" s="10" t="s">
        <v>507</v>
      </c>
      <c r="V212" s="6" t="s">
        <v>507</v>
      </c>
      <c r="W212" s="6" t="s">
        <v>507</v>
      </c>
      <c r="X212" s="6" t="s">
        <v>507</v>
      </c>
      <c r="Y212" s="6" t="s">
        <v>507</v>
      </c>
      <c r="Z212" s="9" t="s">
        <v>507</v>
      </c>
    </row>
    <row r="213" spans="1:26" x14ac:dyDescent="0.25">
      <c r="A213" s="13" t="s">
        <v>186</v>
      </c>
      <c r="F213" s="9">
        <f t="shared" si="5"/>
        <v>0</v>
      </c>
    </row>
    <row r="214" spans="1:26" x14ac:dyDescent="0.25">
      <c r="A214" s="13" t="s">
        <v>187</v>
      </c>
      <c r="B214">
        <v>2</v>
      </c>
      <c r="C214">
        <v>5</v>
      </c>
      <c r="D214">
        <v>1</v>
      </c>
      <c r="E214">
        <v>1</v>
      </c>
      <c r="F214" s="9">
        <f t="shared" si="5"/>
        <v>9</v>
      </c>
      <c r="G214" s="6">
        <v>2</v>
      </c>
      <c r="H214" s="6">
        <v>5</v>
      </c>
      <c r="I214" s="6">
        <v>1</v>
      </c>
      <c r="J214" s="6">
        <v>1</v>
      </c>
      <c r="Q214" s="6">
        <v>2</v>
      </c>
      <c r="R214" s="6">
        <v>5</v>
      </c>
      <c r="S214" s="6">
        <v>1</v>
      </c>
      <c r="T214" s="6">
        <v>1</v>
      </c>
      <c r="V214" s="6">
        <v>0</v>
      </c>
      <c r="W214" s="6">
        <v>0</v>
      </c>
      <c r="X214" s="6">
        <v>0</v>
      </c>
      <c r="Y214" s="6">
        <v>0</v>
      </c>
    </row>
    <row r="215" spans="1:26" x14ac:dyDescent="0.25">
      <c r="A215" s="13" t="s">
        <v>349</v>
      </c>
      <c r="B215" t="s">
        <v>507</v>
      </c>
      <c r="C215">
        <v>255</v>
      </c>
      <c r="D215">
        <v>357</v>
      </c>
      <c r="E215">
        <v>267</v>
      </c>
      <c r="F215" s="9">
        <f t="shared" si="5"/>
        <v>879</v>
      </c>
      <c r="G215" s="6" t="s">
        <v>507</v>
      </c>
      <c r="H215" s="6" t="s">
        <v>507</v>
      </c>
      <c r="I215" s="6" t="s">
        <v>507</v>
      </c>
      <c r="J215" s="6" t="s">
        <v>507</v>
      </c>
      <c r="K215" s="10">
        <v>0</v>
      </c>
      <c r="L215" s="6" t="s">
        <v>507</v>
      </c>
      <c r="M215" s="6" t="s">
        <v>507</v>
      </c>
      <c r="N215" s="6" t="s">
        <v>507</v>
      </c>
      <c r="O215" s="6" t="s">
        <v>507</v>
      </c>
      <c r="P215" s="10">
        <v>0</v>
      </c>
      <c r="Q215" s="6" t="s">
        <v>507</v>
      </c>
      <c r="R215" s="6">
        <v>140</v>
      </c>
      <c r="S215" s="6">
        <v>166</v>
      </c>
      <c r="T215" s="6">
        <v>115</v>
      </c>
    </row>
    <row r="216" spans="1:26" x14ac:dyDescent="0.25">
      <c r="A216" s="13" t="s">
        <v>188</v>
      </c>
      <c r="B216" t="s">
        <v>507</v>
      </c>
      <c r="C216" t="s">
        <v>507</v>
      </c>
      <c r="D216" t="s">
        <v>507</v>
      </c>
      <c r="E216" t="s">
        <v>507</v>
      </c>
      <c r="F216" s="9" t="s">
        <v>507</v>
      </c>
      <c r="G216" s="6" t="s">
        <v>507</v>
      </c>
      <c r="H216" s="6" t="s">
        <v>507</v>
      </c>
      <c r="I216" s="6" t="s">
        <v>507</v>
      </c>
      <c r="J216" s="6" t="s">
        <v>507</v>
      </c>
      <c r="K216" s="10" t="s">
        <v>507</v>
      </c>
      <c r="Q216" s="6" t="s">
        <v>507</v>
      </c>
      <c r="R216" s="6" t="s">
        <v>507</v>
      </c>
      <c r="S216" s="6" t="s">
        <v>507</v>
      </c>
      <c r="T216" s="6" t="s">
        <v>507</v>
      </c>
      <c r="U216" s="10" t="s">
        <v>507</v>
      </c>
      <c r="V216" s="6" t="s">
        <v>507</v>
      </c>
      <c r="W216" s="6" t="s">
        <v>507</v>
      </c>
      <c r="X216" s="6" t="s">
        <v>507</v>
      </c>
      <c r="Y216" s="6" t="s">
        <v>507</v>
      </c>
      <c r="Z216" s="9" t="s">
        <v>507</v>
      </c>
    </row>
    <row r="217" spans="1:26" x14ac:dyDescent="0.25">
      <c r="A217" s="13" t="s">
        <v>189</v>
      </c>
      <c r="B217" t="s">
        <v>507</v>
      </c>
      <c r="C217" t="s">
        <v>507</v>
      </c>
      <c r="D217">
        <v>57</v>
      </c>
      <c r="E217">
        <v>58</v>
      </c>
      <c r="F217" s="9">
        <f t="shared" si="5"/>
        <v>115</v>
      </c>
      <c r="G217" s="6" t="s">
        <v>507</v>
      </c>
      <c r="H217" s="6" t="s">
        <v>507</v>
      </c>
      <c r="I217" s="6">
        <v>57</v>
      </c>
      <c r="J217" s="6">
        <v>58</v>
      </c>
      <c r="K217" s="10">
        <v>115</v>
      </c>
      <c r="Q217" s="6" t="s">
        <v>507</v>
      </c>
      <c r="R217" s="6" t="s">
        <v>507</v>
      </c>
      <c r="S217" s="6">
        <v>0</v>
      </c>
      <c r="T217" s="6">
        <v>0</v>
      </c>
      <c r="U217" s="10">
        <v>0</v>
      </c>
      <c r="V217" s="6" t="s">
        <v>507</v>
      </c>
      <c r="W217" s="6" t="s">
        <v>507</v>
      </c>
      <c r="X217" s="6">
        <v>0</v>
      </c>
      <c r="Y217" s="6">
        <v>0</v>
      </c>
      <c r="Z217" s="9">
        <v>0</v>
      </c>
    </row>
    <row r="218" spans="1:26" x14ac:dyDescent="0.25">
      <c r="A218" s="13" t="s">
        <v>190</v>
      </c>
      <c r="B218">
        <v>5</v>
      </c>
      <c r="C218">
        <v>7</v>
      </c>
      <c r="D218">
        <v>2</v>
      </c>
      <c r="E218">
        <v>2</v>
      </c>
      <c r="F218" s="9">
        <f t="shared" si="5"/>
        <v>16</v>
      </c>
      <c r="G218" s="6">
        <v>0</v>
      </c>
      <c r="H218" s="6">
        <v>0</v>
      </c>
      <c r="I218" s="6">
        <v>0</v>
      </c>
      <c r="J218" s="6">
        <v>0</v>
      </c>
      <c r="K218" s="10">
        <v>0</v>
      </c>
      <c r="Q218" s="6">
        <v>2</v>
      </c>
      <c r="R218" s="6">
        <v>3</v>
      </c>
      <c r="S218" s="6">
        <v>1</v>
      </c>
      <c r="T218" s="6">
        <v>1</v>
      </c>
      <c r="V218" s="6">
        <v>3</v>
      </c>
      <c r="W218" s="6">
        <v>4</v>
      </c>
      <c r="X218" s="6">
        <v>1</v>
      </c>
      <c r="Y218" s="6">
        <v>1</v>
      </c>
    </row>
    <row r="219" spans="1:26" x14ac:dyDescent="0.25">
      <c r="A219" s="13" t="s">
        <v>191</v>
      </c>
      <c r="B219">
        <v>0</v>
      </c>
      <c r="C219">
        <v>0</v>
      </c>
      <c r="D219">
        <v>0</v>
      </c>
      <c r="E219">
        <v>0</v>
      </c>
      <c r="F219" s="9">
        <v>0</v>
      </c>
      <c r="G219" s="6">
        <v>0</v>
      </c>
      <c r="H219" s="6">
        <v>0</v>
      </c>
      <c r="I219" s="6">
        <v>0</v>
      </c>
      <c r="J219" s="6">
        <v>0</v>
      </c>
      <c r="K219" s="10">
        <v>0</v>
      </c>
      <c r="Q219" s="6">
        <v>0</v>
      </c>
      <c r="R219" s="6">
        <v>0</v>
      </c>
      <c r="S219" s="6">
        <v>0</v>
      </c>
      <c r="T219" s="6">
        <v>0</v>
      </c>
      <c r="U219" s="10">
        <v>0</v>
      </c>
      <c r="V219" s="6">
        <v>0</v>
      </c>
      <c r="W219" s="6">
        <v>0</v>
      </c>
      <c r="X219" s="6">
        <v>0</v>
      </c>
      <c r="Y219" s="6">
        <v>0</v>
      </c>
      <c r="Z219" s="9">
        <v>0</v>
      </c>
    </row>
    <row r="220" spans="1:26" x14ac:dyDescent="0.25">
      <c r="A220" s="13" t="s">
        <v>192</v>
      </c>
      <c r="B220" t="s">
        <v>507</v>
      </c>
      <c r="C220" t="s">
        <v>507</v>
      </c>
      <c r="D220" t="s">
        <v>507</v>
      </c>
      <c r="E220" t="s">
        <v>507</v>
      </c>
      <c r="F220" s="9">
        <f t="shared" si="5"/>
        <v>0</v>
      </c>
      <c r="G220" s="6" t="s">
        <v>507</v>
      </c>
      <c r="H220" s="6" t="s">
        <v>507</v>
      </c>
      <c r="I220" s="6" t="s">
        <v>507</v>
      </c>
      <c r="J220" s="6" t="s">
        <v>507</v>
      </c>
      <c r="K220" s="10">
        <v>0</v>
      </c>
      <c r="Q220" s="6" t="s">
        <v>507</v>
      </c>
      <c r="R220" s="6" t="s">
        <v>507</v>
      </c>
      <c r="S220" s="6" t="s">
        <v>507</v>
      </c>
      <c r="T220" s="6" t="s">
        <v>507</v>
      </c>
      <c r="V220" s="6" t="s">
        <v>507</v>
      </c>
      <c r="W220" s="6" t="s">
        <v>507</v>
      </c>
      <c r="X220" s="6" t="s">
        <v>507</v>
      </c>
      <c r="Y220" s="6" t="s">
        <v>507</v>
      </c>
    </row>
    <row r="221" spans="1:26" x14ac:dyDescent="0.25">
      <c r="A221" s="13" t="s">
        <v>193</v>
      </c>
      <c r="B221">
        <v>35</v>
      </c>
      <c r="C221">
        <v>28</v>
      </c>
      <c r="D221">
        <v>12</v>
      </c>
      <c r="E221">
        <v>15</v>
      </c>
      <c r="F221" s="9">
        <f t="shared" si="5"/>
        <v>90</v>
      </c>
      <c r="G221" s="6">
        <v>4</v>
      </c>
      <c r="H221" s="6" t="s">
        <v>507</v>
      </c>
      <c r="I221" s="6" t="s">
        <v>507</v>
      </c>
      <c r="J221" s="6" t="s">
        <v>507</v>
      </c>
      <c r="Q221" s="6">
        <v>19</v>
      </c>
      <c r="R221" s="6" t="s">
        <v>507</v>
      </c>
      <c r="S221" s="6" t="s">
        <v>507</v>
      </c>
      <c r="T221" s="6" t="s">
        <v>507</v>
      </c>
      <c r="V221" s="6">
        <v>12</v>
      </c>
      <c r="W221" s="6" t="s">
        <v>507</v>
      </c>
      <c r="X221" s="6" t="s">
        <v>507</v>
      </c>
      <c r="Y221" s="6" t="s">
        <v>507</v>
      </c>
    </row>
    <row r="222" spans="1:26" x14ac:dyDescent="0.25">
      <c r="A222" s="13" t="s">
        <v>194</v>
      </c>
      <c r="B222" t="s">
        <v>507</v>
      </c>
      <c r="C222" t="s">
        <v>507</v>
      </c>
      <c r="D222" t="s">
        <v>507</v>
      </c>
      <c r="E222" t="s">
        <v>507</v>
      </c>
      <c r="F222" s="9" t="s">
        <v>507</v>
      </c>
      <c r="G222" s="6" t="s">
        <v>507</v>
      </c>
      <c r="H222" s="6" t="s">
        <v>507</v>
      </c>
      <c r="I222" s="6" t="s">
        <v>507</v>
      </c>
      <c r="J222" s="6" t="s">
        <v>507</v>
      </c>
      <c r="K222" s="10" t="s">
        <v>507</v>
      </c>
      <c r="Q222" s="6" t="s">
        <v>507</v>
      </c>
      <c r="R222" s="6" t="s">
        <v>507</v>
      </c>
      <c r="S222" s="6" t="s">
        <v>507</v>
      </c>
      <c r="T222" s="6" t="s">
        <v>507</v>
      </c>
      <c r="U222" s="10" t="s">
        <v>507</v>
      </c>
      <c r="V222" s="6" t="s">
        <v>507</v>
      </c>
      <c r="W222" s="6" t="s">
        <v>507</v>
      </c>
      <c r="X222" s="6" t="s">
        <v>507</v>
      </c>
      <c r="Y222" s="6" t="s">
        <v>507</v>
      </c>
      <c r="Z222" s="9" t="s">
        <v>507</v>
      </c>
    </row>
    <row r="223" spans="1:26" x14ac:dyDescent="0.25">
      <c r="A223" s="13" t="s">
        <v>350</v>
      </c>
      <c r="B223">
        <v>106</v>
      </c>
      <c r="C223">
        <v>140</v>
      </c>
      <c r="D223">
        <v>180</v>
      </c>
      <c r="E223">
        <v>109</v>
      </c>
      <c r="F223" s="9">
        <f t="shared" si="5"/>
        <v>535</v>
      </c>
      <c r="G223" s="6">
        <v>0</v>
      </c>
      <c r="H223" s="6">
        <v>1</v>
      </c>
      <c r="I223" s="6">
        <v>1</v>
      </c>
      <c r="J223" s="6">
        <v>0</v>
      </c>
      <c r="K223" s="10">
        <v>2</v>
      </c>
      <c r="L223" s="6">
        <v>106</v>
      </c>
      <c r="M223" s="6">
        <v>140</v>
      </c>
      <c r="N223" s="6">
        <v>180</v>
      </c>
      <c r="O223" s="6">
        <v>109</v>
      </c>
      <c r="P223" s="10">
        <f>SUM(L223:O223)</f>
        <v>535</v>
      </c>
      <c r="Q223" s="6">
        <v>0</v>
      </c>
      <c r="R223" s="6">
        <v>0</v>
      </c>
      <c r="S223" s="6">
        <v>0</v>
      </c>
      <c r="T223" s="6">
        <v>0</v>
      </c>
      <c r="U223" s="10">
        <v>0</v>
      </c>
      <c r="V223" s="6" t="s">
        <v>507</v>
      </c>
      <c r="W223" s="6" t="s">
        <v>507</v>
      </c>
      <c r="X223" s="6" t="s">
        <v>507</v>
      </c>
      <c r="Y223" s="6" t="s">
        <v>507</v>
      </c>
      <c r="Z223" s="9" t="s">
        <v>507</v>
      </c>
    </row>
    <row r="224" spans="1:26" x14ac:dyDescent="0.25">
      <c r="A224" s="13" t="s">
        <v>195</v>
      </c>
      <c r="B224" t="s">
        <v>507</v>
      </c>
      <c r="C224">
        <v>111</v>
      </c>
      <c r="D224">
        <v>110</v>
      </c>
      <c r="E224">
        <v>61</v>
      </c>
      <c r="F224" s="9">
        <f t="shared" si="5"/>
        <v>282</v>
      </c>
      <c r="G224" s="6" t="s">
        <v>507</v>
      </c>
      <c r="H224" s="6">
        <v>7</v>
      </c>
      <c r="I224" s="6">
        <v>4</v>
      </c>
      <c r="J224" s="6">
        <v>1</v>
      </c>
      <c r="Q224" s="6" t="s">
        <v>507</v>
      </c>
      <c r="R224" s="6" t="s">
        <v>507</v>
      </c>
      <c r="S224" s="6" t="s">
        <v>507</v>
      </c>
      <c r="T224" s="6" t="s">
        <v>507</v>
      </c>
      <c r="V224" s="6" t="s">
        <v>507</v>
      </c>
      <c r="W224" s="6" t="s">
        <v>507</v>
      </c>
      <c r="X224" s="6" t="s">
        <v>507</v>
      </c>
      <c r="Y224" s="6" t="s">
        <v>507</v>
      </c>
    </row>
    <row r="225" spans="1:26" x14ac:dyDescent="0.25">
      <c r="A225" s="13" t="s">
        <v>196</v>
      </c>
      <c r="F225" s="9">
        <f t="shared" si="5"/>
        <v>0</v>
      </c>
    </row>
    <row r="226" spans="1:26" x14ac:dyDescent="0.25">
      <c r="A226" s="13" t="s">
        <v>197</v>
      </c>
      <c r="F226" s="9">
        <f t="shared" si="5"/>
        <v>0</v>
      </c>
      <c r="V226" s="6">
        <v>1</v>
      </c>
      <c r="W226">
        <v>7</v>
      </c>
      <c r="X226">
        <v>5</v>
      </c>
      <c r="Y226">
        <v>1</v>
      </c>
    </row>
    <row r="227" spans="1:26" x14ac:dyDescent="0.25">
      <c r="A227" s="13" t="s">
        <v>198</v>
      </c>
      <c r="B227" t="s">
        <v>507</v>
      </c>
      <c r="C227" t="s">
        <v>507</v>
      </c>
      <c r="D227" t="s">
        <v>507</v>
      </c>
      <c r="E227" t="s">
        <v>507</v>
      </c>
      <c r="F227" s="9">
        <f t="shared" si="5"/>
        <v>0</v>
      </c>
      <c r="G227" s="6" t="s">
        <v>507</v>
      </c>
      <c r="H227" s="6" t="s">
        <v>507</v>
      </c>
      <c r="I227" s="6" t="s">
        <v>507</v>
      </c>
      <c r="J227" s="6" t="s">
        <v>507</v>
      </c>
      <c r="Q227" s="6" t="s">
        <v>507</v>
      </c>
      <c r="R227" s="6" t="s">
        <v>507</v>
      </c>
      <c r="S227" s="6" t="s">
        <v>507</v>
      </c>
      <c r="T227" s="6" t="s">
        <v>507</v>
      </c>
      <c r="V227" s="6" t="s">
        <v>507</v>
      </c>
      <c r="W227" s="6" t="s">
        <v>507</v>
      </c>
      <c r="X227" s="6" t="s">
        <v>507</v>
      </c>
      <c r="Y227" s="6" t="s">
        <v>507</v>
      </c>
    </row>
    <row r="228" spans="1:26" x14ac:dyDescent="0.25">
      <c r="A228" s="13" t="s">
        <v>199</v>
      </c>
      <c r="B228">
        <v>5</v>
      </c>
      <c r="C228">
        <v>8</v>
      </c>
      <c r="D228">
        <v>4</v>
      </c>
      <c r="E228">
        <v>6</v>
      </c>
      <c r="F228" s="9">
        <f t="shared" si="5"/>
        <v>23</v>
      </c>
      <c r="G228" s="6">
        <v>5</v>
      </c>
      <c r="H228" s="6">
        <v>8</v>
      </c>
      <c r="I228" s="6">
        <v>4</v>
      </c>
      <c r="J228" s="6">
        <v>6</v>
      </c>
      <c r="K228" s="10">
        <v>23</v>
      </c>
      <c r="Q228" s="6">
        <v>0</v>
      </c>
      <c r="R228" s="6">
        <v>0</v>
      </c>
      <c r="S228" s="6">
        <v>0</v>
      </c>
      <c r="T228" s="6">
        <v>0</v>
      </c>
      <c r="U228" s="10">
        <v>0</v>
      </c>
      <c r="V228" s="6">
        <v>0</v>
      </c>
      <c r="W228" s="6">
        <v>0</v>
      </c>
      <c r="X228" s="6">
        <v>0</v>
      </c>
      <c r="Y228" s="6">
        <v>0</v>
      </c>
      <c r="Z228" s="9">
        <v>0</v>
      </c>
    </row>
    <row r="229" spans="1:26" x14ac:dyDescent="0.25">
      <c r="A229" s="13" t="s">
        <v>200</v>
      </c>
      <c r="B229">
        <v>48</v>
      </c>
      <c r="C229">
        <v>42</v>
      </c>
      <c r="D229">
        <v>39</v>
      </c>
      <c r="E229">
        <v>28</v>
      </c>
      <c r="F229" s="9">
        <f t="shared" si="5"/>
        <v>157</v>
      </c>
      <c r="G229" s="6">
        <v>16</v>
      </c>
      <c r="H229" s="6">
        <v>19</v>
      </c>
      <c r="I229" s="6">
        <v>18</v>
      </c>
      <c r="J229" s="6">
        <v>9</v>
      </c>
      <c r="K229" s="10">
        <f>SUM(G229:J229)</f>
        <v>62</v>
      </c>
      <c r="Q229" s="6">
        <v>0</v>
      </c>
      <c r="R229" s="6">
        <v>0</v>
      </c>
      <c r="S229" s="6">
        <v>0</v>
      </c>
      <c r="T229" s="6">
        <v>0</v>
      </c>
      <c r="U229" s="10">
        <v>0</v>
      </c>
      <c r="V229" s="6">
        <v>32</v>
      </c>
      <c r="W229" s="6">
        <v>23</v>
      </c>
      <c r="X229" s="6">
        <v>21</v>
      </c>
      <c r="Y229" s="6">
        <v>19</v>
      </c>
      <c r="Z229" s="9">
        <f>SUM(V229:Y229)</f>
        <v>95</v>
      </c>
    </row>
    <row r="230" spans="1:26" x14ac:dyDescent="0.25">
      <c r="A230" s="14" t="s">
        <v>316</v>
      </c>
      <c r="B230" t="s">
        <v>507</v>
      </c>
      <c r="C230" t="s">
        <v>507</v>
      </c>
      <c r="D230" t="s">
        <v>507</v>
      </c>
      <c r="E230" t="s">
        <v>507</v>
      </c>
      <c r="F230" s="9">
        <v>0</v>
      </c>
      <c r="K230" s="10">
        <v>39</v>
      </c>
      <c r="L230" s="6" t="s">
        <v>507</v>
      </c>
      <c r="M230" s="6" t="s">
        <v>507</v>
      </c>
      <c r="N230" s="6" t="s">
        <v>507</v>
      </c>
      <c r="O230" s="6" t="s">
        <v>507</v>
      </c>
      <c r="P230" s="10">
        <v>0</v>
      </c>
      <c r="Q230" s="6">
        <v>0</v>
      </c>
      <c r="R230" s="6">
        <v>0</v>
      </c>
      <c r="S230" s="6">
        <v>0</v>
      </c>
      <c r="T230" s="6">
        <v>0</v>
      </c>
      <c r="U230" s="10">
        <v>0</v>
      </c>
    </row>
    <row r="231" spans="1:26" x14ac:dyDescent="0.25">
      <c r="A231" s="15" t="s">
        <v>317</v>
      </c>
      <c r="B231">
        <v>82</v>
      </c>
      <c r="C231">
        <v>129</v>
      </c>
      <c r="D231">
        <v>143</v>
      </c>
      <c r="E231">
        <v>128</v>
      </c>
      <c r="F231" s="9">
        <f t="shared" si="5"/>
        <v>482</v>
      </c>
      <c r="G231" s="6">
        <v>0</v>
      </c>
      <c r="H231" s="6">
        <v>0</v>
      </c>
      <c r="I231" s="6">
        <v>0</v>
      </c>
      <c r="J231" s="6">
        <v>0</v>
      </c>
      <c r="L231" s="6">
        <v>0</v>
      </c>
      <c r="M231" s="6">
        <v>0</v>
      </c>
      <c r="N231" s="6">
        <v>0</v>
      </c>
      <c r="O231" s="6">
        <v>0</v>
      </c>
      <c r="Q231" s="6">
        <v>41</v>
      </c>
      <c r="R231" s="6">
        <v>29</v>
      </c>
      <c r="S231" s="6">
        <v>27</v>
      </c>
      <c r="T231" s="6">
        <v>22</v>
      </c>
    </row>
    <row r="232" spans="1:26" x14ac:dyDescent="0.25">
      <c r="A232" s="15" t="s">
        <v>318</v>
      </c>
      <c r="B232">
        <v>105</v>
      </c>
      <c r="C232">
        <v>34</v>
      </c>
      <c r="D232">
        <v>35</v>
      </c>
      <c r="E232">
        <v>51</v>
      </c>
      <c r="F232" s="9">
        <f t="shared" si="5"/>
        <v>225</v>
      </c>
      <c r="G232" s="6">
        <v>0</v>
      </c>
      <c r="H232" s="6">
        <v>0</v>
      </c>
      <c r="I232" s="6">
        <v>0</v>
      </c>
      <c r="J232" s="6">
        <v>0</v>
      </c>
      <c r="K232" s="10">
        <v>0</v>
      </c>
      <c r="L232" s="6">
        <v>105</v>
      </c>
      <c r="M232" s="6">
        <v>34</v>
      </c>
      <c r="N232" s="6">
        <v>35</v>
      </c>
      <c r="O232" s="6">
        <v>51</v>
      </c>
      <c r="Q232" s="6">
        <v>0</v>
      </c>
      <c r="R232" s="6">
        <v>0</v>
      </c>
      <c r="S232" s="6">
        <v>0</v>
      </c>
      <c r="T232" s="6">
        <v>0</v>
      </c>
      <c r="U232" s="10">
        <v>0</v>
      </c>
    </row>
    <row r="233" spans="1:26" x14ac:dyDescent="0.25">
      <c r="A233" s="15" t="s">
        <v>319</v>
      </c>
      <c r="B233" t="s">
        <v>507</v>
      </c>
      <c r="C233" t="s">
        <v>507</v>
      </c>
      <c r="D233" t="s">
        <v>507</v>
      </c>
      <c r="E233">
        <v>46</v>
      </c>
      <c r="F233" s="9">
        <v>46</v>
      </c>
      <c r="G233" s="6" t="s">
        <v>507</v>
      </c>
      <c r="H233" s="6" t="s">
        <v>507</v>
      </c>
      <c r="I233" s="6" t="s">
        <v>507</v>
      </c>
      <c r="J233" s="6" t="s">
        <v>507</v>
      </c>
      <c r="K233" s="10">
        <v>0</v>
      </c>
      <c r="L233" s="6" t="s">
        <v>507</v>
      </c>
      <c r="M233" s="6" t="s">
        <v>507</v>
      </c>
      <c r="N233" s="6" t="s">
        <v>507</v>
      </c>
      <c r="O233" s="6" t="s">
        <v>507</v>
      </c>
      <c r="P233" s="10">
        <v>0</v>
      </c>
      <c r="Q233" s="6" t="s">
        <v>507</v>
      </c>
      <c r="R233" s="6" t="s">
        <v>507</v>
      </c>
      <c r="S233" s="6" t="s">
        <v>507</v>
      </c>
      <c r="T233" s="6" t="s">
        <v>507</v>
      </c>
      <c r="U233" s="10">
        <v>0</v>
      </c>
    </row>
    <row r="234" spans="1:26" x14ac:dyDescent="0.25">
      <c r="A234" s="15" t="s">
        <v>320</v>
      </c>
      <c r="B234">
        <v>181</v>
      </c>
      <c r="C234">
        <v>150</v>
      </c>
      <c r="D234">
        <v>128</v>
      </c>
      <c r="E234">
        <v>119</v>
      </c>
      <c r="F234" s="9">
        <f t="shared" si="5"/>
        <v>578</v>
      </c>
      <c r="G234" s="6" t="s">
        <v>507</v>
      </c>
      <c r="H234" s="6" t="s">
        <v>507</v>
      </c>
      <c r="I234" s="6" t="s">
        <v>507</v>
      </c>
      <c r="J234" s="6" t="s">
        <v>507</v>
      </c>
      <c r="K234" s="10">
        <v>0</v>
      </c>
      <c r="L234" s="6" t="s">
        <v>507</v>
      </c>
      <c r="M234" s="6" t="s">
        <v>507</v>
      </c>
      <c r="N234" s="6" t="s">
        <v>507</v>
      </c>
      <c r="O234" s="6" t="s">
        <v>507</v>
      </c>
      <c r="P234" s="10">
        <v>0</v>
      </c>
      <c r="Q234" s="6">
        <v>2</v>
      </c>
      <c r="R234" s="6">
        <v>31</v>
      </c>
      <c r="S234" s="6">
        <v>7</v>
      </c>
      <c r="T234" s="6">
        <v>27</v>
      </c>
    </row>
    <row r="235" spans="1:26" x14ac:dyDescent="0.25">
      <c r="A235" s="15" t="s">
        <v>321</v>
      </c>
      <c r="F235" s="9">
        <f t="shared" si="5"/>
        <v>0</v>
      </c>
    </row>
    <row r="236" spans="1:26" x14ac:dyDescent="0.25">
      <c r="A236" s="15" t="s">
        <v>322</v>
      </c>
      <c r="F236" s="9">
        <f t="shared" si="5"/>
        <v>0</v>
      </c>
    </row>
    <row r="237" spans="1:26" x14ac:dyDescent="0.25">
      <c r="A237" s="15" t="s">
        <v>323</v>
      </c>
      <c r="B237">
        <v>420</v>
      </c>
      <c r="C237">
        <v>487</v>
      </c>
      <c r="D237">
        <v>712</v>
      </c>
      <c r="E237">
        <v>612</v>
      </c>
      <c r="F237" s="9">
        <f t="shared" si="5"/>
        <v>2231</v>
      </c>
      <c r="Q237" s="6">
        <v>420</v>
      </c>
      <c r="R237" s="6">
        <v>487</v>
      </c>
      <c r="S237" s="6">
        <v>712</v>
      </c>
      <c r="T237" s="6">
        <v>612</v>
      </c>
    </row>
    <row r="238" spans="1:26" x14ac:dyDescent="0.25">
      <c r="A238" s="15" t="s">
        <v>324</v>
      </c>
      <c r="F238" s="9">
        <f t="shared" si="5"/>
        <v>0</v>
      </c>
    </row>
    <row r="239" spans="1:26" x14ac:dyDescent="0.25">
      <c r="A239" s="15" t="s">
        <v>325</v>
      </c>
      <c r="B239" t="s">
        <v>507</v>
      </c>
      <c r="C239" t="s">
        <v>507</v>
      </c>
      <c r="D239">
        <v>194</v>
      </c>
      <c r="E239">
        <v>130</v>
      </c>
      <c r="F239" s="9">
        <f t="shared" si="5"/>
        <v>324</v>
      </c>
      <c r="G239" s="6" t="s">
        <v>507</v>
      </c>
      <c r="H239" s="6" t="s">
        <v>507</v>
      </c>
      <c r="I239" s="6">
        <v>0</v>
      </c>
      <c r="J239" s="6">
        <v>0</v>
      </c>
      <c r="K239" s="10">
        <v>0</v>
      </c>
      <c r="L239" s="6" t="s">
        <v>507</v>
      </c>
      <c r="M239" s="6" t="s">
        <v>507</v>
      </c>
      <c r="N239" s="6">
        <v>0</v>
      </c>
      <c r="O239" s="6">
        <v>0</v>
      </c>
      <c r="P239" s="10">
        <v>0</v>
      </c>
      <c r="Q239" s="6" t="s">
        <v>507</v>
      </c>
      <c r="R239" s="6" t="s">
        <v>507</v>
      </c>
      <c r="S239" s="6">
        <v>194</v>
      </c>
      <c r="T239" s="6">
        <v>130</v>
      </c>
    </row>
    <row r="240" spans="1:26" x14ac:dyDescent="0.25">
      <c r="A240" s="14" t="s">
        <v>326</v>
      </c>
      <c r="B240">
        <v>221</v>
      </c>
      <c r="C240">
        <v>224</v>
      </c>
      <c r="D240">
        <v>195</v>
      </c>
      <c r="E240">
        <v>135</v>
      </c>
      <c r="F240" s="9">
        <f t="shared" si="5"/>
        <v>775</v>
      </c>
      <c r="G240" s="6">
        <v>0</v>
      </c>
      <c r="H240" s="6">
        <v>0</v>
      </c>
      <c r="I240" s="6">
        <v>0</v>
      </c>
      <c r="J240" s="6">
        <v>0</v>
      </c>
      <c r="K240" s="10">
        <v>0</v>
      </c>
      <c r="L240" s="6">
        <v>0</v>
      </c>
      <c r="M240" s="6">
        <v>0</v>
      </c>
      <c r="N240" s="6">
        <v>0</v>
      </c>
      <c r="O240" s="6">
        <v>0</v>
      </c>
      <c r="P240" s="10">
        <v>0</v>
      </c>
      <c r="Q240" s="6">
        <v>221</v>
      </c>
      <c r="R240" s="6">
        <v>224</v>
      </c>
      <c r="S240" s="6">
        <v>195</v>
      </c>
      <c r="T240" s="6">
        <v>135</v>
      </c>
      <c r="U240" s="10">
        <v>775</v>
      </c>
      <c r="V240" s="6">
        <v>0</v>
      </c>
      <c r="W240" s="6">
        <v>0</v>
      </c>
      <c r="X240" s="6">
        <v>0</v>
      </c>
      <c r="Y240" s="6">
        <v>0</v>
      </c>
      <c r="Z240" s="9">
        <v>0</v>
      </c>
    </row>
    <row r="241" spans="1:21" x14ac:dyDescent="0.25">
      <c r="A241" s="15" t="s">
        <v>327</v>
      </c>
      <c r="F241" s="9">
        <f t="shared" si="5"/>
        <v>0</v>
      </c>
    </row>
    <row r="242" spans="1:21" x14ac:dyDescent="0.25">
      <c r="A242" s="14" t="s">
        <v>328</v>
      </c>
      <c r="F242" s="9">
        <f t="shared" si="5"/>
        <v>0</v>
      </c>
    </row>
    <row r="243" spans="1:21" x14ac:dyDescent="0.25">
      <c r="A243" s="15" t="s">
        <v>329</v>
      </c>
      <c r="B243">
        <f>59+68</f>
        <v>127</v>
      </c>
      <c r="C243">
        <f>68+43</f>
        <v>111</v>
      </c>
      <c r="D243">
        <f>49+65</f>
        <v>114</v>
      </c>
      <c r="E243">
        <f>27+37</f>
        <v>64</v>
      </c>
      <c r="F243" s="9">
        <f t="shared" si="5"/>
        <v>416</v>
      </c>
      <c r="G243" s="6" t="s">
        <v>507</v>
      </c>
      <c r="H243" s="6" t="s">
        <v>507</v>
      </c>
      <c r="I243" s="6" t="s">
        <v>507</v>
      </c>
      <c r="J243" s="6" t="s">
        <v>507</v>
      </c>
      <c r="K243" s="10">
        <v>0</v>
      </c>
      <c r="L243" s="6" t="s">
        <v>507</v>
      </c>
      <c r="M243" s="6" t="s">
        <v>507</v>
      </c>
      <c r="N243" s="6" t="s">
        <v>507</v>
      </c>
      <c r="O243" s="6" t="s">
        <v>507</v>
      </c>
      <c r="P243" s="10">
        <v>0</v>
      </c>
      <c r="Q243" s="6" t="s">
        <v>507</v>
      </c>
      <c r="R243" s="6" t="s">
        <v>507</v>
      </c>
      <c r="S243" s="6" t="s">
        <v>507</v>
      </c>
      <c r="T243" s="6" t="s">
        <v>507</v>
      </c>
      <c r="U243" s="10">
        <v>0</v>
      </c>
    </row>
    <row r="244" spans="1:21" x14ac:dyDescent="0.25">
      <c r="A244" s="15" t="s">
        <v>330</v>
      </c>
      <c r="F244" s="9">
        <f t="shared" si="5"/>
        <v>0</v>
      </c>
    </row>
    <row r="245" spans="1:21" x14ac:dyDescent="0.25">
      <c r="A245" s="15" t="s">
        <v>331</v>
      </c>
      <c r="F245" s="9">
        <f t="shared" si="5"/>
        <v>0</v>
      </c>
    </row>
    <row r="246" spans="1:21" x14ac:dyDescent="0.25">
      <c r="A246" s="15" t="s">
        <v>332</v>
      </c>
      <c r="B246" t="s">
        <v>507</v>
      </c>
      <c r="C246" t="s">
        <v>507</v>
      </c>
      <c r="D246" t="s">
        <v>507</v>
      </c>
      <c r="E246" t="s">
        <v>507</v>
      </c>
      <c r="F246" s="9">
        <f t="shared" si="5"/>
        <v>0</v>
      </c>
      <c r="G246" s="6" t="s">
        <v>507</v>
      </c>
      <c r="H246" s="6" t="s">
        <v>507</v>
      </c>
      <c r="I246" s="6" t="s">
        <v>507</v>
      </c>
      <c r="J246" s="6" t="s">
        <v>507</v>
      </c>
      <c r="K246" s="10">
        <v>0</v>
      </c>
      <c r="L246" s="6" t="s">
        <v>507</v>
      </c>
      <c r="M246" s="6" t="s">
        <v>507</v>
      </c>
      <c r="N246" s="6" t="s">
        <v>507</v>
      </c>
      <c r="O246" s="6" t="s">
        <v>507</v>
      </c>
      <c r="P246" s="10">
        <v>0</v>
      </c>
      <c r="Q246" s="6" t="s">
        <v>507</v>
      </c>
      <c r="R246" s="6" t="s">
        <v>507</v>
      </c>
      <c r="S246" s="6" t="s">
        <v>507</v>
      </c>
      <c r="T246" s="6" t="s">
        <v>507</v>
      </c>
      <c r="U246" s="10">
        <v>0</v>
      </c>
    </row>
    <row r="247" spans="1:21" x14ac:dyDescent="0.25">
      <c r="A247" s="15" t="s">
        <v>333</v>
      </c>
      <c r="F247" s="9">
        <f t="shared" si="5"/>
        <v>0</v>
      </c>
    </row>
    <row r="248" spans="1:21" x14ac:dyDescent="0.25">
      <c r="A248" s="15" t="s">
        <v>334</v>
      </c>
      <c r="F248" s="9">
        <f t="shared" si="5"/>
        <v>0</v>
      </c>
    </row>
    <row r="249" spans="1:21" x14ac:dyDescent="0.25">
      <c r="A249" s="15" t="s">
        <v>335</v>
      </c>
      <c r="B249" t="s">
        <v>507</v>
      </c>
      <c r="C249" t="s">
        <v>507</v>
      </c>
      <c r="D249" t="s">
        <v>507</v>
      </c>
      <c r="E249" t="s">
        <v>507</v>
      </c>
      <c r="F249" s="9">
        <v>0</v>
      </c>
      <c r="G249" s="6" t="s">
        <v>507</v>
      </c>
      <c r="H249" s="6" t="s">
        <v>507</v>
      </c>
      <c r="I249" s="6" t="s">
        <v>507</v>
      </c>
      <c r="J249" s="6" t="s">
        <v>507</v>
      </c>
      <c r="K249" s="10">
        <v>0</v>
      </c>
      <c r="L249" s="6" t="s">
        <v>507</v>
      </c>
      <c r="M249" s="6" t="s">
        <v>507</v>
      </c>
      <c r="N249" s="6" t="s">
        <v>507</v>
      </c>
      <c r="O249" s="6" t="s">
        <v>507</v>
      </c>
      <c r="P249" s="10">
        <v>0</v>
      </c>
      <c r="Q249" s="6" t="s">
        <v>507</v>
      </c>
      <c r="R249" s="6" t="s">
        <v>507</v>
      </c>
      <c r="S249" s="6" t="s">
        <v>507</v>
      </c>
      <c r="T249" s="6" t="s">
        <v>507</v>
      </c>
      <c r="U249" s="10">
        <v>0</v>
      </c>
    </row>
    <row r="250" spans="1:21" x14ac:dyDescent="0.25">
      <c r="A250" s="15" t="s">
        <v>336</v>
      </c>
      <c r="F250" s="9">
        <f t="shared" si="5"/>
        <v>0</v>
      </c>
    </row>
    <row r="251" spans="1:21" x14ac:dyDescent="0.25">
      <c r="A251" s="15" t="s">
        <v>337</v>
      </c>
      <c r="B251">
        <v>75</v>
      </c>
      <c r="C251">
        <v>43</v>
      </c>
      <c r="D251">
        <v>20</v>
      </c>
      <c r="E251">
        <v>10</v>
      </c>
      <c r="F251" s="9">
        <f t="shared" si="5"/>
        <v>148</v>
      </c>
      <c r="G251" s="6" t="s">
        <v>507</v>
      </c>
      <c r="H251" s="6" t="s">
        <v>507</v>
      </c>
      <c r="I251" s="6" t="s">
        <v>507</v>
      </c>
      <c r="J251" s="6">
        <v>0</v>
      </c>
      <c r="K251" s="10">
        <v>0</v>
      </c>
      <c r="L251" s="6" t="s">
        <v>507</v>
      </c>
      <c r="M251" s="6" t="s">
        <v>507</v>
      </c>
      <c r="N251" s="6" t="s">
        <v>507</v>
      </c>
      <c r="O251" s="6" t="s">
        <v>507</v>
      </c>
      <c r="P251" s="10" t="s">
        <v>507</v>
      </c>
      <c r="Q251" s="6" t="s">
        <v>507</v>
      </c>
      <c r="R251" s="6" t="s">
        <v>507</v>
      </c>
      <c r="S251" s="6" t="s">
        <v>507</v>
      </c>
      <c r="T251" s="6" t="s">
        <v>507</v>
      </c>
      <c r="U251" s="10" t="s">
        <v>507</v>
      </c>
    </row>
    <row r="252" spans="1:21" x14ac:dyDescent="0.25">
      <c r="A252" s="15" t="s">
        <v>338</v>
      </c>
      <c r="F252" s="9">
        <f t="shared" si="5"/>
        <v>0</v>
      </c>
    </row>
    <row r="253" spans="1:21" x14ac:dyDescent="0.25">
      <c r="A253" s="15" t="s">
        <v>339</v>
      </c>
      <c r="F253" s="9">
        <f t="shared" si="5"/>
        <v>0</v>
      </c>
    </row>
    <row r="254" spans="1:21" x14ac:dyDescent="0.25">
      <c r="A254" s="15" t="s">
        <v>340</v>
      </c>
      <c r="F254" s="9">
        <f t="shared" si="5"/>
        <v>0</v>
      </c>
    </row>
    <row r="255" spans="1:21" x14ac:dyDescent="0.25">
      <c r="A255" s="15" t="s">
        <v>341</v>
      </c>
      <c r="F255" s="9">
        <f t="shared" si="5"/>
        <v>0</v>
      </c>
    </row>
    <row r="256" spans="1:21" x14ac:dyDescent="0.25">
      <c r="A256" s="15" t="s">
        <v>342</v>
      </c>
      <c r="F256" s="9">
        <f t="shared" si="5"/>
        <v>0</v>
      </c>
    </row>
    <row r="257" spans="1:26" x14ac:dyDescent="0.25">
      <c r="A257" s="15" t="s">
        <v>343</v>
      </c>
      <c r="F257" s="9">
        <f t="shared" si="5"/>
        <v>0</v>
      </c>
    </row>
    <row r="258" spans="1:26" x14ac:dyDescent="0.25">
      <c r="A258" s="15" t="s">
        <v>344</v>
      </c>
      <c r="F258" s="9">
        <f t="shared" si="5"/>
        <v>0</v>
      </c>
    </row>
    <row r="259" spans="1:26" x14ac:dyDescent="0.25">
      <c r="A259" s="15" t="s">
        <v>345</v>
      </c>
      <c r="B259">
        <v>154</v>
      </c>
      <c r="C259">
        <v>140</v>
      </c>
      <c r="D259">
        <v>150</v>
      </c>
      <c r="E259">
        <v>73</v>
      </c>
      <c r="F259" s="9">
        <f t="shared" si="5"/>
        <v>517</v>
      </c>
      <c r="G259" s="6" t="s">
        <v>507</v>
      </c>
      <c r="H259" s="6" t="s">
        <v>507</v>
      </c>
      <c r="I259" s="6" t="s">
        <v>507</v>
      </c>
      <c r="J259" s="6" t="s">
        <v>507</v>
      </c>
      <c r="K259" s="10">
        <v>0</v>
      </c>
      <c r="L259" s="6">
        <v>19</v>
      </c>
      <c r="M259" s="6">
        <v>42</v>
      </c>
      <c r="N259" s="6">
        <v>36</v>
      </c>
      <c r="O259" s="6">
        <v>73</v>
      </c>
      <c r="Q259" s="6" t="s">
        <v>507</v>
      </c>
      <c r="R259" s="6" t="s">
        <v>507</v>
      </c>
      <c r="S259" s="6" t="s">
        <v>507</v>
      </c>
      <c r="T259" s="6" t="s">
        <v>507</v>
      </c>
      <c r="U259" s="10">
        <v>0</v>
      </c>
    </row>
    <row r="260" spans="1:26" x14ac:dyDescent="0.25">
      <c r="A260" s="15" t="s">
        <v>346</v>
      </c>
      <c r="F260" s="9">
        <f t="shared" si="5"/>
        <v>0</v>
      </c>
    </row>
    <row r="261" spans="1:26" x14ac:dyDescent="0.25">
      <c r="A261" s="15" t="s">
        <v>347</v>
      </c>
      <c r="F261" s="9">
        <f t="shared" si="5"/>
        <v>0</v>
      </c>
    </row>
    <row r="262" spans="1:26" x14ac:dyDescent="0.25">
      <c r="A262" s="15" t="s">
        <v>348</v>
      </c>
      <c r="B262" t="s">
        <v>507</v>
      </c>
      <c r="C262" t="s">
        <v>507</v>
      </c>
      <c r="D262" t="s">
        <v>507</v>
      </c>
      <c r="E262" t="s">
        <v>507</v>
      </c>
      <c r="F262" s="9">
        <v>0</v>
      </c>
      <c r="G262" s="6" t="s">
        <v>507</v>
      </c>
      <c r="H262" s="6" t="s">
        <v>507</v>
      </c>
      <c r="I262" s="6" t="s">
        <v>507</v>
      </c>
      <c r="J262" s="6" t="s">
        <v>507</v>
      </c>
      <c r="K262" s="10">
        <v>0</v>
      </c>
      <c r="L262" s="6" t="s">
        <v>507</v>
      </c>
      <c r="M262" s="6" t="s">
        <v>507</v>
      </c>
      <c r="N262" s="6" t="s">
        <v>507</v>
      </c>
      <c r="O262" s="6" t="s">
        <v>507</v>
      </c>
      <c r="P262" s="10">
        <v>0</v>
      </c>
      <c r="Q262" s="6" t="s">
        <v>507</v>
      </c>
      <c r="R262" s="6" t="s">
        <v>507</v>
      </c>
      <c r="S262" s="6" t="s">
        <v>507</v>
      </c>
      <c r="T262" s="6" t="s">
        <v>507</v>
      </c>
      <c r="U262" s="10">
        <v>0</v>
      </c>
    </row>
    <row r="263" spans="1:26" x14ac:dyDescent="0.25">
      <c r="A263" s="16" t="s">
        <v>201</v>
      </c>
      <c r="B263">
        <v>9</v>
      </c>
      <c r="C263">
        <v>13</v>
      </c>
      <c r="D263">
        <v>5</v>
      </c>
      <c r="E263">
        <v>1</v>
      </c>
      <c r="F263" s="9">
        <f t="shared" si="5"/>
        <v>28</v>
      </c>
      <c r="G263" s="6" t="s">
        <v>507</v>
      </c>
      <c r="H263" s="6" t="s">
        <v>507</v>
      </c>
      <c r="I263" s="6" t="s">
        <v>507</v>
      </c>
      <c r="J263" s="6" t="s">
        <v>507</v>
      </c>
      <c r="K263" s="10">
        <v>0</v>
      </c>
      <c r="L263" s="6" t="s">
        <v>507</v>
      </c>
      <c r="M263" s="6" t="s">
        <v>507</v>
      </c>
      <c r="N263" s="6" t="s">
        <v>507</v>
      </c>
      <c r="O263" s="6" t="s">
        <v>507</v>
      </c>
      <c r="P263" s="10">
        <v>0</v>
      </c>
      <c r="Q263" s="6" t="s">
        <v>507</v>
      </c>
      <c r="R263" s="6" t="s">
        <v>507</v>
      </c>
      <c r="S263" s="6" t="s">
        <v>507</v>
      </c>
      <c r="T263" s="6" t="s">
        <v>507</v>
      </c>
      <c r="U263" s="10">
        <v>0</v>
      </c>
    </row>
    <row r="264" spans="1:26" x14ac:dyDescent="0.25">
      <c r="A264" s="16" t="s">
        <v>202</v>
      </c>
      <c r="B264" t="s">
        <v>507</v>
      </c>
      <c r="C264" t="s">
        <v>507</v>
      </c>
      <c r="D264" t="s">
        <v>507</v>
      </c>
      <c r="E264" t="s">
        <v>507</v>
      </c>
      <c r="F264" s="9">
        <v>235</v>
      </c>
      <c r="G264" s="6">
        <v>0</v>
      </c>
      <c r="H264" s="6">
        <v>0</v>
      </c>
      <c r="I264" s="6">
        <v>0</v>
      </c>
      <c r="J264" s="6">
        <v>0</v>
      </c>
      <c r="K264" s="10">
        <v>0</v>
      </c>
      <c r="L264" s="6" t="s">
        <v>507</v>
      </c>
      <c r="M264" s="6" t="s">
        <v>507</v>
      </c>
      <c r="N264" s="6" t="s">
        <v>507</v>
      </c>
      <c r="O264" s="6" t="s">
        <v>507</v>
      </c>
      <c r="P264" s="10">
        <v>235</v>
      </c>
      <c r="Q264" s="6">
        <v>0</v>
      </c>
      <c r="R264" s="6">
        <v>0</v>
      </c>
      <c r="S264" s="6">
        <v>0</v>
      </c>
      <c r="T264" s="6">
        <v>0</v>
      </c>
      <c r="U264" s="10">
        <v>0</v>
      </c>
      <c r="V264" s="6">
        <v>0</v>
      </c>
      <c r="W264" s="6">
        <v>0</v>
      </c>
      <c r="X264" s="6">
        <v>0</v>
      </c>
      <c r="Y264" s="6">
        <v>0</v>
      </c>
      <c r="Z264" s="9">
        <v>0</v>
      </c>
    </row>
    <row r="265" spans="1:26" x14ac:dyDescent="0.25">
      <c r="A265" s="16" t="s">
        <v>203</v>
      </c>
      <c r="B265">
        <v>153</v>
      </c>
      <c r="C265">
        <v>112</v>
      </c>
      <c r="D265">
        <v>76</v>
      </c>
      <c r="E265">
        <v>62</v>
      </c>
      <c r="F265" s="9">
        <f t="shared" si="5"/>
        <v>403</v>
      </c>
      <c r="G265" s="6">
        <v>21</v>
      </c>
      <c r="H265" s="6">
        <v>7</v>
      </c>
      <c r="I265" s="6">
        <v>10</v>
      </c>
      <c r="J265" s="6">
        <v>12</v>
      </c>
      <c r="L265" s="6">
        <v>0</v>
      </c>
      <c r="M265" s="6">
        <v>3</v>
      </c>
      <c r="N265" s="6">
        <v>4</v>
      </c>
      <c r="O265" s="6">
        <v>6</v>
      </c>
      <c r="Q265" s="6">
        <v>0</v>
      </c>
      <c r="R265" s="6">
        <v>0</v>
      </c>
      <c r="S265" s="6">
        <v>0</v>
      </c>
      <c r="T265" s="6">
        <v>0</v>
      </c>
      <c r="U265" s="10">
        <v>0</v>
      </c>
    </row>
    <row r="266" spans="1:26" x14ac:dyDescent="0.25">
      <c r="A266" s="16" t="s">
        <v>204</v>
      </c>
      <c r="F266" s="9">
        <f t="shared" si="5"/>
        <v>0</v>
      </c>
    </row>
    <row r="267" spans="1:26" x14ac:dyDescent="0.25">
      <c r="A267" s="16" t="s">
        <v>205</v>
      </c>
      <c r="F267" s="9">
        <f t="shared" si="5"/>
        <v>0</v>
      </c>
    </row>
    <row r="268" spans="1:26" x14ac:dyDescent="0.25">
      <c r="A268" s="16" t="s">
        <v>206</v>
      </c>
      <c r="F268" s="9">
        <f t="shared" si="5"/>
        <v>0</v>
      </c>
    </row>
    <row r="269" spans="1:26" x14ac:dyDescent="0.25">
      <c r="A269" s="16" t="s">
        <v>207</v>
      </c>
      <c r="F269" s="9">
        <f t="shared" si="5"/>
        <v>0</v>
      </c>
    </row>
    <row r="270" spans="1:26" x14ac:dyDescent="0.25">
      <c r="A270" s="16" t="s">
        <v>208</v>
      </c>
      <c r="B270">
        <v>98</v>
      </c>
      <c r="C270">
        <v>62</v>
      </c>
      <c r="D270">
        <v>80</v>
      </c>
      <c r="E270">
        <v>51</v>
      </c>
      <c r="F270" s="9">
        <f t="shared" si="5"/>
        <v>291</v>
      </c>
      <c r="G270" s="6" t="s">
        <v>507</v>
      </c>
      <c r="H270" s="6" t="s">
        <v>507</v>
      </c>
      <c r="I270" s="6" t="s">
        <v>507</v>
      </c>
      <c r="J270" s="6" t="s">
        <v>507</v>
      </c>
      <c r="K270" s="10" t="s">
        <v>507</v>
      </c>
      <c r="L270" s="6">
        <v>98</v>
      </c>
      <c r="M270" s="6">
        <v>62</v>
      </c>
      <c r="N270" s="6">
        <v>80</v>
      </c>
      <c r="O270" s="6">
        <v>51</v>
      </c>
      <c r="P270" s="10">
        <v>291</v>
      </c>
      <c r="Q270" s="6">
        <v>0</v>
      </c>
      <c r="R270" s="6">
        <v>0</v>
      </c>
      <c r="S270" s="6">
        <v>0</v>
      </c>
      <c r="T270" s="6">
        <v>0</v>
      </c>
      <c r="U270" s="10">
        <v>0</v>
      </c>
      <c r="V270" s="6">
        <v>0</v>
      </c>
      <c r="W270" s="6">
        <v>0</v>
      </c>
      <c r="X270" s="6">
        <v>0</v>
      </c>
      <c r="Y270" s="6">
        <v>0</v>
      </c>
      <c r="Z270" s="9">
        <v>0</v>
      </c>
    </row>
    <row r="271" spans="1:26" x14ac:dyDescent="0.25">
      <c r="A271" s="16" t="s">
        <v>209</v>
      </c>
      <c r="B271">
        <v>83</v>
      </c>
      <c r="C271">
        <v>78</v>
      </c>
      <c r="D271">
        <v>120</v>
      </c>
      <c r="E271">
        <v>185</v>
      </c>
      <c r="F271" s="9">
        <f t="shared" si="5"/>
        <v>466</v>
      </c>
      <c r="G271" s="6">
        <v>10</v>
      </c>
      <c r="H271" s="6">
        <v>7</v>
      </c>
      <c r="I271" s="6">
        <v>7</v>
      </c>
      <c r="J271" s="6">
        <v>9</v>
      </c>
      <c r="L271" s="6">
        <v>12</v>
      </c>
      <c r="M271" s="6">
        <v>16</v>
      </c>
      <c r="N271" s="6">
        <v>11</v>
      </c>
      <c r="O271" s="6">
        <v>33</v>
      </c>
      <c r="Q271" s="6">
        <v>10</v>
      </c>
      <c r="R271" s="6">
        <v>7</v>
      </c>
      <c r="S271" s="6">
        <v>7</v>
      </c>
      <c r="T271" s="6">
        <v>9</v>
      </c>
    </row>
    <row r="272" spans="1:26" x14ac:dyDescent="0.25">
      <c r="A272" s="16" t="s">
        <v>210</v>
      </c>
      <c r="B272" t="s">
        <v>507</v>
      </c>
      <c r="C272" t="s">
        <v>507</v>
      </c>
      <c r="D272" t="s">
        <v>507</v>
      </c>
      <c r="E272" t="s">
        <v>507</v>
      </c>
      <c r="F272" s="9">
        <f t="shared" si="5"/>
        <v>0</v>
      </c>
      <c r="G272" s="6" t="s">
        <v>507</v>
      </c>
      <c r="H272" s="6" t="s">
        <v>507</v>
      </c>
      <c r="I272" s="6" t="s">
        <v>507</v>
      </c>
      <c r="J272" s="6" t="s">
        <v>507</v>
      </c>
      <c r="K272" s="10">
        <v>0</v>
      </c>
      <c r="L272" s="6" t="s">
        <v>507</v>
      </c>
      <c r="M272" s="6" t="s">
        <v>507</v>
      </c>
      <c r="N272" s="6" t="s">
        <v>507</v>
      </c>
      <c r="O272" s="6" t="s">
        <v>507</v>
      </c>
      <c r="P272" s="10">
        <v>0</v>
      </c>
      <c r="Q272" s="6" t="s">
        <v>507</v>
      </c>
      <c r="R272" s="6" t="s">
        <v>507</v>
      </c>
      <c r="S272" s="6" t="s">
        <v>507</v>
      </c>
      <c r="T272" s="6" t="s">
        <v>507</v>
      </c>
      <c r="U272" s="10">
        <v>0</v>
      </c>
    </row>
    <row r="273" spans="1:26" x14ac:dyDescent="0.25">
      <c r="A273" s="16" t="s">
        <v>211</v>
      </c>
      <c r="F273" s="9">
        <f t="shared" si="5"/>
        <v>0</v>
      </c>
    </row>
    <row r="274" spans="1:26" x14ac:dyDescent="0.25">
      <c r="A274" s="16" t="s">
        <v>212</v>
      </c>
      <c r="B274">
        <v>42</v>
      </c>
      <c r="C274">
        <v>140</v>
      </c>
      <c r="D274">
        <v>89</v>
      </c>
      <c r="E274">
        <v>144</v>
      </c>
      <c r="F274" s="9">
        <f t="shared" ref="F274:F337" si="6">SUM(B274:E274)</f>
        <v>415</v>
      </c>
      <c r="G274" s="6">
        <v>42</v>
      </c>
      <c r="H274" s="6">
        <v>140</v>
      </c>
      <c r="I274" s="6">
        <v>89</v>
      </c>
      <c r="J274" s="6">
        <v>144</v>
      </c>
      <c r="L274" s="6" t="s">
        <v>507</v>
      </c>
      <c r="M274" s="6" t="s">
        <v>507</v>
      </c>
      <c r="N274" s="6" t="s">
        <v>507</v>
      </c>
      <c r="O274" s="6" t="s">
        <v>507</v>
      </c>
      <c r="P274" s="10">
        <v>0</v>
      </c>
      <c r="Q274" s="6" t="s">
        <v>507</v>
      </c>
      <c r="R274" s="6" t="s">
        <v>507</v>
      </c>
      <c r="S274" s="6" t="s">
        <v>507</v>
      </c>
      <c r="T274" s="6" t="s">
        <v>507</v>
      </c>
      <c r="U274" s="10">
        <v>0</v>
      </c>
    </row>
    <row r="275" spans="1:26" x14ac:dyDescent="0.25">
      <c r="A275" s="16" t="s">
        <v>213</v>
      </c>
      <c r="B275">
        <v>222</v>
      </c>
      <c r="C275">
        <v>210</v>
      </c>
      <c r="D275">
        <v>195</v>
      </c>
      <c r="E275">
        <v>152</v>
      </c>
      <c r="F275" s="9">
        <f t="shared" si="6"/>
        <v>779</v>
      </c>
      <c r="G275" s="6" t="s">
        <v>507</v>
      </c>
      <c r="H275" s="6" t="s">
        <v>507</v>
      </c>
      <c r="I275" s="6" t="s">
        <v>507</v>
      </c>
      <c r="J275" s="6" t="s">
        <v>507</v>
      </c>
      <c r="K275" s="10">
        <v>0</v>
      </c>
      <c r="L275" s="6" t="s">
        <v>507</v>
      </c>
      <c r="M275" s="6" t="s">
        <v>507</v>
      </c>
      <c r="N275" s="6" t="s">
        <v>507</v>
      </c>
      <c r="O275" s="6" t="s">
        <v>507</v>
      </c>
      <c r="P275" s="10">
        <v>0</v>
      </c>
      <c r="Q275" s="6">
        <v>74</v>
      </c>
      <c r="R275" s="6">
        <v>82</v>
      </c>
      <c r="S275" s="6">
        <v>57</v>
      </c>
      <c r="T275" s="6">
        <v>36</v>
      </c>
      <c r="U275" s="10">
        <f>SUM(Q275:T275)</f>
        <v>249</v>
      </c>
    </row>
    <row r="276" spans="1:26" x14ac:dyDescent="0.25">
      <c r="A276" s="16" t="s">
        <v>214</v>
      </c>
      <c r="F276" s="9">
        <f t="shared" si="6"/>
        <v>0</v>
      </c>
    </row>
    <row r="277" spans="1:26" x14ac:dyDescent="0.25">
      <c r="A277" s="16" t="s">
        <v>215</v>
      </c>
      <c r="F277" s="9">
        <f t="shared" si="6"/>
        <v>0</v>
      </c>
      <c r="G277" s="6">
        <v>2</v>
      </c>
      <c r="H277" s="6">
        <v>6</v>
      </c>
      <c r="I277" s="6">
        <v>9</v>
      </c>
      <c r="J277" s="6">
        <v>7</v>
      </c>
      <c r="L277" s="6" t="s">
        <v>507</v>
      </c>
      <c r="M277" s="6">
        <v>2</v>
      </c>
      <c r="N277" s="6">
        <v>3</v>
      </c>
      <c r="O277" s="6">
        <v>7</v>
      </c>
      <c r="Q277" s="6" t="s">
        <v>507</v>
      </c>
      <c r="R277" s="6">
        <v>2</v>
      </c>
      <c r="S277" s="6">
        <v>2</v>
      </c>
      <c r="T277" s="6">
        <v>2</v>
      </c>
    </row>
    <row r="278" spans="1:26" x14ac:dyDescent="0.25">
      <c r="A278" s="16" t="s">
        <v>216</v>
      </c>
      <c r="B278">
        <v>20</v>
      </c>
      <c r="C278">
        <v>11</v>
      </c>
      <c r="D278">
        <v>15</v>
      </c>
      <c r="E278">
        <v>6</v>
      </c>
      <c r="F278" s="9">
        <f t="shared" si="6"/>
        <v>52</v>
      </c>
      <c r="G278" s="6" t="s">
        <v>507</v>
      </c>
      <c r="H278" s="6" t="s">
        <v>507</v>
      </c>
      <c r="I278" s="6" t="s">
        <v>507</v>
      </c>
      <c r="J278" s="6" t="s">
        <v>507</v>
      </c>
      <c r="K278" s="10">
        <v>0</v>
      </c>
      <c r="L278" s="6" t="s">
        <v>507</v>
      </c>
      <c r="M278" s="6" t="s">
        <v>507</v>
      </c>
      <c r="N278" s="6" t="s">
        <v>507</v>
      </c>
      <c r="O278" s="6" t="s">
        <v>507</v>
      </c>
      <c r="P278" s="10">
        <v>0</v>
      </c>
      <c r="Q278" s="6" t="s">
        <v>507</v>
      </c>
      <c r="R278" s="6" t="s">
        <v>507</v>
      </c>
      <c r="S278" s="6" t="s">
        <v>507</v>
      </c>
      <c r="T278" s="6" t="s">
        <v>507</v>
      </c>
      <c r="U278" s="10">
        <v>0</v>
      </c>
    </row>
    <row r="279" spans="1:26" x14ac:dyDescent="0.25">
      <c r="A279" s="16" t="s">
        <v>217</v>
      </c>
      <c r="B279">
        <v>9</v>
      </c>
      <c r="C279">
        <v>8</v>
      </c>
      <c r="D279">
        <v>7</v>
      </c>
      <c r="E279">
        <v>2</v>
      </c>
      <c r="F279" s="9">
        <f t="shared" si="6"/>
        <v>26</v>
      </c>
      <c r="G279" s="6">
        <v>0</v>
      </c>
      <c r="H279" s="6">
        <v>0</v>
      </c>
      <c r="I279" s="6">
        <v>0</v>
      </c>
      <c r="J279" s="6">
        <v>0</v>
      </c>
      <c r="K279" s="10">
        <v>0</v>
      </c>
      <c r="Q279" s="6">
        <v>9</v>
      </c>
      <c r="R279" s="6">
        <v>8</v>
      </c>
      <c r="S279" s="6">
        <v>7</v>
      </c>
      <c r="T279" s="6">
        <v>2</v>
      </c>
      <c r="U279" s="10">
        <v>26</v>
      </c>
      <c r="V279" s="6">
        <v>0</v>
      </c>
      <c r="W279" s="6">
        <v>0</v>
      </c>
      <c r="X279" s="6">
        <v>0</v>
      </c>
      <c r="Y279" s="6">
        <v>0</v>
      </c>
      <c r="Z279" s="9">
        <v>0</v>
      </c>
    </row>
    <row r="280" spans="1:26" x14ac:dyDescent="0.25">
      <c r="A280" s="16" t="s">
        <v>218</v>
      </c>
      <c r="F280" s="9">
        <f t="shared" si="6"/>
        <v>0</v>
      </c>
    </row>
    <row r="281" spans="1:26" x14ac:dyDescent="0.25">
      <c r="A281" s="16" t="s">
        <v>219</v>
      </c>
      <c r="B281" t="s">
        <v>507</v>
      </c>
      <c r="C281" t="s">
        <v>507</v>
      </c>
      <c r="D281" t="s">
        <v>507</v>
      </c>
      <c r="E281" t="s">
        <v>507</v>
      </c>
      <c r="F281" s="9" t="s">
        <v>507</v>
      </c>
      <c r="G281" s="6" t="s">
        <v>507</v>
      </c>
      <c r="H281" s="6" t="s">
        <v>507</v>
      </c>
      <c r="I281" s="6" t="s">
        <v>507</v>
      </c>
      <c r="J281" s="6" t="s">
        <v>507</v>
      </c>
      <c r="K281" s="10" t="s">
        <v>507</v>
      </c>
      <c r="L281" s="6" t="s">
        <v>507</v>
      </c>
      <c r="M281" s="6" t="s">
        <v>507</v>
      </c>
      <c r="N281" s="6" t="s">
        <v>507</v>
      </c>
      <c r="O281" s="6" t="s">
        <v>507</v>
      </c>
      <c r="P281" s="10" t="s">
        <v>507</v>
      </c>
      <c r="Q281" s="6" t="s">
        <v>507</v>
      </c>
      <c r="R281" s="6" t="s">
        <v>507</v>
      </c>
      <c r="S281" s="6" t="s">
        <v>507</v>
      </c>
      <c r="T281" s="6" t="s">
        <v>507</v>
      </c>
      <c r="U281" s="10" t="s">
        <v>507</v>
      </c>
      <c r="V281" s="6" t="s">
        <v>507</v>
      </c>
      <c r="W281" s="6" t="s">
        <v>507</v>
      </c>
      <c r="X281" s="6" t="s">
        <v>507</v>
      </c>
      <c r="Y281" s="6" t="s">
        <v>507</v>
      </c>
      <c r="Z281" s="9" t="s">
        <v>507</v>
      </c>
    </row>
    <row r="282" spans="1:26" x14ac:dyDescent="0.25">
      <c r="A282" s="16" t="s">
        <v>220</v>
      </c>
      <c r="F282" s="9">
        <f t="shared" si="6"/>
        <v>0</v>
      </c>
    </row>
    <row r="283" spans="1:26" x14ac:dyDescent="0.25">
      <c r="A283" s="16" t="s">
        <v>221</v>
      </c>
      <c r="B283" t="s">
        <v>507</v>
      </c>
      <c r="C283">
        <v>139</v>
      </c>
      <c r="D283">
        <v>285</v>
      </c>
      <c r="E283">
        <v>191</v>
      </c>
      <c r="F283" s="9">
        <f t="shared" si="6"/>
        <v>615</v>
      </c>
      <c r="G283" s="6" t="s">
        <v>507</v>
      </c>
      <c r="H283" s="6">
        <v>46</v>
      </c>
      <c r="I283" s="6">
        <v>52</v>
      </c>
      <c r="J283" s="6">
        <v>31</v>
      </c>
      <c r="L283" s="6" t="s">
        <v>507</v>
      </c>
      <c r="M283" s="6" t="s">
        <v>507</v>
      </c>
      <c r="N283" s="6" t="s">
        <v>507</v>
      </c>
      <c r="O283" s="6" t="s">
        <v>507</v>
      </c>
      <c r="P283" s="10">
        <v>0</v>
      </c>
      <c r="Q283" s="6" t="s">
        <v>507</v>
      </c>
      <c r="R283" s="6" t="s">
        <v>507</v>
      </c>
      <c r="S283" s="6" t="s">
        <v>507</v>
      </c>
      <c r="T283" s="6" t="s">
        <v>507</v>
      </c>
      <c r="U283" s="10">
        <v>0</v>
      </c>
    </row>
    <row r="284" spans="1:26" x14ac:dyDescent="0.25">
      <c r="A284" s="16" t="s">
        <v>222</v>
      </c>
      <c r="B284" t="s">
        <v>507</v>
      </c>
      <c r="C284">
        <v>6</v>
      </c>
      <c r="D284">
        <v>15</v>
      </c>
      <c r="E284">
        <v>13</v>
      </c>
      <c r="F284" s="9">
        <f t="shared" si="6"/>
        <v>34</v>
      </c>
      <c r="G284" s="6" t="s">
        <v>507</v>
      </c>
      <c r="H284" s="6" t="s">
        <v>507</v>
      </c>
      <c r="I284" s="6" t="s">
        <v>507</v>
      </c>
      <c r="J284" s="6" t="s">
        <v>507</v>
      </c>
      <c r="K284" s="10">
        <v>0</v>
      </c>
      <c r="L284" s="6" t="s">
        <v>507</v>
      </c>
      <c r="M284" s="6" t="s">
        <v>507</v>
      </c>
      <c r="N284" s="6" t="s">
        <v>507</v>
      </c>
      <c r="O284" s="6" t="s">
        <v>507</v>
      </c>
      <c r="P284" s="10">
        <v>0</v>
      </c>
      <c r="Q284" s="6" t="s">
        <v>507</v>
      </c>
      <c r="R284" s="6" t="s">
        <v>507</v>
      </c>
      <c r="S284" s="6" t="s">
        <v>507</v>
      </c>
      <c r="T284" s="6" t="s">
        <v>507</v>
      </c>
      <c r="U284" s="10">
        <v>0</v>
      </c>
    </row>
    <row r="285" spans="1:26" x14ac:dyDescent="0.25">
      <c r="A285" s="16" t="s">
        <v>223</v>
      </c>
      <c r="F285" s="9">
        <f t="shared" si="6"/>
        <v>0</v>
      </c>
    </row>
    <row r="286" spans="1:26" x14ac:dyDescent="0.25">
      <c r="A286" s="16" t="s">
        <v>224</v>
      </c>
      <c r="F286" s="9">
        <f t="shared" si="6"/>
        <v>0</v>
      </c>
    </row>
    <row r="287" spans="1:26" x14ac:dyDescent="0.25">
      <c r="A287" s="16" t="s">
        <v>225</v>
      </c>
      <c r="B287">
        <v>45</v>
      </c>
      <c r="C287">
        <v>64</v>
      </c>
      <c r="D287">
        <v>49</v>
      </c>
      <c r="E287">
        <v>89</v>
      </c>
      <c r="F287" s="9">
        <f t="shared" si="6"/>
        <v>247</v>
      </c>
      <c r="G287" s="6">
        <v>15</v>
      </c>
      <c r="H287" s="6">
        <v>14</v>
      </c>
      <c r="I287" s="6">
        <v>22</v>
      </c>
      <c r="J287" s="6">
        <v>25</v>
      </c>
      <c r="L287" s="6">
        <v>30</v>
      </c>
      <c r="M287" s="6">
        <v>50</v>
      </c>
      <c r="N287" s="6">
        <v>27</v>
      </c>
      <c r="O287" s="6">
        <v>44</v>
      </c>
      <c r="Q287" s="6">
        <v>0</v>
      </c>
      <c r="R287" s="6">
        <v>0</v>
      </c>
      <c r="S287" s="6">
        <v>0</v>
      </c>
      <c r="T287" s="6">
        <v>0</v>
      </c>
      <c r="U287" s="10">
        <v>0</v>
      </c>
    </row>
    <row r="288" spans="1:26" x14ac:dyDescent="0.25">
      <c r="A288" s="16" t="s">
        <v>226</v>
      </c>
      <c r="B288" t="s">
        <v>507</v>
      </c>
      <c r="C288" t="s">
        <v>507</v>
      </c>
      <c r="D288" t="s">
        <v>507</v>
      </c>
      <c r="E288" t="s">
        <v>507</v>
      </c>
      <c r="F288" s="9">
        <v>0</v>
      </c>
      <c r="G288" s="6" t="s">
        <v>507</v>
      </c>
      <c r="H288" s="6" t="s">
        <v>507</v>
      </c>
      <c r="I288" s="6" t="s">
        <v>507</v>
      </c>
      <c r="J288" s="6" t="s">
        <v>507</v>
      </c>
      <c r="K288" s="10">
        <v>0</v>
      </c>
      <c r="L288" s="6" t="s">
        <v>507</v>
      </c>
      <c r="M288" s="6" t="s">
        <v>507</v>
      </c>
      <c r="N288" s="6" t="s">
        <v>507</v>
      </c>
      <c r="O288" s="6" t="s">
        <v>507</v>
      </c>
      <c r="P288" s="10">
        <v>0</v>
      </c>
      <c r="Q288" s="6" t="s">
        <v>507</v>
      </c>
      <c r="R288" s="6" t="s">
        <v>507</v>
      </c>
      <c r="S288" s="6" t="s">
        <v>507</v>
      </c>
      <c r="T288" s="6" t="s">
        <v>507</v>
      </c>
      <c r="U288" s="10">
        <v>0</v>
      </c>
    </row>
    <row r="289" spans="1:26" x14ac:dyDescent="0.25">
      <c r="A289" s="16" t="s">
        <v>227</v>
      </c>
      <c r="F289" s="9">
        <f t="shared" si="6"/>
        <v>0</v>
      </c>
    </row>
    <row r="290" spans="1:26" x14ac:dyDescent="0.25">
      <c r="A290" s="16" t="s">
        <v>228</v>
      </c>
      <c r="B290" t="s">
        <v>507</v>
      </c>
      <c r="C290" t="s">
        <v>507</v>
      </c>
      <c r="D290" t="s">
        <v>507</v>
      </c>
      <c r="E290" t="s">
        <v>507</v>
      </c>
      <c r="F290" s="9">
        <v>14</v>
      </c>
      <c r="G290" s="6" t="s">
        <v>507</v>
      </c>
      <c r="H290" s="6" t="s">
        <v>507</v>
      </c>
      <c r="I290" s="6" t="s">
        <v>507</v>
      </c>
      <c r="J290" s="6">
        <v>0</v>
      </c>
      <c r="K290" s="10">
        <v>0</v>
      </c>
      <c r="L290" s="6" t="s">
        <v>507</v>
      </c>
      <c r="M290" s="6" t="s">
        <v>507</v>
      </c>
      <c r="N290" s="6" t="s">
        <v>507</v>
      </c>
      <c r="O290" s="6">
        <v>14</v>
      </c>
      <c r="P290" s="10">
        <v>14</v>
      </c>
      <c r="Q290" s="6" t="s">
        <v>507</v>
      </c>
      <c r="R290" s="6" t="s">
        <v>507</v>
      </c>
      <c r="S290" s="6" t="s">
        <v>507</v>
      </c>
      <c r="T290" s="6">
        <v>0</v>
      </c>
      <c r="U290" s="10">
        <v>0</v>
      </c>
      <c r="V290" s="6" t="s">
        <v>507</v>
      </c>
      <c r="W290" s="6" t="s">
        <v>507</v>
      </c>
      <c r="X290" s="6" t="s">
        <v>507</v>
      </c>
      <c r="Y290" s="6">
        <v>0</v>
      </c>
      <c r="Z290" s="9">
        <v>0</v>
      </c>
    </row>
    <row r="291" spans="1:26" x14ac:dyDescent="0.25">
      <c r="A291" s="16" t="s">
        <v>229</v>
      </c>
      <c r="B291">
        <v>144</v>
      </c>
      <c r="C291">
        <v>154</v>
      </c>
      <c r="D291">
        <v>120</v>
      </c>
      <c r="E291">
        <v>114</v>
      </c>
      <c r="F291" s="9">
        <f t="shared" si="6"/>
        <v>532</v>
      </c>
      <c r="G291" s="6" t="s">
        <v>507</v>
      </c>
      <c r="H291" s="6" t="s">
        <v>507</v>
      </c>
      <c r="I291" s="6" t="s">
        <v>507</v>
      </c>
      <c r="J291" s="6" t="s">
        <v>507</v>
      </c>
      <c r="K291" s="10">
        <v>0</v>
      </c>
      <c r="L291" s="6" t="s">
        <v>507</v>
      </c>
      <c r="M291" s="6" t="s">
        <v>507</v>
      </c>
      <c r="N291" s="6" t="s">
        <v>507</v>
      </c>
      <c r="O291" s="6" t="s">
        <v>507</v>
      </c>
      <c r="P291" s="10">
        <v>0</v>
      </c>
      <c r="Q291" s="6" t="s">
        <v>507</v>
      </c>
      <c r="R291" s="6" t="s">
        <v>507</v>
      </c>
      <c r="S291" s="6" t="s">
        <v>507</v>
      </c>
      <c r="T291" s="6" t="s">
        <v>507</v>
      </c>
      <c r="U291" s="10">
        <v>0</v>
      </c>
    </row>
    <row r="292" spans="1:26" x14ac:dyDescent="0.25">
      <c r="A292" s="16" t="s">
        <v>230</v>
      </c>
      <c r="B292">
        <v>11</v>
      </c>
      <c r="C292">
        <v>7</v>
      </c>
      <c r="D292">
        <v>2</v>
      </c>
      <c r="E292">
        <v>5</v>
      </c>
      <c r="F292" s="9">
        <f t="shared" si="6"/>
        <v>25</v>
      </c>
      <c r="G292" s="6" t="s">
        <v>507</v>
      </c>
      <c r="H292" s="6" t="s">
        <v>507</v>
      </c>
      <c r="I292" s="6" t="s">
        <v>507</v>
      </c>
      <c r="J292" s="6" t="s">
        <v>507</v>
      </c>
      <c r="K292" s="10">
        <v>0</v>
      </c>
      <c r="L292" s="6" t="s">
        <v>507</v>
      </c>
      <c r="M292" s="6" t="s">
        <v>507</v>
      </c>
      <c r="N292" s="6" t="s">
        <v>507</v>
      </c>
      <c r="O292" s="6" t="s">
        <v>507</v>
      </c>
      <c r="P292" s="10">
        <v>0</v>
      </c>
      <c r="Q292" s="6" t="s">
        <v>507</v>
      </c>
      <c r="R292" s="6" t="s">
        <v>507</v>
      </c>
      <c r="S292" s="6" t="s">
        <v>507</v>
      </c>
      <c r="T292" s="6" t="s">
        <v>507</v>
      </c>
      <c r="U292" s="10">
        <v>0</v>
      </c>
    </row>
    <row r="293" spans="1:26" x14ac:dyDescent="0.25">
      <c r="A293" s="16" t="s">
        <v>231</v>
      </c>
      <c r="B293">
        <v>520</v>
      </c>
      <c r="C293">
        <v>440</v>
      </c>
      <c r="D293">
        <v>215</v>
      </c>
      <c r="E293">
        <v>211</v>
      </c>
      <c r="F293" s="9">
        <f t="shared" si="6"/>
        <v>1386</v>
      </c>
      <c r="G293" s="6" t="s">
        <v>507</v>
      </c>
      <c r="H293" s="6" t="s">
        <v>507</v>
      </c>
      <c r="I293" s="6" t="s">
        <v>507</v>
      </c>
      <c r="J293" s="6" t="s">
        <v>507</v>
      </c>
      <c r="K293" s="10">
        <v>0</v>
      </c>
      <c r="L293" s="6" t="s">
        <v>507</v>
      </c>
      <c r="M293" s="6" t="s">
        <v>507</v>
      </c>
      <c r="N293" s="6" t="s">
        <v>507</v>
      </c>
      <c r="O293" s="6" t="s">
        <v>507</v>
      </c>
      <c r="P293" s="10">
        <v>0</v>
      </c>
      <c r="Q293" s="6" t="s">
        <v>507</v>
      </c>
      <c r="R293" s="6" t="s">
        <v>507</v>
      </c>
      <c r="S293" s="6" t="s">
        <v>507</v>
      </c>
      <c r="T293" s="6" t="s">
        <v>507</v>
      </c>
      <c r="U293" s="10">
        <v>0</v>
      </c>
    </row>
    <row r="294" spans="1:26" x14ac:dyDescent="0.25">
      <c r="A294" s="16" t="s">
        <v>232</v>
      </c>
      <c r="B294">
        <v>123</v>
      </c>
      <c r="C294">
        <v>55</v>
      </c>
      <c r="D294">
        <v>45</v>
      </c>
      <c r="E294">
        <v>25</v>
      </c>
      <c r="F294" s="9">
        <f t="shared" si="6"/>
        <v>248</v>
      </c>
      <c r="G294" s="6">
        <v>123</v>
      </c>
      <c r="H294" s="6">
        <v>55</v>
      </c>
      <c r="I294" s="6">
        <v>0</v>
      </c>
      <c r="J294" s="6">
        <v>0</v>
      </c>
      <c r="L294" s="6">
        <v>0</v>
      </c>
      <c r="M294" s="6">
        <v>0</v>
      </c>
      <c r="N294" s="6">
        <v>0</v>
      </c>
      <c r="O294" s="6">
        <v>0</v>
      </c>
      <c r="Q294" s="6">
        <v>0</v>
      </c>
      <c r="R294" s="6">
        <v>0</v>
      </c>
      <c r="S294" s="6">
        <v>45</v>
      </c>
      <c r="T294" s="6">
        <v>25</v>
      </c>
    </row>
    <row r="295" spans="1:26" x14ac:dyDescent="0.25">
      <c r="A295" s="16" t="s">
        <v>233</v>
      </c>
      <c r="B295" t="s">
        <v>507</v>
      </c>
      <c r="C295">
        <v>165</v>
      </c>
      <c r="D295">
        <v>164</v>
      </c>
      <c r="E295">
        <v>190</v>
      </c>
      <c r="F295" s="9">
        <f t="shared" si="6"/>
        <v>519</v>
      </c>
      <c r="G295" s="6" t="s">
        <v>507</v>
      </c>
      <c r="H295" s="6" t="s">
        <v>507</v>
      </c>
      <c r="I295" s="6" t="s">
        <v>507</v>
      </c>
      <c r="J295" s="6" t="s">
        <v>507</v>
      </c>
      <c r="K295" s="10">
        <v>0</v>
      </c>
      <c r="L295" s="6" t="s">
        <v>507</v>
      </c>
      <c r="M295" s="6" t="s">
        <v>507</v>
      </c>
      <c r="N295" s="6" t="s">
        <v>507</v>
      </c>
      <c r="O295" s="6" t="s">
        <v>507</v>
      </c>
      <c r="P295" s="10">
        <v>0</v>
      </c>
      <c r="Q295" s="6" t="s">
        <v>507</v>
      </c>
      <c r="R295" s="6">
        <v>91</v>
      </c>
      <c r="S295" s="6">
        <v>64</v>
      </c>
      <c r="T295" s="6">
        <v>58</v>
      </c>
    </row>
    <row r="296" spans="1:26" x14ac:dyDescent="0.25">
      <c r="A296" s="16" t="s">
        <v>234</v>
      </c>
      <c r="B296" t="s">
        <v>507</v>
      </c>
      <c r="C296" t="s">
        <v>507</v>
      </c>
      <c r="D296" t="s">
        <v>507</v>
      </c>
      <c r="E296">
        <v>76</v>
      </c>
      <c r="F296" s="9">
        <f t="shared" si="6"/>
        <v>76</v>
      </c>
      <c r="G296" s="6" t="s">
        <v>507</v>
      </c>
      <c r="H296" s="6" t="s">
        <v>507</v>
      </c>
      <c r="I296" s="6" t="s">
        <v>507</v>
      </c>
      <c r="J296" s="6" t="s">
        <v>507</v>
      </c>
      <c r="K296" s="10" t="s">
        <v>507</v>
      </c>
      <c r="L296" s="6" t="s">
        <v>507</v>
      </c>
      <c r="M296" s="6" t="s">
        <v>507</v>
      </c>
      <c r="N296" s="6" t="s">
        <v>507</v>
      </c>
      <c r="O296" s="6" t="s">
        <v>507</v>
      </c>
      <c r="P296" s="10" t="s">
        <v>507</v>
      </c>
      <c r="Q296" s="6" t="s">
        <v>507</v>
      </c>
      <c r="R296" s="6" t="s">
        <v>507</v>
      </c>
      <c r="S296" s="6" t="s">
        <v>507</v>
      </c>
      <c r="T296" s="6">
        <v>42</v>
      </c>
      <c r="U296" s="10">
        <v>42</v>
      </c>
      <c r="V296" s="6" t="s">
        <v>507</v>
      </c>
      <c r="W296" s="6" t="s">
        <v>507</v>
      </c>
      <c r="X296" s="6" t="s">
        <v>507</v>
      </c>
      <c r="Y296" s="6" t="s">
        <v>507</v>
      </c>
      <c r="Z296" s="9" t="s">
        <v>507</v>
      </c>
    </row>
    <row r="297" spans="1:26" x14ac:dyDescent="0.25">
      <c r="A297" s="16" t="s">
        <v>235</v>
      </c>
      <c r="B297">
        <v>49</v>
      </c>
      <c r="C297">
        <v>47</v>
      </c>
      <c r="D297">
        <v>42</v>
      </c>
      <c r="E297">
        <v>22</v>
      </c>
      <c r="F297" s="9">
        <f t="shared" si="6"/>
        <v>160</v>
      </c>
      <c r="G297" s="6" t="s">
        <v>507</v>
      </c>
      <c r="H297" s="6" t="s">
        <v>507</v>
      </c>
      <c r="I297" s="6" t="s">
        <v>507</v>
      </c>
      <c r="J297" s="6">
        <v>0</v>
      </c>
      <c r="K297" s="10">
        <v>0</v>
      </c>
      <c r="L297" s="6" t="s">
        <v>507</v>
      </c>
      <c r="M297" s="6" t="s">
        <v>507</v>
      </c>
      <c r="N297" s="6" t="s">
        <v>507</v>
      </c>
      <c r="O297" s="6">
        <v>0</v>
      </c>
      <c r="P297" s="10">
        <v>0</v>
      </c>
      <c r="Q297" s="6" t="s">
        <v>507</v>
      </c>
      <c r="R297" s="6" t="s">
        <v>507</v>
      </c>
      <c r="S297" s="6" t="s">
        <v>507</v>
      </c>
      <c r="T297" s="6">
        <v>22</v>
      </c>
      <c r="U297" s="10">
        <v>22</v>
      </c>
    </row>
    <row r="298" spans="1:26" x14ac:dyDescent="0.25">
      <c r="A298" s="16" t="s">
        <v>236</v>
      </c>
      <c r="F298" s="9">
        <f t="shared" si="6"/>
        <v>0</v>
      </c>
    </row>
    <row r="299" spans="1:26" x14ac:dyDescent="0.25">
      <c r="A299" s="16" t="s">
        <v>237</v>
      </c>
      <c r="B299">
        <v>71</v>
      </c>
      <c r="C299">
        <v>61</v>
      </c>
      <c r="D299">
        <v>42</v>
      </c>
      <c r="E299">
        <v>28</v>
      </c>
      <c r="F299" s="9">
        <f t="shared" si="6"/>
        <v>202</v>
      </c>
      <c r="G299" s="6" t="s">
        <v>507</v>
      </c>
      <c r="H299" s="6" t="s">
        <v>507</v>
      </c>
      <c r="I299" s="6" t="s">
        <v>507</v>
      </c>
      <c r="J299" s="6" t="s">
        <v>507</v>
      </c>
      <c r="K299" s="10">
        <v>0</v>
      </c>
      <c r="L299" s="6" t="s">
        <v>507</v>
      </c>
      <c r="M299" s="6" t="s">
        <v>507</v>
      </c>
      <c r="N299" s="6" t="s">
        <v>507</v>
      </c>
      <c r="O299" s="6" t="s">
        <v>507</v>
      </c>
      <c r="P299" s="10">
        <v>0</v>
      </c>
      <c r="Q299" s="6" t="s">
        <v>507</v>
      </c>
      <c r="R299" s="6" t="s">
        <v>507</v>
      </c>
      <c r="S299" s="6" t="s">
        <v>507</v>
      </c>
      <c r="T299" s="6" t="s">
        <v>507</v>
      </c>
      <c r="U299" s="10">
        <v>0</v>
      </c>
    </row>
    <row r="300" spans="1:26" x14ac:dyDescent="0.25">
      <c r="A300" s="16" t="s">
        <v>238</v>
      </c>
      <c r="B300">
        <v>1</v>
      </c>
      <c r="C300">
        <v>5</v>
      </c>
      <c r="D300">
        <v>3</v>
      </c>
      <c r="E300">
        <v>3</v>
      </c>
      <c r="F300" s="9">
        <f t="shared" si="6"/>
        <v>12</v>
      </c>
      <c r="G300" s="6">
        <v>0</v>
      </c>
      <c r="H300" s="6">
        <v>0</v>
      </c>
      <c r="I300" s="6">
        <v>0</v>
      </c>
      <c r="J300" s="6">
        <v>0</v>
      </c>
      <c r="K300" s="10">
        <v>0</v>
      </c>
      <c r="L300" s="6">
        <v>0</v>
      </c>
      <c r="M300" s="6">
        <v>0</v>
      </c>
      <c r="N300" s="6">
        <v>0</v>
      </c>
      <c r="O300" s="6">
        <v>0</v>
      </c>
      <c r="P300" s="10">
        <v>0</v>
      </c>
      <c r="Q300" s="6">
        <v>1</v>
      </c>
      <c r="R300" s="6">
        <v>5</v>
      </c>
      <c r="S300" s="6">
        <v>3</v>
      </c>
      <c r="T300" s="6">
        <v>3</v>
      </c>
    </row>
    <row r="301" spans="1:26" x14ac:dyDescent="0.25">
      <c r="A301" s="16" t="s">
        <v>239</v>
      </c>
      <c r="F301" s="9">
        <f t="shared" si="6"/>
        <v>0</v>
      </c>
    </row>
    <row r="302" spans="1:26" x14ac:dyDescent="0.25">
      <c r="A302" s="16" t="s">
        <v>240</v>
      </c>
      <c r="B302" t="s">
        <v>507</v>
      </c>
      <c r="C302" t="s">
        <v>507</v>
      </c>
      <c r="D302" t="s">
        <v>507</v>
      </c>
      <c r="E302">
        <v>23</v>
      </c>
      <c r="F302" s="9">
        <f t="shared" si="6"/>
        <v>23</v>
      </c>
      <c r="G302" s="6" t="s">
        <v>507</v>
      </c>
      <c r="H302" s="6" t="s">
        <v>507</v>
      </c>
      <c r="I302" s="6" t="s">
        <v>507</v>
      </c>
      <c r="J302" s="6">
        <v>4</v>
      </c>
      <c r="K302" s="10">
        <v>4</v>
      </c>
      <c r="L302" s="6" t="s">
        <v>507</v>
      </c>
      <c r="M302" s="6" t="s">
        <v>507</v>
      </c>
      <c r="N302" s="6" t="s">
        <v>507</v>
      </c>
      <c r="O302" s="6">
        <v>18</v>
      </c>
      <c r="P302" s="10">
        <v>18</v>
      </c>
      <c r="Q302" s="6" t="s">
        <v>507</v>
      </c>
      <c r="R302" s="6" t="s">
        <v>507</v>
      </c>
      <c r="S302" s="6" t="s">
        <v>507</v>
      </c>
      <c r="T302" s="6">
        <v>1</v>
      </c>
      <c r="U302" s="10">
        <v>1</v>
      </c>
    </row>
    <row r="303" spans="1:26" x14ac:dyDescent="0.25">
      <c r="A303" s="16" t="s">
        <v>241</v>
      </c>
      <c r="B303">
        <v>326</v>
      </c>
      <c r="C303">
        <v>276</v>
      </c>
      <c r="D303">
        <v>261</v>
      </c>
      <c r="E303">
        <v>268</v>
      </c>
      <c r="F303" s="9">
        <f t="shared" si="6"/>
        <v>1131</v>
      </c>
      <c r="G303" s="6" t="s">
        <v>507</v>
      </c>
      <c r="H303" s="6" t="s">
        <v>507</v>
      </c>
      <c r="I303" s="6" t="s">
        <v>507</v>
      </c>
      <c r="J303" s="6" t="s">
        <v>507</v>
      </c>
      <c r="K303" s="10">
        <v>0</v>
      </c>
      <c r="L303" s="6" t="s">
        <v>507</v>
      </c>
      <c r="M303" s="6" t="s">
        <v>507</v>
      </c>
      <c r="N303" s="6" t="s">
        <v>507</v>
      </c>
      <c r="O303" s="6" t="s">
        <v>507</v>
      </c>
      <c r="P303" s="10">
        <v>0</v>
      </c>
      <c r="Q303" s="6" t="s">
        <v>507</v>
      </c>
      <c r="R303" s="6" t="s">
        <v>507</v>
      </c>
      <c r="S303" s="6" t="s">
        <v>507</v>
      </c>
      <c r="T303" s="6" t="s">
        <v>507</v>
      </c>
      <c r="U303" s="10">
        <v>0</v>
      </c>
    </row>
    <row r="304" spans="1:26" x14ac:dyDescent="0.25">
      <c r="A304" s="16" t="s">
        <v>242</v>
      </c>
      <c r="B304" t="s">
        <v>507</v>
      </c>
      <c r="C304" t="s">
        <v>507</v>
      </c>
      <c r="D304" t="s">
        <v>507</v>
      </c>
      <c r="E304" t="s">
        <v>507</v>
      </c>
      <c r="F304" s="9">
        <v>0</v>
      </c>
      <c r="G304" s="6" t="s">
        <v>507</v>
      </c>
      <c r="H304" s="6" t="s">
        <v>507</v>
      </c>
      <c r="I304" s="6" t="s">
        <v>507</v>
      </c>
      <c r="J304" s="6" t="s">
        <v>507</v>
      </c>
      <c r="K304" s="10">
        <v>0</v>
      </c>
      <c r="L304" s="6" t="s">
        <v>507</v>
      </c>
      <c r="M304" s="6" t="s">
        <v>507</v>
      </c>
      <c r="N304" s="6" t="s">
        <v>507</v>
      </c>
      <c r="O304" s="6" t="s">
        <v>507</v>
      </c>
      <c r="P304" s="10">
        <v>0</v>
      </c>
      <c r="Q304" s="6" t="s">
        <v>507</v>
      </c>
      <c r="R304" s="6" t="s">
        <v>507</v>
      </c>
      <c r="S304" s="6" t="s">
        <v>507</v>
      </c>
      <c r="T304" s="6" t="s">
        <v>507</v>
      </c>
      <c r="U304" s="10">
        <v>0</v>
      </c>
    </row>
    <row r="305" spans="1:28" x14ac:dyDescent="0.25">
      <c r="A305" s="16" t="s">
        <v>243</v>
      </c>
      <c r="F305" s="9">
        <f t="shared" si="6"/>
        <v>0</v>
      </c>
    </row>
    <row r="306" spans="1:28" x14ac:dyDescent="0.25">
      <c r="A306" s="16" t="s">
        <v>244</v>
      </c>
      <c r="F306" s="9">
        <f t="shared" si="6"/>
        <v>0</v>
      </c>
    </row>
    <row r="307" spans="1:28" x14ac:dyDescent="0.25">
      <c r="A307" s="16" t="s">
        <v>245</v>
      </c>
      <c r="F307" s="9">
        <f t="shared" si="6"/>
        <v>0</v>
      </c>
    </row>
    <row r="308" spans="1:28" x14ac:dyDescent="0.25">
      <c r="A308" s="16" t="s">
        <v>246</v>
      </c>
      <c r="B308" t="s">
        <v>507</v>
      </c>
      <c r="C308" t="s">
        <v>507</v>
      </c>
      <c r="D308" t="s">
        <v>507</v>
      </c>
      <c r="E308" t="s">
        <v>507</v>
      </c>
      <c r="F308" s="9">
        <v>0</v>
      </c>
      <c r="G308" s="6" t="s">
        <v>507</v>
      </c>
      <c r="H308" s="6" t="s">
        <v>507</v>
      </c>
      <c r="I308" s="6" t="s">
        <v>507</v>
      </c>
      <c r="J308" s="6" t="s">
        <v>507</v>
      </c>
      <c r="K308" s="10">
        <v>0</v>
      </c>
      <c r="L308" s="6" t="s">
        <v>507</v>
      </c>
      <c r="M308" s="6" t="s">
        <v>507</v>
      </c>
      <c r="N308" s="6" t="s">
        <v>507</v>
      </c>
      <c r="O308" s="6" t="s">
        <v>507</v>
      </c>
      <c r="P308" s="10">
        <v>0</v>
      </c>
      <c r="Q308" s="6" t="s">
        <v>507</v>
      </c>
      <c r="R308" s="6" t="s">
        <v>507</v>
      </c>
      <c r="S308" s="6" t="s">
        <v>507</v>
      </c>
      <c r="T308" s="6" t="s">
        <v>507</v>
      </c>
      <c r="U308" s="10">
        <v>0</v>
      </c>
    </row>
    <row r="309" spans="1:28" x14ac:dyDescent="0.25">
      <c r="A309" s="16" t="s">
        <v>247</v>
      </c>
      <c r="B309">
        <v>70</v>
      </c>
      <c r="C309">
        <v>61</v>
      </c>
      <c r="D309">
        <v>73</v>
      </c>
      <c r="E309">
        <v>55</v>
      </c>
      <c r="F309" s="9">
        <f t="shared" si="6"/>
        <v>259</v>
      </c>
      <c r="G309" s="6" t="s">
        <v>507</v>
      </c>
      <c r="H309" s="6" t="s">
        <v>507</v>
      </c>
      <c r="I309" s="6" t="s">
        <v>507</v>
      </c>
      <c r="J309" s="6" t="s">
        <v>507</v>
      </c>
      <c r="K309" s="10">
        <v>0</v>
      </c>
      <c r="L309" s="6" t="s">
        <v>507</v>
      </c>
      <c r="M309" s="6" t="s">
        <v>507</v>
      </c>
      <c r="N309" s="6" t="s">
        <v>507</v>
      </c>
      <c r="O309" s="6" t="s">
        <v>507</v>
      </c>
      <c r="P309" s="10">
        <v>0</v>
      </c>
      <c r="Q309" s="6" t="s">
        <v>507</v>
      </c>
      <c r="R309" s="6" t="s">
        <v>507</v>
      </c>
      <c r="S309" s="6" t="s">
        <v>507</v>
      </c>
      <c r="T309" s="6" t="s">
        <v>507</v>
      </c>
      <c r="U309" s="10">
        <v>0</v>
      </c>
    </row>
    <row r="310" spans="1:28" x14ac:dyDescent="0.25">
      <c r="A310" s="16" t="s">
        <v>248</v>
      </c>
      <c r="B310">
        <v>73</v>
      </c>
      <c r="C310">
        <v>22</v>
      </c>
      <c r="D310">
        <v>22</v>
      </c>
      <c r="E310">
        <v>38</v>
      </c>
      <c r="F310" s="9">
        <v>155</v>
      </c>
      <c r="K310" s="10">
        <v>57</v>
      </c>
      <c r="L310" s="6">
        <v>73</v>
      </c>
      <c r="M310" s="6">
        <v>22</v>
      </c>
      <c r="N310" s="6">
        <v>22</v>
      </c>
      <c r="O310" s="6">
        <v>38</v>
      </c>
      <c r="P310" s="10">
        <v>155</v>
      </c>
      <c r="Q310" s="6">
        <v>73</v>
      </c>
      <c r="R310" s="6">
        <v>22</v>
      </c>
      <c r="S310" s="6">
        <v>22</v>
      </c>
      <c r="T310" s="6">
        <v>38</v>
      </c>
      <c r="U310" s="10">
        <v>155</v>
      </c>
    </row>
    <row r="311" spans="1:28" x14ac:dyDescent="0.25">
      <c r="A311" s="16" t="s">
        <v>249</v>
      </c>
      <c r="B311" t="s">
        <v>507</v>
      </c>
      <c r="C311" t="s">
        <v>507</v>
      </c>
      <c r="D311" t="s">
        <v>507</v>
      </c>
      <c r="E311" t="s">
        <v>507</v>
      </c>
      <c r="F311" s="9">
        <v>0</v>
      </c>
      <c r="G311" s="6" t="s">
        <v>507</v>
      </c>
      <c r="H311" s="6" t="s">
        <v>507</v>
      </c>
      <c r="I311" s="6" t="s">
        <v>507</v>
      </c>
      <c r="J311" s="6" t="s">
        <v>507</v>
      </c>
      <c r="K311" s="10">
        <v>0</v>
      </c>
      <c r="L311" s="6" t="s">
        <v>507</v>
      </c>
      <c r="M311" s="6" t="s">
        <v>507</v>
      </c>
      <c r="N311" s="6" t="s">
        <v>507</v>
      </c>
      <c r="O311" s="6" t="s">
        <v>507</v>
      </c>
      <c r="P311" s="10">
        <v>0</v>
      </c>
      <c r="Q311" s="6" t="s">
        <v>507</v>
      </c>
      <c r="R311" s="6" t="s">
        <v>507</v>
      </c>
      <c r="S311" s="6" t="s">
        <v>507</v>
      </c>
      <c r="T311" s="6" t="s">
        <v>507</v>
      </c>
      <c r="U311" s="10">
        <v>0</v>
      </c>
    </row>
    <row r="312" spans="1:28" x14ac:dyDescent="0.25">
      <c r="A312" s="16" t="s">
        <v>250</v>
      </c>
      <c r="F312" s="9">
        <v>290</v>
      </c>
      <c r="J312" s="6">
        <v>0</v>
      </c>
      <c r="K312" s="10">
        <v>108</v>
      </c>
      <c r="O312" s="6">
        <v>8</v>
      </c>
      <c r="P312" s="10">
        <v>108</v>
      </c>
      <c r="T312" s="6">
        <v>52</v>
      </c>
      <c r="U312" s="10">
        <v>52</v>
      </c>
    </row>
    <row r="313" spans="1:28" x14ac:dyDescent="0.25">
      <c r="A313" s="16" t="s">
        <v>251</v>
      </c>
      <c r="B313" t="s">
        <v>507</v>
      </c>
      <c r="C313" t="s">
        <v>507</v>
      </c>
      <c r="D313" t="s">
        <v>507</v>
      </c>
      <c r="E313" t="s">
        <v>507</v>
      </c>
      <c r="F313" s="9">
        <v>0</v>
      </c>
      <c r="G313" s="6" t="s">
        <v>507</v>
      </c>
      <c r="H313" s="6" t="s">
        <v>507</v>
      </c>
      <c r="I313" s="6" t="s">
        <v>507</v>
      </c>
      <c r="J313" s="6" t="s">
        <v>507</v>
      </c>
      <c r="K313" s="10">
        <v>0</v>
      </c>
      <c r="L313" s="6" t="s">
        <v>507</v>
      </c>
      <c r="M313" s="6" t="s">
        <v>507</v>
      </c>
      <c r="N313" s="6" t="s">
        <v>507</v>
      </c>
      <c r="O313" s="6" t="s">
        <v>507</v>
      </c>
      <c r="P313" s="10">
        <v>0</v>
      </c>
      <c r="Q313" s="6" t="s">
        <v>507</v>
      </c>
      <c r="R313" s="6" t="s">
        <v>507</v>
      </c>
      <c r="S313" s="6" t="s">
        <v>507</v>
      </c>
      <c r="T313" s="6" t="s">
        <v>507</v>
      </c>
      <c r="U313" s="10">
        <v>0</v>
      </c>
    </row>
    <row r="314" spans="1:28" x14ac:dyDescent="0.25">
      <c r="A314" s="16" t="s">
        <v>252</v>
      </c>
      <c r="F314" s="9">
        <f t="shared" si="6"/>
        <v>0</v>
      </c>
    </row>
    <row r="315" spans="1:28" x14ac:dyDescent="0.25">
      <c r="A315" s="16" t="s">
        <v>253</v>
      </c>
      <c r="B315" t="s">
        <v>507</v>
      </c>
      <c r="C315" t="s">
        <v>507</v>
      </c>
      <c r="D315" t="s">
        <v>507</v>
      </c>
      <c r="E315" t="s">
        <v>507</v>
      </c>
      <c r="F315" s="9">
        <f t="shared" si="6"/>
        <v>0</v>
      </c>
      <c r="G315" s="6" t="s">
        <v>507</v>
      </c>
      <c r="H315" s="6" t="s">
        <v>507</v>
      </c>
      <c r="I315" s="6" t="s">
        <v>507</v>
      </c>
      <c r="J315" s="6" t="s">
        <v>507</v>
      </c>
      <c r="K315" s="10">
        <v>0</v>
      </c>
      <c r="L315" s="6">
        <v>0</v>
      </c>
      <c r="M315" s="6">
        <v>0</v>
      </c>
      <c r="N315" s="6">
        <v>0</v>
      </c>
      <c r="O315" s="6">
        <v>0</v>
      </c>
      <c r="P315" s="10">
        <v>0</v>
      </c>
      <c r="Q315" s="6" t="s">
        <v>507</v>
      </c>
      <c r="R315" s="6" t="s">
        <v>507</v>
      </c>
      <c r="S315" s="6" t="s">
        <v>507</v>
      </c>
      <c r="T315" s="6" t="s">
        <v>507</v>
      </c>
      <c r="U315" s="10">
        <v>0</v>
      </c>
    </row>
    <row r="316" spans="1:28" x14ac:dyDescent="0.25">
      <c r="A316" s="16" t="s">
        <v>254</v>
      </c>
      <c r="B316" t="s">
        <v>513</v>
      </c>
      <c r="C316" t="s">
        <v>513</v>
      </c>
      <c r="D316" t="s">
        <v>513</v>
      </c>
      <c r="E316" t="s">
        <v>513</v>
      </c>
      <c r="F316" s="9">
        <f t="shared" si="6"/>
        <v>0</v>
      </c>
      <c r="G316" s="6">
        <v>0</v>
      </c>
      <c r="H316" s="6">
        <v>0</v>
      </c>
      <c r="I316" s="6">
        <v>0</v>
      </c>
      <c r="J316" s="6">
        <v>0</v>
      </c>
      <c r="K316" s="10">
        <v>0</v>
      </c>
      <c r="L316" s="6">
        <v>0</v>
      </c>
      <c r="M316" s="6">
        <v>0</v>
      </c>
      <c r="N316" s="6">
        <v>0</v>
      </c>
      <c r="O316" s="6">
        <v>0</v>
      </c>
      <c r="P316" s="10">
        <v>0</v>
      </c>
      <c r="Q316" s="6" t="s">
        <v>513</v>
      </c>
      <c r="R316" s="6" t="s">
        <v>513</v>
      </c>
      <c r="S316" s="6" t="s">
        <v>513</v>
      </c>
      <c r="T316" s="6" t="s">
        <v>513</v>
      </c>
    </row>
    <row r="317" spans="1:28" x14ac:dyDescent="0.25">
      <c r="A317" s="16" t="s">
        <v>255</v>
      </c>
      <c r="B317">
        <v>49</v>
      </c>
      <c r="C317">
        <v>22</v>
      </c>
      <c r="D317">
        <v>2</v>
      </c>
      <c r="E317">
        <v>1</v>
      </c>
      <c r="F317" s="9">
        <f t="shared" si="6"/>
        <v>74</v>
      </c>
      <c r="G317" s="6" t="s">
        <v>507</v>
      </c>
      <c r="H317" s="6" t="s">
        <v>507</v>
      </c>
      <c r="I317" s="6" t="s">
        <v>507</v>
      </c>
      <c r="J317" s="6" t="s">
        <v>507</v>
      </c>
      <c r="K317" s="10">
        <v>0</v>
      </c>
      <c r="L317" s="6" t="s">
        <v>507</v>
      </c>
      <c r="M317" s="6" t="s">
        <v>507</v>
      </c>
      <c r="N317" s="6" t="s">
        <v>507</v>
      </c>
      <c r="O317" s="6" t="s">
        <v>507</v>
      </c>
      <c r="P317" s="10">
        <v>0</v>
      </c>
      <c r="Q317" s="6" t="s">
        <v>507</v>
      </c>
      <c r="R317" s="6" t="s">
        <v>507</v>
      </c>
      <c r="S317" s="6">
        <v>66</v>
      </c>
      <c r="T317" s="6">
        <v>61</v>
      </c>
    </row>
    <row r="318" spans="1:28" x14ac:dyDescent="0.25">
      <c r="A318" s="17" t="s">
        <v>256</v>
      </c>
      <c r="B318" t="s">
        <v>507</v>
      </c>
      <c r="C318" t="s">
        <v>507</v>
      </c>
      <c r="D318" t="s">
        <v>507</v>
      </c>
      <c r="E318" t="s">
        <v>507</v>
      </c>
      <c r="F318" s="9" t="s">
        <v>507</v>
      </c>
      <c r="G318" s="6" t="s">
        <v>507</v>
      </c>
      <c r="H318" s="6" t="s">
        <v>507</v>
      </c>
      <c r="I318" s="6" t="s">
        <v>507</v>
      </c>
      <c r="J318" s="6" t="s">
        <v>507</v>
      </c>
      <c r="K318" s="10" t="s">
        <v>507</v>
      </c>
      <c r="L318" s="6" t="s">
        <v>507</v>
      </c>
      <c r="M318" s="6" t="s">
        <v>507</v>
      </c>
      <c r="N318" s="6" t="s">
        <v>507</v>
      </c>
      <c r="O318" s="6" t="s">
        <v>507</v>
      </c>
      <c r="P318" s="10" t="s">
        <v>507</v>
      </c>
      <c r="Q318" s="6" t="s">
        <v>507</v>
      </c>
      <c r="R318" s="6" t="s">
        <v>507</v>
      </c>
      <c r="S318" s="6" t="s">
        <v>507</v>
      </c>
      <c r="T318" s="6" t="s">
        <v>507</v>
      </c>
      <c r="U318" s="10" t="s">
        <v>507</v>
      </c>
      <c r="V318" s="6" t="s">
        <v>507</v>
      </c>
      <c r="W318" s="6" t="s">
        <v>507</v>
      </c>
      <c r="X318" s="6" t="s">
        <v>507</v>
      </c>
      <c r="Y318" s="6" t="s">
        <v>507</v>
      </c>
      <c r="Z318" s="9" t="s">
        <v>507</v>
      </c>
      <c r="AA318" s="6"/>
      <c r="AB318" s="6"/>
    </row>
    <row r="319" spans="1:28" x14ac:dyDescent="0.25">
      <c r="A319" s="17" t="s">
        <v>257</v>
      </c>
      <c r="B319" t="s">
        <v>507</v>
      </c>
      <c r="C319">
        <v>19</v>
      </c>
      <c r="D319">
        <v>39</v>
      </c>
      <c r="E319">
        <v>28</v>
      </c>
      <c r="F319" s="9">
        <f t="shared" si="6"/>
        <v>86</v>
      </c>
      <c r="G319" s="6">
        <v>0</v>
      </c>
      <c r="H319" s="6">
        <v>0</v>
      </c>
      <c r="I319" s="6">
        <v>0</v>
      </c>
      <c r="J319" s="6">
        <v>0</v>
      </c>
      <c r="K319" s="10">
        <v>0</v>
      </c>
      <c r="L319" s="6" t="s">
        <v>507</v>
      </c>
      <c r="M319" s="6">
        <v>12</v>
      </c>
      <c r="N319" s="6">
        <v>15</v>
      </c>
      <c r="O319" s="6">
        <v>15</v>
      </c>
      <c r="P319" s="10">
        <v>42</v>
      </c>
      <c r="Q319" s="6">
        <v>0</v>
      </c>
      <c r="R319" s="6">
        <v>0</v>
      </c>
      <c r="S319" s="6">
        <v>0</v>
      </c>
      <c r="T319" s="6">
        <v>0</v>
      </c>
      <c r="U319" s="10">
        <v>0</v>
      </c>
      <c r="V319" s="6" t="s">
        <v>507</v>
      </c>
      <c r="W319" t="s">
        <v>507</v>
      </c>
      <c r="X319" t="s">
        <v>507</v>
      </c>
      <c r="Y319" t="s">
        <v>507</v>
      </c>
      <c r="Z319" s="9" t="s">
        <v>507</v>
      </c>
    </row>
    <row r="320" spans="1:28" x14ac:dyDescent="0.25">
      <c r="A320" s="17" t="s">
        <v>258</v>
      </c>
      <c r="B320">
        <v>3</v>
      </c>
      <c r="C320">
        <v>9</v>
      </c>
      <c r="D320">
        <v>6</v>
      </c>
      <c r="E320">
        <v>5</v>
      </c>
      <c r="F320" s="9">
        <f t="shared" si="6"/>
        <v>23</v>
      </c>
      <c r="G320" s="6" t="s">
        <v>507</v>
      </c>
      <c r="H320" s="6" t="s">
        <v>507</v>
      </c>
      <c r="I320" s="6" t="s">
        <v>507</v>
      </c>
      <c r="J320" s="6" t="s">
        <v>507</v>
      </c>
      <c r="K320" s="10">
        <v>0</v>
      </c>
      <c r="L320" s="6">
        <v>0</v>
      </c>
      <c r="M320" s="6">
        <v>0</v>
      </c>
      <c r="N320" s="6">
        <v>5</v>
      </c>
      <c r="O320" s="6" t="s">
        <v>507</v>
      </c>
      <c r="Q320" s="6" t="s">
        <v>507</v>
      </c>
      <c r="R320" s="6" t="s">
        <v>507</v>
      </c>
      <c r="S320" s="6" t="s">
        <v>507</v>
      </c>
      <c r="T320" s="6" t="s">
        <v>507</v>
      </c>
      <c r="U320" s="10">
        <v>0</v>
      </c>
    </row>
    <row r="321" spans="1:26" x14ac:dyDescent="0.25">
      <c r="A321" s="17" t="s">
        <v>259</v>
      </c>
      <c r="B321">
        <v>15</v>
      </c>
      <c r="C321">
        <v>39</v>
      </c>
      <c r="D321">
        <v>59</v>
      </c>
      <c r="E321">
        <v>64</v>
      </c>
      <c r="F321" s="9">
        <f t="shared" si="6"/>
        <v>177</v>
      </c>
      <c r="G321" s="6">
        <v>0</v>
      </c>
      <c r="H321" s="6">
        <v>0</v>
      </c>
      <c r="I321" s="6">
        <v>0</v>
      </c>
      <c r="J321" s="6">
        <v>0</v>
      </c>
      <c r="K321" s="10">
        <v>0</v>
      </c>
      <c r="L321" s="6">
        <v>0</v>
      </c>
      <c r="M321" s="6">
        <v>0</v>
      </c>
      <c r="N321" s="6">
        <v>0</v>
      </c>
      <c r="O321" s="6">
        <v>0</v>
      </c>
      <c r="P321" s="10">
        <v>0</v>
      </c>
      <c r="Q321" s="6">
        <v>15</v>
      </c>
      <c r="R321" s="6">
        <v>39</v>
      </c>
      <c r="S321" s="6">
        <v>59</v>
      </c>
      <c r="T321" s="6">
        <v>64</v>
      </c>
    </row>
    <row r="322" spans="1:26" x14ac:dyDescent="0.25">
      <c r="A322" s="17" t="s">
        <v>260</v>
      </c>
      <c r="B322" t="s">
        <v>507</v>
      </c>
      <c r="C322" t="s">
        <v>507</v>
      </c>
      <c r="D322" t="s">
        <v>507</v>
      </c>
      <c r="E322" t="s">
        <v>507</v>
      </c>
      <c r="F322" s="9">
        <v>0</v>
      </c>
      <c r="G322" s="6" t="s">
        <v>507</v>
      </c>
      <c r="H322" s="6" t="s">
        <v>507</v>
      </c>
      <c r="I322" s="6" t="s">
        <v>507</v>
      </c>
      <c r="J322" s="6" t="s">
        <v>507</v>
      </c>
      <c r="K322" s="10">
        <v>0</v>
      </c>
      <c r="L322" s="6" t="s">
        <v>507</v>
      </c>
      <c r="M322" s="6" t="s">
        <v>507</v>
      </c>
      <c r="N322" s="6" t="s">
        <v>507</v>
      </c>
      <c r="O322" s="6" t="s">
        <v>507</v>
      </c>
      <c r="P322" s="10">
        <v>0</v>
      </c>
      <c r="Q322" s="6" t="s">
        <v>507</v>
      </c>
      <c r="R322" s="6" t="s">
        <v>507</v>
      </c>
      <c r="S322" s="6" t="s">
        <v>507</v>
      </c>
      <c r="T322" s="6" t="s">
        <v>507</v>
      </c>
      <c r="U322" s="10">
        <v>0</v>
      </c>
    </row>
    <row r="323" spans="1:26" x14ac:dyDescent="0.25">
      <c r="A323" s="17" t="s">
        <v>261</v>
      </c>
      <c r="F323" s="9">
        <f t="shared" si="6"/>
        <v>0</v>
      </c>
    </row>
    <row r="324" spans="1:26" x14ac:dyDescent="0.25">
      <c r="A324" s="17" t="s">
        <v>262</v>
      </c>
      <c r="B324">
        <f>31+17+29</f>
        <v>77</v>
      </c>
      <c r="C324">
        <f>12+1+20</f>
        <v>33</v>
      </c>
      <c r="D324">
        <f>21+3+29</f>
        <v>53</v>
      </c>
      <c r="E324">
        <f>16+10+15</f>
        <v>41</v>
      </c>
      <c r="F324" s="9">
        <f t="shared" si="6"/>
        <v>204</v>
      </c>
      <c r="G324" s="6">
        <v>17</v>
      </c>
      <c r="H324" s="6">
        <v>1</v>
      </c>
      <c r="I324" s="6">
        <v>3</v>
      </c>
      <c r="J324" s="6">
        <v>10</v>
      </c>
      <c r="L324" s="6">
        <v>29</v>
      </c>
      <c r="M324" s="6">
        <v>20</v>
      </c>
      <c r="N324" s="6">
        <v>29</v>
      </c>
      <c r="O324" s="6">
        <v>15</v>
      </c>
      <c r="Q324" s="6">
        <v>31</v>
      </c>
      <c r="R324" s="6">
        <v>12</v>
      </c>
      <c r="S324" s="6">
        <v>21</v>
      </c>
      <c r="T324" s="6">
        <v>16</v>
      </c>
    </row>
    <row r="325" spans="1:26" x14ac:dyDescent="0.25">
      <c r="A325" s="17" t="s">
        <v>263</v>
      </c>
      <c r="B325">
        <v>76</v>
      </c>
      <c r="C325">
        <v>66</v>
      </c>
      <c r="D325">
        <v>89</v>
      </c>
      <c r="E325">
        <v>57</v>
      </c>
      <c r="F325" s="9">
        <f t="shared" si="6"/>
        <v>288</v>
      </c>
      <c r="G325" s="6" t="s">
        <v>507</v>
      </c>
      <c r="H325" s="6">
        <v>21</v>
      </c>
      <c r="I325" s="6">
        <v>0</v>
      </c>
      <c r="J325" s="6">
        <v>57</v>
      </c>
      <c r="L325" s="6" t="s">
        <v>507</v>
      </c>
      <c r="M325" s="6">
        <v>21</v>
      </c>
      <c r="N325" s="6">
        <v>0</v>
      </c>
      <c r="O325" s="6">
        <v>57</v>
      </c>
      <c r="Q325" s="6">
        <v>0</v>
      </c>
      <c r="R325" s="6">
        <v>20</v>
      </c>
      <c r="S325" s="6">
        <v>89</v>
      </c>
      <c r="T325" s="6">
        <v>0</v>
      </c>
    </row>
    <row r="326" spans="1:26" x14ac:dyDescent="0.25">
      <c r="A326" s="17" t="s">
        <v>264</v>
      </c>
      <c r="F326" s="9">
        <f t="shared" si="6"/>
        <v>0</v>
      </c>
    </row>
    <row r="327" spans="1:26" x14ac:dyDescent="0.25">
      <c r="A327" s="17" t="s">
        <v>265</v>
      </c>
      <c r="B327">
        <v>10</v>
      </c>
      <c r="C327">
        <v>30</v>
      </c>
      <c r="D327">
        <v>16</v>
      </c>
      <c r="E327">
        <v>13</v>
      </c>
      <c r="F327" s="9">
        <f t="shared" si="6"/>
        <v>69</v>
      </c>
      <c r="G327" s="6">
        <v>10</v>
      </c>
      <c r="H327" s="6">
        <v>30</v>
      </c>
      <c r="I327" s="6">
        <v>16</v>
      </c>
      <c r="J327" s="6">
        <v>13</v>
      </c>
      <c r="K327" s="10">
        <v>69</v>
      </c>
      <c r="L327" s="6" t="s">
        <v>507</v>
      </c>
      <c r="M327" s="6" t="s">
        <v>507</v>
      </c>
      <c r="N327" s="6" t="s">
        <v>507</v>
      </c>
      <c r="O327" s="6" t="s">
        <v>507</v>
      </c>
      <c r="P327" s="10">
        <v>0</v>
      </c>
      <c r="Q327" s="6">
        <v>0</v>
      </c>
      <c r="R327" s="6">
        <v>0</v>
      </c>
      <c r="S327" s="6">
        <v>0</v>
      </c>
      <c r="T327" s="6">
        <v>0</v>
      </c>
      <c r="U327" s="10">
        <v>0</v>
      </c>
    </row>
    <row r="328" spans="1:26" x14ac:dyDescent="0.25">
      <c r="A328" s="17" t="s">
        <v>266</v>
      </c>
      <c r="B328">
        <v>30</v>
      </c>
      <c r="C328">
        <v>55</v>
      </c>
      <c r="D328">
        <v>61</v>
      </c>
      <c r="E328">
        <v>41</v>
      </c>
      <c r="F328" s="9">
        <f t="shared" si="6"/>
        <v>187</v>
      </c>
      <c r="G328" s="6">
        <v>0</v>
      </c>
      <c r="H328" s="6">
        <v>0</v>
      </c>
      <c r="I328" s="6">
        <v>0</v>
      </c>
      <c r="J328" s="6">
        <v>0</v>
      </c>
      <c r="K328" s="10">
        <v>0</v>
      </c>
      <c r="L328" s="6">
        <v>0</v>
      </c>
      <c r="M328" s="6">
        <v>0</v>
      </c>
      <c r="N328" s="6">
        <v>0</v>
      </c>
      <c r="O328" s="6">
        <v>0</v>
      </c>
      <c r="P328" s="10">
        <v>0</v>
      </c>
      <c r="Q328" s="6">
        <v>30</v>
      </c>
      <c r="R328" s="6">
        <v>55</v>
      </c>
      <c r="S328" s="6">
        <v>61</v>
      </c>
      <c r="T328" s="6">
        <v>41</v>
      </c>
    </row>
    <row r="329" spans="1:26" x14ac:dyDescent="0.25">
      <c r="A329" s="17" t="s">
        <v>267</v>
      </c>
      <c r="B329" t="s">
        <v>507</v>
      </c>
      <c r="C329" t="s">
        <v>507</v>
      </c>
      <c r="D329" t="s">
        <v>507</v>
      </c>
      <c r="E329">
        <v>47</v>
      </c>
      <c r="F329" s="9">
        <f t="shared" si="6"/>
        <v>47</v>
      </c>
      <c r="G329" s="6" t="s">
        <v>507</v>
      </c>
      <c r="H329" s="6" t="s">
        <v>507</v>
      </c>
      <c r="I329" s="6" t="s">
        <v>507</v>
      </c>
      <c r="J329" s="6">
        <v>27</v>
      </c>
      <c r="K329" s="10">
        <v>27</v>
      </c>
      <c r="L329" s="6" t="s">
        <v>507</v>
      </c>
      <c r="M329" s="6" t="s">
        <v>507</v>
      </c>
      <c r="N329" s="6" t="s">
        <v>507</v>
      </c>
      <c r="O329" s="6">
        <v>13</v>
      </c>
      <c r="P329" s="10">
        <v>13</v>
      </c>
      <c r="Q329" s="6" t="s">
        <v>507</v>
      </c>
      <c r="R329" s="6" t="s">
        <v>507</v>
      </c>
      <c r="S329" s="6" t="s">
        <v>507</v>
      </c>
      <c r="T329" s="6">
        <v>0</v>
      </c>
      <c r="U329" s="10">
        <v>0</v>
      </c>
      <c r="V329" s="6" t="s">
        <v>507</v>
      </c>
      <c r="W329" s="6" t="s">
        <v>507</v>
      </c>
      <c r="X329" s="6" t="s">
        <v>507</v>
      </c>
      <c r="Y329" s="6" t="s">
        <v>507</v>
      </c>
      <c r="Z329" s="9" t="s">
        <v>507</v>
      </c>
    </row>
    <row r="330" spans="1:26" x14ac:dyDescent="0.25">
      <c r="A330" s="17" t="s">
        <v>268</v>
      </c>
      <c r="B330">
        <v>106</v>
      </c>
      <c r="C330">
        <v>116</v>
      </c>
      <c r="D330">
        <v>121</v>
      </c>
      <c r="E330">
        <v>97</v>
      </c>
      <c r="F330" s="9">
        <f t="shared" si="6"/>
        <v>440</v>
      </c>
      <c r="G330" s="6" t="s">
        <v>507</v>
      </c>
      <c r="H330" s="6" t="s">
        <v>507</v>
      </c>
      <c r="I330" s="6" t="s">
        <v>507</v>
      </c>
      <c r="J330" s="6">
        <v>0</v>
      </c>
      <c r="K330" s="10">
        <v>0</v>
      </c>
      <c r="L330" s="6" t="s">
        <v>507</v>
      </c>
      <c r="M330" s="6" t="s">
        <v>507</v>
      </c>
      <c r="N330" s="6" t="s">
        <v>507</v>
      </c>
      <c r="O330" s="6">
        <v>0</v>
      </c>
      <c r="P330" s="10">
        <v>0</v>
      </c>
      <c r="Q330" s="6" t="s">
        <v>507</v>
      </c>
      <c r="R330" s="6" t="s">
        <v>507</v>
      </c>
      <c r="S330" s="6" t="s">
        <v>507</v>
      </c>
      <c r="T330" s="6">
        <v>97</v>
      </c>
      <c r="U330" s="10">
        <v>97</v>
      </c>
    </row>
    <row r="331" spans="1:26" x14ac:dyDescent="0.25">
      <c r="A331" s="17" t="s">
        <v>269</v>
      </c>
      <c r="F331" s="9">
        <f t="shared" si="6"/>
        <v>0</v>
      </c>
    </row>
    <row r="332" spans="1:26" x14ac:dyDescent="0.25">
      <c r="A332" s="17" t="s">
        <v>270</v>
      </c>
      <c r="F332" s="9">
        <f t="shared" si="6"/>
        <v>0</v>
      </c>
    </row>
    <row r="333" spans="1:26" x14ac:dyDescent="0.25">
      <c r="A333" s="17" t="s">
        <v>271</v>
      </c>
      <c r="B333">
        <v>308</v>
      </c>
      <c r="C333">
        <v>247</v>
      </c>
      <c r="D333">
        <v>227</v>
      </c>
      <c r="E333">
        <v>165</v>
      </c>
      <c r="F333" s="9">
        <f t="shared" si="6"/>
        <v>947</v>
      </c>
      <c r="G333" s="6">
        <v>228</v>
      </c>
      <c r="H333" s="6">
        <v>100</v>
      </c>
      <c r="I333" s="6">
        <v>48</v>
      </c>
      <c r="J333" s="6">
        <v>47</v>
      </c>
      <c r="L333" s="6">
        <v>26</v>
      </c>
      <c r="M333" s="6">
        <v>46</v>
      </c>
      <c r="N333" s="6">
        <v>44</v>
      </c>
      <c r="O333" s="6">
        <v>22</v>
      </c>
      <c r="Q333" s="6">
        <v>57</v>
      </c>
      <c r="R333" s="6">
        <v>107</v>
      </c>
      <c r="S333" s="6">
        <v>137</v>
      </c>
      <c r="T333" s="6">
        <v>98</v>
      </c>
    </row>
    <row r="334" spans="1:26" x14ac:dyDescent="0.25">
      <c r="A334" s="17" t="s">
        <v>272</v>
      </c>
      <c r="B334">
        <v>51</v>
      </c>
      <c r="C334">
        <v>25</v>
      </c>
      <c r="D334">
        <v>24</v>
      </c>
      <c r="E334">
        <v>35</v>
      </c>
      <c r="F334" s="9">
        <f t="shared" si="6"/>
        <v>135</v>
      </c>
      <c r="G334" s="6">
        <v>51</v>
      </c>
      <c r="H334" s="6">
        <v>25</v>
      </c>
      <c r="I334" s="6">
        <v>24</v>
      </c>
      <c r="J334" s="6">
        <v>35</v>
      </c>
      <c r="Q334" s="6">
        <v>0</v>
      </c>
      <c r="R334" s="6">
        <v>0</v>
      </c>
      <c r="S334" s="6">
        <v>0</v>
      </c>
      <c r="T334" s="6">
        <v>0</v>
      </c>
      <c r="U334" s="10">
        <v>0</v>
      </c>
      <c r="V334" s="6">
        <v>0</v>
      </c>
      <c r="W334" s="6">
        <v>0</v>
      </c>
      <c r="X334" s="6">
        <v>0</v>
      </c>
      <c r="Y334" s="6">
        <v>0</v>
      </c>
      <c r="Z334" s="9">
        <v>0</v>
      </c>
    </row>
    <row r="335" spans="1:26" x14ac:dyDescent="0.25">
      <c r="A335" s="17" t="s">
        <v>273</v>
      </c>
      <c r="B335">
        <v>0</v>
      </c>
      <c r="C335">
        <v>0</v>
      </c>
      <c r="D335">
        <v>4</v>
      </c>
      <c r="E335">
        <v>24</v>
      </c>
      <c r="F335" s="9">
        <f t="shared" si="6"/>
        <v>28</v>
      </c>
      <c r="G335" s="6" t="s">
        <v>507</v>
      </c>
      <c r="H335" s="6" t="s">
        <v>507</v>
      </c>
      <c r="I335" s="6" t="s">
        <v>507</v>
      </c>
      <c r="J335" s="6" t="s">
        <v>507</v>
      </c>
      <c r="K335" s="10">
        <v>0</v>
      </c>
      <c r="L335" s="6" t="s">
        <v>507</v>
      </c>
      <c r="M335" s="6" t="s">
        <v>507</v>
      </c>
      <c r="N335" s="6" t="s">
        <v>507</v>
      </c>
      <c r="O335" s="6" t="s">
        <v>507</v>
      </c>
      <c r="P335" s="10">
        <v>0</v>
      </c>
      <c r="Q335" s="6" t="s">
        <v>507</v>
      </c>
      <c r="R335" s="6" t="s">
        <v>507</v>
      </c>
      <c r="S335" s="6" t="s">
        <v>507</v>
      </c>
      <c r="T335" s="6" t="s">
        <v>507</v>
      </c>
      <c r="U335" s="10">
        <v>0</v>
      </c>
    </row>
    <row r="336" spans="1:26" x14ac:dyDescent="0.25">
      <c r="A336" s="17" t="s">
        <v>274</v>
      </c>
      <c r="F336" s="9">
        <f t="shared" si="6"/>
        <v>0</v>
      </c>
    </row>
    <row r="337" spans="1:21" x14ac:dyDescent="0.25">
      <c r="A337" s="17" t="s">
        <v>275</v>
      </c>
      <c r="B337">
        <v>181</v>
      </c>
      <c r="C337">
        <v>168</v>
      </c>
      <c r="D337">
        <f>105+32</f>
        <v>137</v>
      </c>
      <c r="E337">
        <f>69+35+2</f>
        <v>106</v>
      </c>
      <c r="F337" s="9">
        <f t="shared" si="6"/>
        <v>592</v>
      </c>
      <c r="G337" s="6">
        <v>181</v>
      </c>
      <c r="H337" s="6">
        <v>168</v>
      </c>
      <c r="I337" s="6">
        <v>105</v>
      </c>
      <c r="J337" s="6">
        <v>69</v>
      </c>
      <c r="L337" s="6" t="s">
        <v>507</v>
      </c>
      <c r="M337" s="6" t="s">
        <v>507</v>
      </c>
      <c r="N337" s="6" t="s">
        <v>507</v>
      </c>
      <c r="O337" s="6">
        <v>2</v>
      </c>
      <c r="P337" s="10">
        <v>2</v>
      </c>
      <c r="Q337" s="6" t="s">
        <v>507</v>
      </c>
      <c r="R337" s="6" t="s">
        <v>507</v>
      </c>
      <c r="S337" s="6">
        <v>32</v>
      </c>
      <c r="T337" s="6">
        <v>35</v>
      </c>
    </row>
    <row r="338" spans="1:21" x14ac:dyDescent="0.25">
      <c r="A338" s="17" t="s">
        <v>276</v>
      </c>
      <c r="B338">
        <v>11</v>
      </c>
      <c r="C338">
        <v>73</v>
      </c>
      <c r="D338">
        <v>49</v>
      </c>
      <c r="E338">
        <v>27</v>
      </c>
      <c r="F338" s="9">
        <f t="shared" ref="F338:F356" si="7">SUM(B338:E338)</f>
        <v>160</v>
      </c>
      <c r="G338" s="6">
        <v>0</v>
      </c>
      <c r="H338" s="6">
        <v>0</v>
      </c>
      <c r="I338" s="6">
        <v>0</v>
      </c>
      <c r="J338" s="6">
        <v>0</v>
      </c>
      <c r="K338" s="10">
        <v>0</v>
      </c>
      <c r="L338" s="6">
        <v>0</v>
      </c>
      <c r="M338" s="6">
        <v>0</v>
      </c>
      <c r="N338" s="6">
        <v>0</v>
      </c>
      <c r="O338" s="6">
        <v>0</v>
      </c>
      <c r="P338" s="10">
        <v>0</v>
      </c>
      <c r="Q338" s="6">
        <v>11</v>
      </c>
      <c r="R338" s="6">
        <v>73</v>
      </c>
      <c r="S338" s="6">
        <v>49</v>
      </c>
      <c r="T338" s="6">
        <v>27</v>
      </c>
      <c r="U338" s="10">
        <f>SUM(Q338:T338)</f>
        <v>160</v>
      </c>
    </row>
    <row r="339" spans="1:21" ht="28.5" x14ac:dyDescent="0.25">
      <c r="A339" s="17" t="s">
        <v>277</v>
      </c>
      <c r="F339" s="9">
        <f t="shared" si="7"/>
        <v>0</v>
      </c>
    </row>
    <row r="340" spans="1:21" x14ac:dyDescent="0.25">
      <c r="A340" s="17" t="s">
        <v>278</v>
      </c>
      <c r="B340">
        <v>125</v>
      </c>
      <c r="C340" t="s">
        <v>507</v>
      </c>
      <c r="D340">
        <v>138</v>
      </c>
      <c r="E340">
        <v>110</v>
      </c>
      <c r="F340" s="9">
        <f t="shared" si="7"/>
        <v>373</v>
      </c>
      <c r="G340" s="6" t="s">
        <v>507</v>
      </c>
      <c r="H340" s="6" t="s">
        <v>507</v>
      </c>
      <c r="I340" s="6" t="s">
        <v>507</v>
      </c>
      <c r="J340" s="6" t="s">
        <v>507</v>
      </c>
      <c r="K340" s="10">
        <v>0</v>
      </c>
      <c r="L340" s="6" t="s">
        <v>507</v>
      </c>
      <c r="M340" s="6" t="s">
        <v>507</v>
      </c>
      <c r="N340" s="6" t="s">
        <v>507</v>
      </c>
      <c r="O340" s="6" t="s">
        <v>507</v>
      </c>
      <c r="P340" s="10">
        <v>0</v>
      </c>
      <c r="Q340" s="6">
        <v>0</v>
      </c>
      <c r="R340" s="6">
        <v>0</v>
      </c>
      <c r="S340" s="6">
        <v>0</v>
      </c>
      <c r="T340" s="6">
        <v>0</v>
      </c>
      <c r="U340" s="10">
        <v>0</v>
      </c>
    </row>
    <row r="341" spans="1:21" x14ac:dyDescent="0.25">
      <c r="A341" s="17" t="s">
        <v>279</v>
      </c>
      <c r="B341">
        <v>174</v>
      </c>
      <c r="C341">
        <v>134</v>
      </c>
      <c r="D341">
        <v>93</v>
      </c>
      <c r="E341">
        <v>86</v>
      </c>
      <c r="F341" s="9">
        <f t="shared" si="7"/>
        <v>487</v>
      </c>
      <c r="G341" s="6">
        <v>105</v>
      </c>
      <c r="H341" s="6">
        <v>65</v>
      </c>
      <c r="I341" s="6">
        <v>43</v>
      </c>
      <c r="J341" s="6">
        <v>37</v>
      </c>
      <c r="L341" s="6">
        <v>84</v>
      </c>
      <c r="M341" s="6">
        <v>58</v>
      </c>
      <c r="N341" s="6">
        <v>34</v>
      </c>
      <c r="O341" s="6">
        <v>34</v>
      </c>
      <c r="Q341" s="6">
        <v>84</v>
      </c>
      <c r="R341" s="6">
        <v>58</v>
      </c>
      <c r="S341" s="6">
        <v>34</v>
      </c>
      <c r="T341" s="6">
        <v>34</v>
      </c>
    </row>
    <row r="342" spans="1:21" x14ac:dyDescent="0.25">
      <c r="A342" s="17" t="s">
        <v>280</v>
      </c>
      <c r="B342">
        <v>451</v>
      </c>
      <c r="C342">
        <v>322</v>
      </c>
      <c r="D342">
        <v>196</v>
      </c>
      <c r="E342">
        <v>159</v>
      </c>
      <c r="F342" s="9">
        <f t="shared" si="7"/>
        <v>1128</v>
      </c>
      <c r="G342" s="6" t="s">
        <v>507</v>
      </c>
      <c r="H342" s="6" t="s">
        <v>507</v>
      </c>
      <c r="I342" s="6" t="s">
        <v>507</v>
      </c>
      <c r="J342" s="6" t="s">
        <v>507</v>
      </c>
      <c r="K342" s="10">
        <v>0</v>
      </c>
      <c r="L342" s="6" t="s">
        <v>507</v>
      </c>
      <c r="M342" s="6" t="s">
        <v>507</v>
      </c>
      <c r="N342" s="6">
        <v>130</v>
      </c>
      <c r="O342" s="6">
        <v>126</v>
      </c>
      <c r="Q342" s="6">
        <v>451</v>
      </c>
      <c r="R342" s="6">
        <v>322</v>
      </c>
      <c r="S342" s="6">
        <v>196</v>
      </c>
      <c r="T342" s="6">
        <v>159</v>
      </c>
    </row>
    <row r="343" spans="1:21" x14ac:dyDescent="0.25">
      <c r="A343" s="17" t="s">
        <v>281</v>
      </c>
      <c r="F343" s="9">
        <f t="shared" si="7"/>
        <v>0</v>
      </c>
    </row>
    <row r="344" spans="1:21" x14ac:dyDescent="0.25">
      <c r="A344" s="17" t="s">
        <v>282</v>
      </c>
      <c r="F344" s="9">
        <f t="shared" si="7"/>
        <v>0</v>
      </c>
    </row>
    <row r="345" spans="1:21" x14ac:dyDescent="0.25">
      <c r="A345" s="17" t="s">
        <v>283</v>
      </c>
      <c r="F345" s="9">
        <f t="shared" si="7"/>
        <v>0</v>
      </c>
    </row>
    <row r="346" spans="1:21" x14ac:dyDescent="0.25">
      <c r="A346" s="17" t="s">
        <v>284</v>
      </c>
      <c r="B346" t="s">
        <v>507</v>
      </c>
      <c r="C346" t="s">
        <v>507</v>
      </c>
      <c r="D346" t="s">
        <v>507</v>
      </c>
      <c r="E346" t="s">
        <v>507</v>
      </c>
      <c r="F346" s="9">
        <v>0</v>
      </c>
      <c r="G346" s="6" t="s">
        <v>507</v>
      </c>
      <c r="H346" s="6" t="s">
        <v>507</v>
      </c>
      <c r="I346" s="6" t="s">
        <v>507</v>
      </c>
      <c r="J346" s="6" t="s">
        <v>507</v>
      </c>
      <c r="K346" s="10">
        <v>0</v>
      </c>
      <c r="L346" s="6" t="s">
        <v>507</v>
      </c>
      <c r="M346" s="6" t="s">
        <v>507</v>
      </c>
      <c r="N346" s="6" t="s">
        <v>507</v>
      </c>
      <c r="O346" s="6" t="s">
        <v>507</v>
      </c>
      <c r="P346" s="10">
        <v>0</v>
      </c>
      <c r="Q346" s="6" t="s">
        <v>507</v>
      </c>
      <c r="R346" s="6" t="s">
        <v>507</v>
      </c>
      <c r="S346" s="6" t="s">
        <v>507</v>
      </c>
      <c r="T346" s="6" t="s">
        <v>507</v>
      </c>
      <c r="U346" s="10">
        <v>0</v>
      </c>
    </row>
    <row r="347" spans="1:21" x14ac:dyDescent="0.25">
      <c r="A347" s="17" t="s">
        <v>285</v>
      </c>
      <c r="F347" s="9">
        <f t="shared" si="7"/>
        <v>0</v>
      </c>
    </row>
    <row r="348" spans="1:21" x14ac:dyDescent="0.25">
      <c r="A348" s="17" t="s">
        <v>286</v>
      </c>
      <c r="B348">
        <v>98</v>
      </c>
      <c r="C348">
        <v>103</v>
      </c>
      <c r="D348">
        <v>99</v>
      </c>
      <c r="E348">
        <v>108</v>
      </c>
      <c r="F348" s="9">
        <f t="shared" si="7"/>
        <v>408</v>
      </c>
      <c r="G348" s="6">
        <v>0</v>
      </c>
      <c r="H348" s="6">
        <v>0</v>
      </c>
      <c r="I348" s="6">
        <v>0</v>
      </c>
      <c r="J348" s="6">
        <v>0</v>
      </c>
      <c r="K348" s="10">
        <v>0</v>
      </c>
      <c r="L348" s="6">
        <v>0</v>
      </c>
      <c r="M348" s="6">
        <v>0</v>
      </c>
      <c r="N348" s="6">
        <v>0</v>
      </c>
      <c r="O348" s="6">
        <v>0</v>
      </c>
      <c r="P348" s="10">
        <v>0</v>
      </c>
      <c r="Q348" s="6">
        <v>98</v>
      </c>
      <c r="R348" s="6">
        <v>103</v>
      </c>
      <c r="S348" s="6">
        <v>99</v>
      </c>
      <c r="T348" s="6">
        <v>108</v>
      </c>
    </row>
    <row r="349" spans="1:21" x14ac:dyDescent="0.25">
      <c r="A349" s="17" t="s">
        <v>287</v>
      </c>
      <c r="F349" s="9">
        <f t="shared" si="7"/>
        <v>0</v>
      </c>
    </row>
    <row r="350" spans="1:21" x14ac:dyDescent="0.25">
      <c r="A350" s="17" t="s">
        <v>288</v>
      </c>
      <c r="F350" s="9">
        <f t="shared" si="7"/>
        <v>0</v>
      </c>
    </row>
    <row r="351" spans="1:21" x14ac:dyDescent="0.25">
      <c r="A351" s="17" t="s">
        <v>289</v>
      </c>
      <c r="B351">
        <v>19</v>
      </c>
      <c r="C351">
        <v>12</v>
      </c>
      <c r="D351">
        <v>17</v>
      </c>
      <c r="E351">
        <v>16</v>
      </c>
      <c r="F351" s="9">
        <f t="shared" si="7"/>
        <v>64</v>
      </c>
      <c r="G351" s="6">
        <v>0</v>
      </c>
      <c r="H351" s="6">
        <v>7</v>
      </c>
      <c r="I351" s="6">
        <v>13</v>
      </c>
      <c r="J351" s="6">
        <v>11</v>
      </c>
      <c r="L351" s="6">
        <v>0</v>
      </c>
      <c r="M351" s="6">
        <v>5</v>
      </c>
      <c r="N351" s="6">
        <v>3</v>
      </c>
      <c r="O351" s="6">
        <v>2</v>
      </c>
      <c r="Q351" s="6">
        <v>0</v>
      </c>
      <c r="R351" s="6">
        <v>0</v>
      </c>
      <c r="S351" s="6">
        <v>1</v>
      </c>
      <c r="T351" s="6">
        <v>3</v>
      </c>
      <c r="U351" s="10">
        <v>4</v>
      </c>
    </row>
    <row r="352" spans="1:21" x14ac:dyDescent="0.25">
      <c r="A352" s="17" t="s">
        <v>290</v>
      </c>
      <c r="B352">
        <v>476</v>
      </c>
      <c r="C352">
        <v>260</v>
      </c>
      <c r="D352">
        <v>276</v>
      </c>
      <c r="E352">
        <v>284</v>
      </c>
      <c r="F352" s="9">
        <f t="shared" si="7"/>
        <v>1296</v>
      </c>
      <c r="G352" s="6" t="s">
        <v>507</v>
      </c>
      <c r="H352" s="6" t="s">
        <v>507</v>
      </c>
      <c r="I352" s="6" t="s">
        <v>507</v>
      </c>
      <c r="J352" s="6" t="s">
        <v>507</v>
      </c>
      <c r="K352" s="10">
        <v>0</v>
      </c>
      <c r="L352" s="6" t="s">
        <v>507</v>
      </c>
      <c r="M352" s="6" t="s">
        <v>507</v>
      </c>
      <c r="N352" s="6" t="s">
        <v>507</v>
      </c>
      <c r="O352" s="6" t="s">
        <v>507</v>
      </c>
      <c r="P352" s="10">
        <v>0</v>
      </c>
      <c r="Q352" s="6">
        <v>476</v>
      </c>
      <c r="R352" s="6">
        <v>260</v>
      </c>
      <c r="S352" s="6">
        <v>276</v>
      </c>
      <c r="T352" s="6">
        <v>284</v>
      </c>
    </row>
    <row r="353" spans="1:6" x14ac:dyDescent="0.25">
      <c r="A353" s="17" t="s">
        <v>291</v>
      </c>
      <c r="F353" s="9">
        <f t="shared" si="7"/>
        <v>0</v>
      </c>
    </row>
    <row r="354" spans="1:6" x14ac:dyDescent="0.25">
      <c r="A354" s="17" t="s">
        <v>292</v>
      </c>
      <c r="F354" s="9">
        <f t="shared" si="7"/>
        <v>0</v>
      </c>
    </row>
    <row r="355" spans="1:6" x14ac:dyDescent="0.25">
      <c r="A355" s="4"/>
      <c r="F355" s="9">
        <f t="shared" si="7"/>
        <v>0</v>
      </c>
    </row>
    <row r="356" spans="1:6" x14ac:dyDescent="0.25">
      <c r="F356" s="9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5"/>
  <sheetViews>
    <sheetView workbookViewId="0">
      <pane ySplit="1" topLeftCell="A93" activePane="bottomLeft" state="frozen"/>
      <selection pane="bottomLeft" activeCell="A108" sqref="A108"/>
    </sheetView>
  </sheetViews>
  <sheetFormatPr defaultRowHeight="15" x14ac:dyDescent="0.25"/>
  <cols>
    <col min="1" max="1" width="40.7109375" customWidth="1"/>
    <col min="6" max="6" width="9.140625" style="9"/>
    <col min="11" max="11" width="9.140625" style="9"/>
    <col min="16" max="16" width="9.140625" style="9"/>
    <col min="21" max="21" width="9.140625" style="9"/>
    <col min="26" max="26" width="9.140625" style="9"/>
    <col min="31" max="31" width="9.140625" style="9"/>
    <col min="36" max="36" width="9.140625" style="9"/>
  </cols>
  <sheetData>
    <row r="1" spans="1:37" ht="75" x14ac:dyDescent="0.25">
      <c r="A1" s="5"/>
      <c r="B1" s="5" t="s">
        <v>449</v>
      </c>
      <c r="C1" s="5" t="s">
        <v>450</v>
      </c>
      <c r="D1" s="5" t="s">
        <v>451</v>
      </c>
      <c r="E1" s="5" t="s">
        <v>452</v>
      </c>
      <c r="F1" s="8" t="s">
        <v>373</v>
      </c>
      <c r="G1" s="5" t="s">
        <v>453</v>
      </c>
      <c r="H1" s="5" t="s">
        <v>454</v>
      </c>
      <c r="I1" s="5" t="s">
        <v>455</v>
      </c>
      <c r="J1" s="5" t="s">
        <v>456</v>
      </c>
      <c r="K1" s="8" t="s">
        <v>373</v>
      </c>
      <c r="L1" s="5" t="s">
        <v>508</v>
      </c>
      <c r="M1" s="5" t="s">
        <v>509</v>
      </c>
      <c r="N1" s="5" t="s">
        <v>510</v>
      </c>
      <c r="O1" s="5" t="s">
        <v>511</v>
      </c>
      <c r="P1" s="8" t="s">
        <v>373</v>
      </c>
      <c r="Q1" s="5" t="s">
        <v>420</v>
      </c>
      <c r="R1" s="5" t="s">
        <v>421</v>
      </c>
      <c r="S1" s="5" t="s">
        <v>422</v>
      </c>
      <c r="T1" s="5" t="s">
        <v>423</v>
      </c>
      <c r="U1" s="8" t="s">
        <v>373</v>
      </c>
      <c r="V1" s="5" t="s">
        <v>416</v>
      </c>
      <c r="W1" s="5" t="s">
        <v>417</v>
      </c>
      <c r="X1" s="5" t="s">
        <v>418</v>
      </c>
      <c r="Y1" s="5" t="s">
        <v>419</v>
      </c>
      <c r="Z1" s="8" t="s">
        <v>373</v>
      </c>
      <c r="AA1" s="5" t="s">
        <v>412</v>
      </c>
      <c r="AB1" s="5" t="s">
        <v>413</v>
      </c>
      <c r="AC1" s="5" t="s">
        <v>414</v>
      </c>
      <c r="AD1" s="5" t="s">
        <v>415</v>
      </c>
      <c r="AE1" s="8" t="s">
        <v>373</v>
      </c>
      <c r="AF1" s="5" t="s">
        <v>514</v>
      </c>
      <c r="AG1" s="5" t="s">
        <v>515</v>
      </c>
      <c r="AH1" s="5" t="s">
        <v>516</v>
      </c>
      <c r="AI1" s="5" t="s">
        <v>517</v>
      </c>
      <c r="AJ1" s="8" t="s">
        <v>373</v>
      </c>
      <c r="AK1" s="5" t="s">
        <v>519</v>
      </c>
    </row>
    <row r="2" spans="1:37" x14ac:dyDescent="0.25">
      <c r="A2" s="1" t="s">
        <v>293</v>
      </c>
    </row>
    <row r="3" spans="1:37" x14ac:dyDescent="0.25">
      <c r="A3" s="1" t="s">
        <v>0</v>
      </c>
    </row>
    <row r="4" spans="1:37" x14ac:dyDescent="0.25">
      <c r="A4" s="1" t="s">
        <v>1</v>
      </c>
    </row>
    <row r="5" spans="1:37" x14ac:dyDescent="0.25">
      <c r="A5" s="1" t="s">
        <v>2</v>
      </c>
    </row>
    <row r="6" spans="1:37" x14ac:dyDescent="0.25">
      <c r="A6" s="1" t="s">
        <v>3</v>
      </c>
    </row>
    <row r="7" spans="1:37" x14ac:dyDescent="0.25">
      <c r="A7" s="1" t="s">
        <v>294</v>
      </c>
      <c r="B7" t="s">
        <v>507</v>
      </c>
      <c r="C7" t="s">
        <v>507</v>
      </c>
      <c r="D7" t="s">
        <v>507</v>
      </c>
      <c r="E7" t="s">
        <v>507</v>
      </c>
      <c r="F7" s="9">
        <v>0</v>
      </c>
      <c r="G7" t="s">
        <v>507</v>
      </c>
      <c r="H7" t="s">
        <v>507</v>
      </c>
      <c r="I7" t="s">
        <v>507</v>
      </c>
      <c r="J7" t="s">
        <v>507</v>
      </c>
      <c r="K7" s="9">
        <v>0</v>
      </c>
      <c r="L7" t="s">
        <v>507</v>
      </c>
      <c r="M7" t="s">
        <v>507</v>
      </c>
      <c r="N7" t="s">
        <v>507</v>
      </c>
      <c r="O7" t="s">
        <v>507</v>
      </c>
      <c r="P7" s="9">
        <v>0</v>
      </c>
      <c r="Q7" t="s">
        <v>507</v>
      </c>
      <c r="R7" t="s">
        <v>507</v>
      </c>
      <c r="S7" t="s">
        <v>507</v>
      </c>
      <c r="T7" t="s">
        <v>507</v>
      </c>
      <c r="U7" s="9">
        <v>0</v>
      </c>
      <c r="V7" t="s">
        <v>507</v>
      </c>
      <c r="W7" t="s">
        <v>507</v>
      </c>
      <c r="X7" t="s">
        <v>507</v>
      </c>
      <c r="Y7" t="s">
        <v>507</v>
      </c>
      <c r="Z7" s="9">
        <v>0</v>
      </c>
      <c r="AA7" t="s">
        <v>507</v>
      </c>
      <c r="AB7" t="s">
        <v>507</v>
      </c>
      <c r="AC7" t="s">
        <v>507</v>
      </c>
      <c r="AD7" t="s">
        <v>507</v>
      </c>
      <c r="AE7" s="9">
        <v>0</v>
      </c>
    </row>
    <row r="8" spans="1:37" x14ac:dyDescent="0.25">
      <c r="A8" s="1" t="s">
        <v>4</v>
      </c>
    </row>
    <row r="9" spans="1:37" x14ac:dyDescent="0.25">
      <c r="A9" s="1" t="s">
        <v>5</v>
      </c>
    </row>
    <row r="10" spans="1:37" x14ac:dyDescent="0.25">
      <c r="A10" s="1" t="s">
        <v>6</v>
      </c>
    </row>
    <row r="11" spans="1:37" x14ac:dyDescent="0.25">
      <c r="A11" s="1" t="s">
        <v>7</v>
      </c>
    </row>
    <row r="12" spans="1:37" x14ac:dyDescent="0.25">
      <c r="A12" s="1" t="s">
        <v>8</v>
      </c>
    </row>
    <row r="13" spans="1:37" x14ac:dyDescent="0.25">
      <c r="A13" s="1" t="s">
        <v>295</v>
      </c>
      <c r="B13">
        <v>19</v>
      </c>
      <c r="C13">
        <v>10</v>
      </c>
      <c r="D13">
        <v>6</v>
      </c>
      <c r="E13">
        <v>16</v>
      </c>
      <c r="L13" t="s">
        <v>507</v>
      </c>
      <c r="M13" t="s">
        <v>507</v>
      </c>
      <c r="N13" t="s">
        <v>507</v>
      </c>
      <c r="O13" t="s">
        <v>507</v>
      </c>
      <c r="Q13">
        <v>16</v>
      </c>
      <c r="R13">
        <v>14</v>
      </c>
      <c r="S13">
        <v>9</v>
      </c>
      <c r="T13">
        <v>16</v>
      </c>
      <c r="V13">
        <v>4</v>
      </c>
      <c r="W13">
        <v>4</v>
      </c>
      <c r="X13">
        <v>0</v>
      </c>
      <c r="Y13">
        <v>0</v>
      </c>
    </row>
    <row r="14" spans="1:37" x14ac:dyDescent="0.25">
      <c r="A14" s="1" t="s">
        <v>9</v>
      </c>
    </row>
    <row r="15" spans="1:37" x14ac:dyDescent="0.25">
      <c r="A15" s="1" t="s">
        <v>10</v>
      </c>
    </row>
    <row r="16" spans="1:37" x14ac:dyDescent="0.25">
      <c r="A16" s="1" t="s">
        <v>11</v>
      </c>
    </row>
    <row r="17" spans="1:25" x14ac:dyDescent="0.25">
      <c r="A17" s="1" t="s">
        <v>12</v>
      </c>
    </row>
    <row r="18" spans="1:25" x14ac:dyDescent="0.25">
      <c r="A18" s="1" t="s">
        <v>13</v>
      </c>
    </row>
    <row r="19" spans="1:25" x14ac:dyDescent="0.25">
      <c r="A19" s="1" t="s">
        <v>14</v>
      </c>
    </row>
    <row r="20" spans="1:25" x14ac:dyDescent="0.25">
      <c r="A20" s="1" t="s">
        <v>296</v>
      </c>
      <c r="B20">
        <v>7</v>
      </c>
      <c r="C20">
        <v>8</v>
      </c>
      <c r="D20" t="s">
        <v>513</v>
      </c>
      <c r="E20">
        <v>8</v>
      </c>
      <c r="L20" t="s">
        <v>513</v>
      </c>
      <c r="M20" t="s">
        <v>513</v>
      </c>
      <c r="N20">
        <v>0</v>
      </c>
      <c r="O20" t="s">
        <v>513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  <c r="Y20" t="s">
        <v>513</v>
      </c>
    </row>
    <row r="21" spans="1:25" x14ac:dyDescent="0.25">
      <c r="A21" s="1" t="s">
        <v>15</v>
      </c>
    </row>
    <row r="22" spans="1:25" x14ac:dyDescent="0.25">
      <c r="A22" s="1" t="s">
        <v>16</v>
      </c>
    </row>
    <row r="23" spans="1:25" x14ac:dyDescent="0.25">
      <c r="A23" s="1" t="s">
        <v>17</v>
      </c>
    </row>
    <row r="24" spans="1:25" x14ac:dyDescent="0.25">
      <c r="A24" s="1" t="s">
        <v>18</v>
      </c>
    </row>
    <row r="25" spans="1:25" x14ac:dyDescent="0.25">
      <c r="A25" s="1" t="s">
        <v>19</v>
      </c>
    </row>
    <row r="26" spans="1:25" x14ac:dyDescent="0.25">
      <c r="A26" s="1" t="s">
        <v>20</v>
      </c>
    </row>
    <row r="27" spans="1:25" x14ac:dyDescent="0.25">
      <c r="A27" s="1" t="s">
        <v>21</v>
      </c>
    </row>
    <row r="28" spans="1:25" x14ac:dyDescent="0.25">
      <c r="A28" s="1" t="s">
        <v>22</v>
      </c>
    </row>
    <row r="29" spans="1:25" x14ac:dyDescent="0.25">
      <c r="A29" s="1" t="s">
        <v>297</v>
      </c>
    </row>
    <row r="30" spans="1:25" x14ac:dyDescent="0.25">
      <c r="A30" s="1" t="s">
        <v>23</v>
      </c>
    </row>
    <row r="31" spans="1:25" x14ac:dyDescent="0.25">
      <c r="A31" s="1" t="s">
        <v>24</v>
      </c>
    </row>
    <row r="32" spans="1:25" x14ac:dyDescent="0.25">
      <c r="A32" s="1" t="s">
        <v>25</v>
      </c>
    </row>
    <row r="33" spans="1:36" x14ac:dyDescent="0.25">
      <c r="A33" s="1" t="s">
        <v>26</v>
      </c>
    </row>
    <row r="34" spans="1:36" x14ac:dyDescent="0.25">
      <c r="A34" s="1" t="s">
        <v>27</v>
      </c>
    </row>
    <row r="35" spans="1:36" x14ac:dyDescent="0.25">
      <c r="A35" s="1" t="s">
        <v>28</v>
      </c>
    </row>
    <row r="36" spans="1:36" x14ac:dyDescent="0.25">
      <c r="A36" s="1" t="s">
        <v>29</v>
      </c>
    </row>
    <row r="37" spans="1:36" x14ac:dyDescent="0.25">
      <c r="A37" s="1" t="s">
        <v>30</v>
      </c>
    </row>
    <row r="38" spans="1:36" x14ac:dyDescent="0.25">
      <c r="A38" s="1" t="s">
        <v>298</v>
      </c>
      <c r="B38" t="s">
        <v>507</v>
      </c>
      <c r="C38" t="s">
        <v>507</v>
      </c>
      <c r="D38" t="s">
        <v>507</v>
      </c>
      <c r="E38" t="s">
        <v>507</v>
      </c>
      <c r="F38" s="9" t="s">
        <v>507</v>
      </c>
      <c r="G38" t="s">
        <v>507</v>
      </c>
      <c r="H38" t="s">
        <v>507</v>
      </c>
      <c r="I38" t="s">
        <v>507</v>
      </c>
      <c r="J38" t="s">
        <v>507</v>
      </c>
      <c r="K38" s="9" t="s">
        <v>507</v>
      </c>
      <c r="L38" t="s">
        <v>507</v>
      </c>
      <c r="M38" t="s">
        <v>507</v>
      </c>
      <c r="N38" t="s">
        <v>507</v>
      </c>
      <c r="O38" t="s">
        <v>507</v>
      </c>
      <c r="P38" s="9" t="s">
        <v>507</v>
      </c>
      <c r="Q38" t="s">
        <v>507</v>
      </c>
      <c r="R38" t="s">
        <v>507</v>
      </c>
      <c r="S38" t="s">
        <v>507</v>
      </c>
      <c r="T38" t="s">
        <v>507</v>
      </c>
      <c r="U38" s="9" t="s">
        <v>507</v>
      </c>
      <c r="V38" t="s">
        <v>507</v>
      </c>
      <c r="W38" t="s">
        <v>507</v>
      </c>
      <c r="X38" t="s">
        <v>507</v>
      </c>
      <c r="Y38" t="s">
        <v>507</v>
      </c>
      <c r="Z38" s="9" t="s">
        <v>507</v>
      </c>
      <c r="AA38" t="s">
        <v>507</v>
      </c>
      <c r="AB38" t="s">
        <v>507</v>
      </c>
      <c r="AC38" t="s">
        <v>507</v>
      </c>
      <c r="AD38" t="s">
        <v>507</v>
      </c>
      <c r="AE38" s="9" t="s">
        <v>507</v>
      </c>
      <c r="AF38" t="s">
        <v>507</v>
      </c>
      <c r="AG38" t="s">
        <v>507</v>
      </c>
      <c r="AH38" t="s">
        <v>507</v>
      </c>
      <c r="AI38" t="s">
        <v>507</v>
      </c>
      <c r="AJ38" s="9" t="s">
        <v>507</v>
      </c>
    </row>
    <row r="39" spans="1:36" x14ac:dyDescent="0.25">
      <c r="A39" s="1" t="s">
        <v>31</v>
      </c>
    </row>
    <row r="40" spans="1:36" x14ac:dyDescent="0.25">
      <c r="A40" s="1" t="s">
        <v>32</v>
      </c>
    </row>
    <row r="41" spans="1:36" x14ac:dyDescent="0.25">
      <c r="A41" s="1" t="s">
        <v>33</v>
      </c>
    </row>
    <row r="42" spans="1:36" x14ac:dyDescent="0.25">
      <c r="A42" s="1" t="s">
        <v>34</v>
      </c>
    </row>
    <row r="43" spans="1:36" x14ac:dyDescent="0.25">
      <c r="A43" s="1" t="s">
        <v>35</v>
      </c>
    </row>
    <row r="44" spans="1:36" x14ac:dyDescent="0.25">
      <c r="A44" s="1" t="s">
        <v>36</v>
      </c>
    </row>
    <row r="45" spans="1:36" x14ac:dyDescent="0.25">
      <c r="A45" s="1" t="s">
        <v>299</v>
      </c>
      <c r="B45">
        <v>131</v>
      </c>
      <c r="C45">
        <v>146</v>
      </c>
      <c r="D45">
        <v>109</v>
      </c>
      <c r="E45">
        <v>89</v>
      </c>
      <c r="L45">
        <v>0</v>
      </c>
      <c r="M45">
        <v>0</v>
      </c>
      <c r="N45">
        <v>0</v>
      </c>
      <c r="O45">
        <v>0</v>
      </c>
      <c r="P45" s="9">
        <v>0</v>
      </c>
      <c r="Q45">
        <v>92</v>
      </c>
      <c r="R45">
        <v>108</v>
      </c>
      <c r="S45">
        <v>176</v>
      </c>
      <c r="T45">
        <v>145</v>
      </c>
      <c r="V45">
        <v>1</v>
      </c>
      <c r="W45">
        <v>0</v>
      </c>
      <c r="X45">
        <v>3</v>
      </c>
      <c r="Y45">
        <v>3</v>
      </c>
    </row>
    <row r="46" spans="1:36" x14ac:dyDescent="0.25">
      <c r="A46" s="1" t="s">
        <v>37</v>
      </c>
    </row>
    <row r="47" spans="1:36" x14ac:dyDescent="0.25">
      <c r="A47" s="1" t="s">
        <v>38</v>
      </c>
    </row>
    <row r="48" spans="1:36" x14ac:dyDescent="0.25">
      <c r="A48" s="1" t="s">
        <v>39</v>
      </c>
    </row>
    <row r="49" spans="1:35" x14ac:dyDescent="0.25">
      <c r="A49" s="1" t="s">
        <v>40</v>
      </c>
    </row>
    <row r="50" spans="1:35" x14ac:dyDescent="0.25">
      <c r="A50" s="1" t="s">
        <v>41</v>
      </c>
    </row>
    <row r="51" spans="1:35" x14ac:dyDescent="0.25">
      <c r="A51" s="1" t="s">
        <v>300</v>
      </c>
      <c r="B51" t="s">
        <v>507</v>
      </c>
      <c r="C51" t="s">
        <v>507</v>
      </c>
      <c r="D51" t="s">
        <v>507</v>
      </c>
      <c r="E51" t="s">
        <v>507</v>
      </c>
      <c r="G51" t="s">
        <v>507</v>
      </c>
      <c r="H51" t="s">
        <v>507</v>
      </c>
      <c r="I51" t="s">
        <v>507</v>
      </c>
      <c r="J51" t="s">
        <v>507</v>
      </c>
      <c r="L51" t="s">
        <v>507</v>
      </c>
      <c r="M51" t="s">
        <v>507</v>
      </c>
      <c r="N51" t="s">
        <v>507</v>
      </c>
      <c r="O51" t="s">
        <v>507</v>
      </c>
      <c r="Q51" t="s">
        <v>507</v>
      </c>
      <c r="R51" t="s">
        <v>507</v>
      </c>
      <c r="S51" t="s">
        <v>507</v>
      </c>
      <c r="T51" t="s">
        <v>507</v>
      </c>
      <c r="V51">
        <v>193</v>
      </c>
      <c r="W51">
        <v>206</v>
      </c>
      <c r="X51">
        <v>189</v>
      </c>
      <c r="Y51">
        <v>185</v>
      </c>
      <c r="AA51" t="s">
        <v>507</v>
      </c>
      <c r="AB51" t="s">
        <v>507</v>
      </c>
      <c r="AC51" t="s">
        <v>507</v>
      </c>
      <c r="AD51" t="s">
        <v>507</v>
      </c>
      <c r="AF51">
        <v>42</v>
      </c>
      <c r="AG51">
        <v>75</v>
      </c>
      <c r="AH51">
        <v>54</v>
      </c>
      <c r="AI51">
        <v>45</v>
      </c>
    </row>
    <row r="52" spans="1:35" x14ac:dyDescent="0.25">
      <c r="A52" s="1" t="s">
        <v>42</v>
      </c>
    </row>
    <row r="53" spans="1:35" x14ac:dyDescent="0.25">
      <c r="A53" s="1" t="s">
        <v>43</v>
      </c>
    </row>
    <row r="54" spans="1:35" x14ac:dyDescent="0.25">
      <c r="A54" s="1" t="s">
        <v>44</v>
      </c>
    </row>
    <row r="55" spans="1:35" x14ac:dyDescent="0.25">
      <c r="A55" s="1" t="s">
        <v>45</v>
      </c>
    </row>
    <row r="56" spans="1:35" x14ac:dyDescent="0.25">
      <c r="A56" s="1" t="s">
        <v>46</v>
      </c>
    </row>
    <row r="57" spans="1:35" x14ac:dyDescent="0.25">
      <c r="A57" s="1" t="s">
        <v>47</v>
      </c>
    </row>
    <row r="58" spans="1:35" x14ac:dyDescent="0.25">
      <c r="A58" s="1" t="s">
        <v>48</v>
      </c>
    </row>
    <row r="59" spans="1:35" x14ac:dyDescent="0.25">
      <c r="A59" s="1" t="s">
        <v>49</v>
      </c>
    </row>
    <row r="60" spans="1:35" x14ac:dyDescent="0.25">
      <c r="A60" s="1" t="s">
        <v>50</v>
      </c>
    </row>
    <row r="61" spans="1:35" x14ac:dyDescent="0.25">
      <c r="A61" s="1" t="s">
        <v>51</v>
      </c>
    </row>
    <row r="62" spans="1:35" x14ac:dyDescent="0.25">
      <c r="A62" s="1" t="s">
        <v>52</v>
      </c>
    </row>
    <row r="63" spans="1:35" x14ac:dyDescent="0.25">
      <c r="A63" s="1" t="s">
        <v>53</v>
      </c>
    </row>
    <row r="64" spans="1:35" x14ac:dyDescent="0.25">
      <c r="A64" s="1" t="s">
        <v>301</v>
      </c>
      <c r="B64" t="s">
        <v>507</v>
      </c>
      <c r="C64" t="s">
        <v>507</v>
      </c>
      <c r="D64">
        <v>107</v>
      </c>
      <c r="E64">
        <v>87</v>
      </c>
      <c r="L64" t="s">
        <v>507</v>
      </c>
      <c r="M64" t="s">
        <v>507</v>
      </c>
      <c r="N64" t="s">
        <v>507</v>
      </c>
      <c r="O64" t="s">
        <v>507</v>
      </c>
      <c r="Q64" t="s">
        <v>507</v>
      </c>
      <c r="R64" t="s">
        <v>507</v>
      </c>
      <c r="S64" t="s">
        <v>507</v>
      </c>
      <c r="T64" t="s">
        <v>507</v>
      </c>
      <c r="V64" t="s">
        <v>507</v>
      </c>
      <c r="W64" t="s">
        <v>507</v>
      </c>
      <c r="X64">
        <v>15</v>
      </c>
      <c r="Y64">
        <v>20</v>
      </c>
    </row>
    <row r="65" spans="1:25" x14ac:dyDescent="0.25">
      <c r="A65" s="1" t="s">
        <v>54</v>
      </c>
    </row>
    <row r="66" spans="1:25" x14ac:dyDescent="0.25">
      <c r="A66" s="1" t="s">
        <v>55</v>
      </c>
    </row>
    <row r="67" spans="1:25" x14ac:dyDescent="0.25">
      <c r="A67" s="1" t="s">
        <v>56</v>
      </c>
    </row>
    <row r="68" spans="1:25" x14ac:dyDescent="0.25">
      <c r="A68" s="1" t="s">
        <v>57</v>
      </c>
    </row>
    <row r="69" spans="1:25" x14ac:dyDescent="0.25">
      <c r="A69" s="1" t="s">
        <v>58</v>
      </c>
    </row>
    <row r="70" spans="1:25" x14ac:dyDescent="0.25">
      <c r="A70" s="1" t="s">
        <v>59</v>
      </c>
    </row>
    <row r="71" spans="1:25" x14ac:dyDescent="0.25">
      <c r="A71" s="1" t="s">
        <v>302</v>
      </c>
      <c r="B71">
        <f>18+5+1</f>
        <v>24</v>
      </c>
      <c r="C71">
        <f>63+15+4+9</f>
        <v>91</v>
      </c>
      <c r="D71">
        <f>36+11+4+9</f>
        <v>60</v>
      </c>
      <c r="E71">
        <f>36+14+12</f>
        <v>62</v>
      </c>
      <c r="L71" t="s">
        <v>507</v>
      </c>
      <c r="M71" t="s">
        <v>507</v>
      </c>
      <c r="N71" t="s">
        <v>507</v>
      </c>
      <c r="O71" t="s">
        <v>507</v>
      </c>
      <c r="P71" s="9">
        <v>0</v>
      </c>
      <c r="Q71">
        <v>0</v>
      </c>
      <c r="R71">
        <v>0</v>
      </c>
      <c r="S71">
        <v>0</v>
      </c>
      <c r="T71">
        <v>0</v>
      </c>
      <c r="U71" s="9">
        <v>0</v>
      </c>
      <c r="V71">
        <v>2</v>
      </c>
      <c r="W71">
        <v>11</v>
      </c>
      <c r="X71">
        <v>6</v>
      </c>
      <c r="Y71">
        <v>5</v>
      </c>
    </row>
    <row r="72" spans="1:25" x14ac:dyDescent="0.25">
      <c r="A72" s="1" t="s">
        <v>60</v>
      </c>
    </row>
    <row r="73" spans="1:25" x14ac:dyDescent="0.25">
      <c r="A73" s="1" t="s">
        <v>61</v>
      </c>
    </row>
    <row r="74" spans="1:25" x14ac:dyDescent="0.25">
      <c r="A74" s="1" t="s">
        <v>62</v>
      </c>
    </row>
    <row r="75" spans="1:25" x14ac:dyDescent="0.25">
      <c r="A75" s="1" t="s">
        <v>63</v>
      </c>
    </row>
    <row r="76" spans="1:25" x14ac:dyDescent="0.25">
      <c r="A76" s="1" t="s">
        <v>64</v>
      </c>
    </row>
    <row r="77" spans="1:25" x14ac:dyDescent="0.25">
      <c r="A77" s="1" t="s">
        <v>65</v>
      </c>
    </row>
    <row r="78" spans="1:25" x14ac:dyDescent="0.25">
      <c r="A78" s="1" t="s">
        <v>66</v>
      </c>
    </row>
    <row r="79" spans="1:25" x14ac:dyDescent="0.25">
      <c r="A79" s="1" t="s">
        <v>67</v>
      </c>
    </row>
    <row r="80" spans="1:25" x14ac:dyDescent="0.25">
      <c r="A80" s="1" t="s">
        <v>68</v>
      </c>
    </row>
    <row r="81" spans="1:30" x14ac:dyDescent="0.25">
      <c r="A81" s="1" t="s">
        <v>69</v>
      </c>
    </row>
    <row r="82" spans="1:30" x14ac:dyDescent="0.25">
      <c r="A82" s="1" t="s">
        <v>70</v>
      </c>
    </row>
    <row r="83" spans="1:30" x14ac:dyDescent="0.25">
      <c r="A83" s="1" t="s">
        <v>303</v>
      </c>
      <c r="B83" t="s">
        <v>507</v>
      </c>
      <c r="C83" t="s">
        <v>507</v>
      </c>
      <c r="D83" t="s">
        <v>507</v>
      </c>
      <c r="E83" t="s">
        <v>507</v>
      </c>
      <c r="F83" s="9">
        <v>0</v>
      </c>
      <c r="L83" t="s">
        <v>507</v>
      </c>
      <c r="M83" t="s">
        <v>507</v>
      </c>
      <c r="N83" t="s">
        <v>507</v>
      </c>
      <c r="O83" t="s">
        <v>507</v>
      </c>
      <c r="P83" s="9">
        <v>0</v>
      </c>
      <c r="Q83" t="s">
        <v>507</v>
      </c>
      <c r="R83" t="s">
        <v>507</v>
      </c>
      <c r="S83" t="s">
        <v>507</v>
      </c>
      <c r="T83" t="s">
        <v>507</v>
      </c>
      <c r="U83" s="9">
        <v>0</v>
      </c>
      <c r="V83" t="s">
        <v>507</v>
      </c>
      <c r="W83" t="s">
        <v>507</v>
      </c>
      <c r="X83" t="s">
        <v>507</v>
      </c>
      <c r="Y83" t="s">
        <v>507</v>
      </c>
      <c r="Z83" s="9">
        <v>0</v>
      </c>
    </row>
    <row r="84" spans="1:30" x14ac:dyDescent="0.25">
      <c r="A84" s="1" t="s">
        <v>71</v>
      </c>
    </row>
    <row r="85" spans="1:30" x14ac:dyDescent="0.25">
      <c r="A85" s="1" t="s">
        <v>72</v>
      </c>
    </row>
    <row r="86" spans="1:30" x14ac:dyDescent="0.25">
      <c r="A86" s="1" t="s">
        <v>73</v>
      </c>
    </row>
    <row r="87" spans="1:30" x14ac:dyDescent="0.25">
      <c r="A87" s="1" t="s">
        <v>74</v>
      </c>
    </row>
    <row r="88" spans="1:30" x14ac:dyDescent="0.25">
      <c r="A88" s="1" t="s">
        <v>75</v>
      </c>
    </row>
    <row r="89" spans="1:30" x14ac:dyDescent="0.25">
      <c r="A89" s="1" t="s">
        <v>76</v>
      </c>
    </row>
    <row r="90" spans="1:30" x14ac:dyDescent="0.25">
      <c r="A90" s="1" t="s">
        <v>77</v>
      </c>
    </row>
    <row r="91" spans="1:30" x14ac:dyDescent="0.25">
      <c r="A91" s="1" t="s">
        <v>78</v>
      </c>
    </row>
    <row r="92" spans="1:30" x14ac:dyDescent="0.25">
      <c r="A92" s="1" t="s">
        <v>79</v>
      </c>
    </row>
    <row r="93" spans="1:30" x14ac:dyDescent="0.25">
      <c r="A93" s="1" t="s">
        <v>80</v>
      </c>
    </row>
    <row r="94" spans="1:30" x14ac:dyDescent="0.25">
      <c r="A94" s="1" t="s">
        <v>304</v>
      </c>
      <c r="B94" t="s">
        <v>507</v>
      </c>
      <c r="C94" t="s">
        <v>507</v>
      </c>
      <c r="D94" t="s">
        <v>507</v>
      </c>
      <c r="E94" t="s">
        <v>507</v>
      </c>
      <c r="F94" s="9">
        <v>0</v>
      </c>
      <c r="L94" t="s">
        <v>507</v>
      </c>
      <c r="M94" t="s">
        <v>507</v>
      </c>
      <c r="N94" t="s">
        <v>507</v>
      </c>
      <c r="O94" t="s">
        <v>507</v>
      </c>
      <c r="P94" s="9">
        <v>0</v>
      </c>
      <c r="Q94" t="s">
        <v>507</v>
      </c>
      <c r="R94" t="s">
        <v>507</v>
      </c>
      <c r="S94" t="s">
        <v>507</v>
      </c>
      <c r="T94" t="s">
        <v>507</v>
      </c>
      <c r="U94" s="9">
        <v>0</v>
      </c>
      <c r="V94">
        <v>7</v>
      </c>
      <c r="W94">
        <v>10</v>
      </c>
      <c r="X94">
        <v>18</v>
      </c>
      <c r="Y94">
        <v>24</v>
      </c>
      <c r="AA94" t="s">
        <v>507</v>
      </c>
      <c r="AB94" t="s">
        <v>507</v>
      </c>
      <c r="AC94" t="s">
        <v>507</v>
      </c>
      <c r="AD94" t="s">
        <v>507</v>
      </c>
    </row>
    <row r="95" spans="1:30" x14ac:dyDescent="0.25">
      <c r="A95" s="1" t="s">
        <v>81</v>
      </c>
    </row>
    <row r="96" spans="1:30" x14ac:dyDescent="0.25">
      <c r="A96" s="1" t="s">
        <v>82</v>
      </c>
    </row>
    <row r="97" spans="1:25" x14ac:dyDescent="0.25">
      <c r="A97" s="1" t="s">
        <v>83</v>
      </c>
    </row>
    <row r="98" spans="1:25" x14ac:dyDescent="0.25">
      <c r="A98" s="1" t="s">
        <v>84</v>
      </c>
    </row>
    <row r="99" spans="1:25" x14ac:dyDescent="0.25">
      <c r="A99" s="1" t="s">
        <v>85</v>
      </c>
    </row>
    <row r="100" spans="1:25" x14ac:dyDescent="0.25">
      <c r="A100" s="1" t="s">
        <v>86</v>
      </c>
    </row>
    <row r="101" spans="1:25" x14ac:dyDescent="0.25">
      <c r="A101" s="1" t="s">
        <v>87</v>
      </c>
    </row>
    <row r="102" spans="1:25" x14ac:dyDescent="0.25">
      <c r="A102" s="1" t="s">
        <v>88</v>
      </c>
    </row>
    <row r="103" spans="1:25" x14ac:dyDescent="0.25">
      <c r="A103" s="1" t="s">
        <v>89</v>
      </c>
    </row>
    <row r="104" spans="1:25" x14ac:dyDescent="0.25">
      <c r="A104" s="1" t="s">
        <v>90</v>
      </c>
    </row>
    <row r="105" spans="1:25" x14ac:dyDescent="0.25">
      <c r="A105" s="1" t="s">
        <v>91</v>
      </c>
    </row>
    <row r="106" spans="1:25" x14ac:dyDescent="0.25">
      <c r="A106" s="1" t="s">
        <v>92</v>
      </c>
    </row>
    <row r="107" spans="1:25" x14ac:dyDescent="0.25">
      <c r="A107" s="1" t="s">
        <v>305</v>
      </c>
      <c r="B107" t="s">
        <v>507</v>
      </c>
      <c r="C107">
        <v>21</v>
      </c>
      <c r="D107">
        <v>28</v>
      </c>
      <c r="E107">
        <v>17</v>
      </c>
      <c r="L107" t="s">
        <v>507</v>
      </c>
      <c r="M107" t="s">
        <v>507</v>
      </c>
      <c r="N107" t="s">
        <v>507</v>
      </c>
      <c r="O107" t="s">
        <v>507</v>
      </c>
      <c r="P107" s="9">
        <v>0</v>
      </c>
      <c r="Q107" t="s">
        <v>507</v>
      </c>
      <c r="R107" t="s">
        <v>507</v>
      </c>
      <c r="S107" t="s">
        <v>507</v>
      </c>
      <c r="T107" t="s">
        <v>507</v>
      </c>
      <c r="U107" s="9">
        <v>0</v>
      </c>
      <c r="V107" t="s">
        <v>507</v>
      </c>
      <c r="W107">
        <v>0</v>
      </c>
      <c r="X107">
        <v>0</v>
      </c>
      <c r="Y107">
        <v>0</v>
      </c>
    </row>
    <row r="108" spans="1:25" x14ac:dyDescent="0.25">
      <c r="A108" s="1" t="s">
        <v>93</v>
      </c>
    </row>
    <row r="109" spans="1:25" x14ac:dyDescent="0.25">
      <c r="A109" s="1" t="s">
        <v>94</v>
      </c>
    </row>
    <row r="110" spans="1:25" x14ac:dyDescent="0.25">
      <c r="A110" s="1" t="s">
        <v>95</v>
      </c>
    </row>
    <row r="111" spans="1:25" x14ac:dyDescent="0.25">
      <c r="A111" s="1" t="s">
        <v>96</v>
      </c>
    </row>
    <row r="112" spans="1:25" x14ac:dyDescent="0.25">
      <c r="A112" s="1" t="s">
        <v>97</v>
      </c>
    </row>
    <row r="113" spans="1:26" x14ac:dyDescent="0.25">
      <c r="A113" s="1" t="s">
        <v>98</v>
      </c>
    </row>
    <row r="114" spans="1:26" x14ac:dyDescent="0.25">
      <c r="A114" s="1" t="s">
        <v>99</v>
      </c>
    </row>
    <row r="115" spans="1:26" x14ac:dyDescent="0.25">
      <c r="A115" s="1" t="s">
        <v>100</v>
      </c>
    </row>
    <row r="116" spans="1:26" x14ac:dyDescent="0.25">
      <c r="A116" s="1" t="s">
        <v>101</v>
      </c>
    </row>
    <row r="117" spans="1:26" x14ac:dyDescent="0.25">
      <c r="A117" s="1" t="s">
        <v>102</v>
      </c>
    </row>
    <row r="118" spans="1:26" x14ac:dyDescent="0.25">
      <c r="A118" s="1" t="s">
        <v>103</v>
      </c>
    </row>
    <row r="119" spans="1:26" x14ac:dyDescent="0.25">
      <c r="A119" s="1" t="s">
        <v>104</v>
      </c>
    </row>
    <row r="120" spans="1:26" x14ac:dyDescent="0.25">
      <c r="A120" s="1" t="s">
        <v>306</v>
      </c>
      <c r="B120" t="s">
        <v>507</v>
      </c>
      <c r="C120" t="s">
        <v>507</v>
      </c>
      <c r="D120" t="s">
        <v>507</v>
      </c>
      <c r="E120" t="s">
        <v>507</v>
      </c>
      <c r="F120" s="9">
        <v>0</v>
      </c>
      <c r="L120" t="s">
        <v>507</v>
      </c>
      <c r="M120" t="s">
        <v>507</v>
      </c>
      <c r="N120" t="s">
        <v>507</v>
      </c>
      <c r="O120" t="s">
        <v>507</v>
      </c>
      <c r="P120" s="9">
        <v>0</v>
      </c>
      <c r="Q120" t="s">
        <v>507</v>
      </c>
      <c r="R120" t="s">
        <v>507</v>
      </c>
      <c r="S120" t="s">
        <v>507</v>
      </c>
      <c r="T120" t="s">
        <v>507</v>
      </c>
      <c r="U120" s="9">
        <v>0</v>
      </c>
      <c r="V120" t="s">
        <v>507</v>
      </c>
      <c r="W120" t="s">
        <v>507</v>
      </c>
      <c r="X120" t="s">
        <v>507</v>
      </c>
      <c r="Y120" t="s">
        <v>507</v>
      </c>
      <c r="Z120" s="9">
        <v>25</v>
      </c>
    </row>
    <row r="121" spans="1:26" x14ac:dyDescent="0.25">
      <c r="A121" s="1" t="s">
        <v>105</v>
      </c>
    </row>
    <row r="122" spans="1:26" x14ac:dyDescent="0.25">
      <c r="A122" s="1" t="s">
        <v>106</v>
      </c>
    </row>
    <row r="123" spans="1:26" x14ac:dyDescent="0.25">
      <c r="A123" s="1" t="s">
        <v>107</v>
      </c>
    </row>
    <row r="124" spans="1:26" x14ac:dyDescent="0.25">
      <c r="A124" s="1" t="s">
        <v>108</v>
      </c>
    </row>
    <row r="125" spans="1:26" x14ac:dyDescent="0.25">
      <c r="A125" s="1" t="s">
        <v>109</v>
      </c>
    </row>
    <row r="126" spans="1:26" x14ac:dyDescent="0.25">
      <c r="A126" s="1" t="s">
        <v>110</v>
      </c>
    </row>
    <row r="127" spans="1:26" x14ac:dyDescent="0.25">
      <c r="A127" s="1" t="s">
        <v>111</v>
      </c>
    </row>
    <row r="128" spans="1:26" x14ac:dyDescent="0.25">
      <c r="A128" s="1" t="s">
        <v>307</v>
      </c>
    </row>
    <row r="129" spans="1:25" x14ac:dyDescent="0.25">
      <c r="A129" s="1" t="s">
        <v>112</v>
      </c>
    </row>
    <row r="130" spans="1:25" x14ac:dyDescent="0.25">
      <c r="A130" s="1" t="s">
        <v>113</v>
      </c>
    </row>
    <row r="131" spans="1:25" x14ac:dyDescent="0.25">
      <c r="A131" s="1" t="s">
        <v>114</v>
      </c>
    </row>
    <row r="132" spans="1:25" x14ac:dyDescent="0.25">
      <c r="A132" s="1" t="s">
        <v>115</v>
      </c>
    </row>
    <row r="133" spans="1:25" x14ac:dyDescent="0.25">
      <c r="A133" s="1" t="s">
        <v>116</v>
      </c>
    </row>
    <row r="134" spans="1:25" x14ac:dyDescent="0.25">
      <c r="A134" s="1" t="s">
        <v>117</v>
      </c>
    </row>
    <row r="135" spans="1:25" x14ac:dyDescent="0.25">
      <c r="A135" s="1" t="s">
        <v>118</v>
      </c>
    </row>
    <row r="136" spans="1:25" x14ac:dyDescent="0.25">
      <c r="A136" s="1" t="s">
        <v>308</v>
      </c>
    </row>
    <row r="137" spans="1:25" x14ac:dyDescent="0.25">
      <c r="A137" s="1" t="s">
        <v>119</v>
      </c>
    </row>
    <row r="138" spans="1:25" x14ac:dyDescent="0.25">
      <c r="A138" s="1" t="s">
        <v>120</v>
      </c>
    </row>
    <row r="139" spans="1:25" x14ac:dyDescent="0.25">
      <c r="A139" s="1" t="s">
        <v>121</v>
      </c>
    </row>
    <row r="140" spans="1:25" x14ac:dyDescent="0.25">
      <c r="A140" s="1" t="s">
        <v>122</v>
      </c>
    </row>
    <row r="141" spans="1:25" x14ac:dyDescent="0.25">
      <c r="A141" s="1" t="s">
        <v>123</v>
      </c>
    </row>
    <row r="142" spans="1:25" x14ac:dyDescent="0.25">
      <c r="A142" s="1" t="s">
        <v>124</v>
      </c>
    </row>
    <row r="143" spans="1:25" x14ac:dyDescent="0.25">
      <c r="A143" s="1" t="s">
        <v>125</v>
      </c>
    </row>
    <row r="144" spans="1:25" x14ac:dyDescent="0.25">
      <c r="A144" s="1" t="s">
        <v>309</v>
      </c>
      <c r="B144" t="s">
        <v>507</v>
      </c>
      <c r="C144" t="s">
        <v>507</v>
      </c>
      <c r="D144" t="s">
        <v>507</v>
      </c>
      <c r="E144" t="s">
        <v>507</v>
      </c>
      <c r="F144" s="9">
        <v>0</v>
      </c>
      <c r="L144" t="s">
        <v>507</v>
      </c>
      <c r="M144" t="s">
        <v>507</v>
      </c>
      <c r="N144" t="s">
        <v>507</v>
      </c>
      <c r="O144" t="s">
        <v>507</v>
      </c>
      <c r="P144" s="9">
        <v>0</v>
      </c>
      <c r="Q144" t="s">
        <v>507</v>
      </c>
      <c r="R144" t="s">
        <v>507</v>
      </c>
      <c r="S144" t="s">
        <v>507</v>
      </c>
      <c r="T144" t="s">
        <v>507</v>
      </c>
      <c r="U144" s="9">
        <v>0</v>
      </c>
      <c r="V144" t="s">
        <v>507</v>
      </c>
      <c r="W144" t="s">
        <v>507</v>
      </c>
      <c r="X144">
        <v>10</v>
      </c>
      <c r="Y144">
        <v>1</v>
      </c>
    </row>
    <row r="145" spans="1:36" x14ac:dyDescent="0.25">
      <c r="A145" s="1" t="s">
        <v>126</v>
      </c>
    </row>
    <row r="146" spans="1:36" x14ac:dyDescent="0.25">
      <c r="A146" s="1" t="s">
        <v>127</v>
      </c>
    </row>
    <row r="147" spans="1:36" x14ac:dyDescent="0.25">
      <c r="A147" s="1" t="s">
        <v>128</v>
      </c>
    </row>
    <row r="148" spans="1:36" x14ac:dyDescent="0.25">
      <c r="A148" s="1" t="s">
        <v>129</v>
      </c>
    </row>
    <row r="149" spans="1:36" x14ac:dyDescent="0.25">
      <c r="A149" s="1" t="s">
        <v>130</v>
      </c>
    </row>
    <row r="150" spans="1:36" x14ac:dyDescent="0.25">
      <c r="A150" s="1" t="s">
        <v>131</v>
      </c>
    </row>
    <row r="151" spans="1:36" x14ac:dyDescent="0.25">
      <c r="A151" s="1" t="s">
        <v>132</v>
      </c>
    </row>
    <row r="152" spans="1:36" x14ac:dyDescent="0.25">
      <c r="A152" s="1" t="s">
        <v>352</v>
      </c>
      <c r="B152" t="s">
        <v>507</v>
      </c>
      <c r="C152" t="s">
        <v>507</v>
      </c>
      <c r="D152" t="s">
        <v>507</v>
      </c>
      <c r="E152" t="s">
        <v>507</v>
      </c>
      <c r="F152" s="9">
        <v>0</v>
      </c>
      <c r="L152" t="s">
        <v>507</v>
      </c>
      <c r="M152" t="s">
        <v>507</v>
      </c>
      <c r="N152" t="s">
        <v>507</v>
      </c>
      <c r="O152" t="s">
        <v>507</v>
      </c>
      <c r="P152" s="9">
        <v>0</v>
      </c>
      <c r="Q152" s="19" t="s">
        <v>507</v>
      </c>
      <c r="R152" t="s">
        <v>507</v>
      </c>
      <c r="S152" t="s">
        <v>507</v>
      </c>
      <c r="T152" t="s">
        <v>507</v>
      </c>
      <c r="U152" s="9">
        <v>0</v>
      </c>
      <c r="V152" t="s">
        <v>507</v>
      </c>
      <c r="W152" t="s">
        <v>507</v>
      </c>
      <c r="X152" t="s">
        <v>507</v>
      </c>
      <c r="Y152" t="s">
        <v>507</v>
      </c>
      <c r="Z152" s="9">
        <v>0</v>
      </c>
    </row>
    <row r="153" spans="1:36" x14ac:dyDescent="0.25">
      <c r="A153" s="1" t="s">
        <v>133</v>
      </c>
    </row>
    <row r="154" spans="1:36" x14ac:dyDescent="0.25">
      <c r="A154" s="1" t="s">
        <v>134</v>
      </c>
    </row>
    <row r="155" spans="1:36" x14ac:dyDescent="0.25">
      <c r="A155" s="1" t="s">
        <v>135</v>
      </c>
    </row>
    <row r="156" spans="1:36" x14ac:dyDescent="0.25">
      <c r="A156" s="1" t="s">
        <v>136</v>
      </c>
    </row>
    <row r="157" spans="1:36" x14ac:dyDescent="0.25">
      <c r="A157" s="1" t="s">
        <v>137</v>
      </c>
    </row>
    <row r="158" spans="1:36" x14ac:dyDescent="0.25">
      <c r="A158" s="1" t="s">
        <v>138</v>
      </c>
    </row>
    <row r="159" spans="1:36" x14ac:dyDescent="0.25">
      <c r="A159" s="1" t="s">
        <v>139</v>
      </c>
    </row>
    <row r="160" spans="1:36" x14ac:dyDescent="0.25">
      <c r="A160" s="1" t="s">
        <v>310</v>
      </c>
      <c r="B160" t="s">
        <v>507</v>
      </c>
      <c r="C160" t="s">
        <v>507</v>
      </c>
      <c r="D160">
        <v>28</v>
      </c>
      <c r="E160">
        <v>116</v>
      </c>
      <c r="F160" s="9">
        <f>SUM(B160:E160)</f>
        <v>144</v>
      </c>
      <c r="G160" t="s">
        <v>507</v>
      </c>
      <c r="H160" t="s">
        <v>507</v>
      </c>
      <c r="I160" t="s">
        <v>507</v>
      </c>
      <c r="J160" t="s">
        <v>507</v>
      </c>
      <c r="K160" s="9" t="s">
        <v>507</v>
      </c>
      <c r="L160" t="s">
        <v>507</v>
      </c>
      <c r="M160" t="s">
        <v>507</v>
      </c>
      <c r="N160" t="s">
        <v>507</v>
      </c>
      <c r="O160" t="s">
        <v>507</v>
      </c>
      <c r="P160" s="9" t="s">
        <v>507</v>
      </c>
      <c r="Q160" t="s">
        <v>507</v>
      </c>
      <c r="R160" t="s">
        <v>507</v>
      </c>
      <c r="S160" t="s">
        <v>507</v>
      </c>
      <c r="T160" t="s">
        <v>507</v>
      </c>
      <c r="U160" s="9" t="s">
        <v>507</v>
      </c>
      <c r="V160" t="s">
        <v>507</v>
      </c>
      <c r="W160" t="s">
        <v>507</v>
      </c>
      <c r="X160" t="s">
        <v>507</v>
      </c>
      <c r="Y160" t="s">
        <v>507</v>
      </c>
      <c r="Z160" s="9" t="s">
        <v>507</v>
      </c>
      <c r="AA160" t="s">
        <v>507</v>
      </c>
      <c r="AB160" t="s">
        <v>507</v>
      </c>
      <c r="AC160" t="s">
        <v>507</v>
      </c>
      <c r="AD160" t="s">
        <v>507</v>
      </c>
      <c r="AE160" s="9" t="s">
        <v>507</v>
      </c>
      <c r="AF160" t="s">
        <v>507</v>
      </c>
      <c r="AG160" t="s">
        <v>507</v>
      </c>
      <c r="AH160" t="s">
        <v>507</v>
      </c>
      <c r="AI160" t="s">
        <v>507</v>
      </c>
      <c r="AJ160" s="9" t="s">
        <v>507</v>
      </c>
    </row>
    <row r="161" spans="1:36" x14ac:dyDescent="0.25">
      <c r="A161" s="1" t="s">
        <v>140</v>
      </c>
    </row>
    <row r="162" spans="1:36" x14ac:dyDescent="0.25">
      <c r="A162" s="1" t="s">
        <v>141</v>
      </c>
    </row>
    <row r="163" spans="1:36" x14ac:dyDescent="0.25">
      <c r="A163" s="1" t="s">
        <v>142</v>
      </c>
    </row>
    <row r="164" spans="1:36" x14ac:dyDescent="0.25">
      <c r="A164" s="1" t="s">
        <v>143</v>
      </c>
    </row>
    <row r="165" spans="1:36" x14ac:dyDescent="0.25">
      <c r="A165" s="1" t="s">
        <v>144</v>
      </c>
    </row>
    <row r="166" spans="1:36" x14ac:dyDescent="0.25">
      <c r="A166" s="1" t="s">
        <v>145</v>
      </c>
    </row>
    <row r="167" spans="1:36" x14ac:dyDescent="0.25">
      <c r="A167" s="1" t="s">
        <v>146</v>
      </c>
    </row>
    <row r="168" spans="1:36" x14ac:dyDescent="0.25">
      <c r="A168" s="1" t="s">
        <v>311</v>
      </c>
      <c r="B168">
        <v>89</v>
      </c>
      <c r="C168">
        <v>54</v>
      </c>
      <c r="D168">
        <v>85</v>
      </c>
      <c r="E168">
        <v>54</v>
      </c>
      <c r="F168" s="9">
        <f>SUM(B168:E168)</f>
        <v>282</v>
      </c>
      <c r="AF168">
        <v>70</v>
      </c>
      <c r="AG168">
        <v>82</v>
      </c>
      <c r="AH168">
        <v>67</v>
      </c>
      <c r="AI168">
        <v>35</v>
      </c>
      <c r="AJ168" s="9">
        <f>SUM(AF168:AI168)</f>
        <v>254</v>
      </c>
    </row>
    <row r="169" spans="1:36" x14ac:dyDescent="0.25">
      <c r="A169" s="1" t="s">
        <v>147</v>
      </c>
    </row>
    <row r="170" spans="1:36" x14ac:dyDescent="0.25">
      <c r="A170" s="1" t="s">
        <v>148</v>
      </c>
    </row>
    <row r="171" spans="1:36" x14ac:dyDescent="0.25">
      <c r="A171" s="1" t="s">
        <v>149</v>
      </c>
    </row>
    <row r="172" spans="1:36" x14ac:dyDescent="0.25">
      <c r="A172" s="1" t="s">
        <v>150</v>
      </c>
    </row>
    <row r="173" spans="1:36" x14ac:dyDescent="0.25">
      <c r="A173" s="1" t="s">
        <v>151</v>
      </c>
    </row>
    <row r="174" spans="1:36" x14ac:dyDescent="0.25">
      <c r="A174" s="1" t="s">
        <v>312</v>
      </c>
      <c r="B174">
        <v>13</v>
      </c>
      <c r="C174">
        <v>48</v>
      </c>
      <c r="D174">
        <v>35</v>
      </c>
      <c r="E174">
        <v>41</v>
      </c>
      <c r="L174" t="s">
        <v>507</v>
      </c>
      <c r="M174" t="s">
        <v>507</v>
      </c>
      <c r="N174" t="s">
        <v>507</v>
      </c>
      <c r="O174" t="s">
        <v>507</v>
      </c>
      <c r="P174" s="9">
        <v>0</v>
      </c>
      <c r="T174" s="18"/>
      <c r="V174">
        <v>2</v>
      </c>
      <c r="W174">
        <v>15</v>
      </c>
      <c r="X174">
        <v>9</v>
      </c>
      <c r="Y174">
        <v>4</v>
      </c>
    </row>
    <row r="175" spans="1:36" x14ac:dyDescent="0.25">
      <c r="A175" s="1" t="s">
        <v>152</v>
      </c>
    </row>
    <row r="176" spans="1:36" x14ac:dyDescent="0.25">
      <c r="A176" s="1" t="s">
        <v>153</v>
      </c>
    </row>
    <row r="177" spans="1:36" x14ac:dyDescent="0.25">
      <c r="A177" s="1" t="s">
        <v>154</v>
      </c>
    </row>
    <row r="178" spans="1:36" x14ac:dyDescent="0.25">
      <c r="A178" s="1" t="s">
        <v>155</v>
      </c>
    </row>
    <row r="179" spans="1:36" x14ac:dyDescent="0.25">
      <c r="A179" s="1" t="s">
        <v>156</v>
      </c>
    </row>
    <row r="180" spans="1:36" x14ac:dyDescent="0.25">
      <c r="A180" s="1" t="s">
        <v>313</v>
      </c>
    </row>
    <row r="181" spans="1:36" x14ac:dyDescent="0.25">
      <c r="A181" s="1" t="s">
        <v>157</v>
      </c>
    </row>
    <row r="182" spans="1:36" x14ac:dyDescent="0.25">
      <c r="A182" s="1" t="s">
        <v>158</v>
      </c>
    </row>
    <row r="183" spans="1:36" x14ac:dyDescent="0.25">
      <c r="A183" s="1" t="s">
        <v>159</v>
      </c>
    </row>
    <row r="184" spans="1:36" x14ac:dyDescent="0.25">
      <c r="A184" s="1" t="s">
        <v>160</v>
      </c>
    </row>
    <row r="185" spans="1:36" x14ac:dyDescent="0.25">
      <c r="A185" s="1" t="s">
        <v>161</v>
      </c>
    </row>
    <row r="186" spans="1:36" x14ac:dyDescent="0.25">
      <c r="A186" s="1" t="s">
        <v>162</v>
      </c>
    </row>
    <row r="187" spans="1:36" x14ac:dyDescent="0.25">
      <c r="A187" s="1" t="s">
        <v>163</v>
      </c>
    </row>
    <row r="188" spans="1:36" x14ac:dyDescent="0.25">
      <c r="A188" s="1" t="s">
        <v>164</v>
      </c>
    </row>
    <row r="189" spans="1:36" x14ac:dyDescent="0.25">
      <c r="A189" s="1" t="s">
        <v>314</v>
      </c>
      <c r="B189" t="s">
        <v>507</v>
      </c>
      <c r="C189" t="s">
        <v>507</v>
      </c>
      <c r="D189" t="s">
        <v>507</v>
      </c>
      <c r="E189" t="s">
        <v>507</v>
      </c>
      <c r="F189" s="9" t="s">
        <v>507</v>
      </c>
      <c r="G189" t="s">
        <v>507</v>
      </c>
      <c r="H189" t="s">
        <v>507</v>
      </c>
      <c r="I189" t="s">
        <v>507</v>
      </c>
      <c r="J189" t="s">
        <v>507</v>
      </c>
      <c r="K189" s="9" t="s">
        <v>507</v>
      </c>
      <c r="L189" t="s">
        <v>507</v>
      </c>
      <c r="M189" t="s">
        <v>507</v>
      </c>
      <c r="N189" t="s">
        <v>507</v>
      </c>
      <c r="O189" t="s">
        <v>507</v>
      </c>
      <c r="P189" s="9" t="s">
        <v>507</v>
      </c>
      <c r="Q189" t="s">
        <v>507</v>
      </c>
      <c r="R189" t="s">
        <v>507</v>
      </c>
      <c r="S189" t="s">
        <v>507</v>
      </c>
      <c r="T189" t="s">
        <v>507</v>
      </c>
      <c r="U189" s="9" t="s">
        <v>507</v>
      </c>
      <c r="V189" t="s">
        <v>507</v>
      </c>
      <c r="W189" t="s">
        <v>507</v>
      </c>
      <c r="X189" t="s">
        <v>507</v>
      </c>
      <c r="Y189" t="s">
        <v>507</v>
      </c>
      <c r="Z189" s="9" t="s">
        <v>507</v>
      </c>
      <c r="AA189" t="s">
        <v>507</v>
      </c>
      <c r="AB189" t="s">
        <v>507</v>
      </c>
      <c r="AC189" t="s">
        <v>507</v>
      </c>
      <c r="AD189" t="s">
        <v>507</v>
      </c>
      <c r="AE189" s="9" t="s">
        <v>507</v>
      </c>
      <c r="AF189" t="s">
        <v>507</v>
      </c>
      <c r="AG189" t="s">
        <v>507</v>
      </c>
      <c r="AH189" t="s">
        <v>507</v>
      </c>
      <c r="AI189" t="s">
        <v>507</v>
      </c>
      <c r="AJ189" s="9" t="s">
        <v>507</v>
      </c>
    </row>
    <row r="190" spans="1:36" x14ac:dyDescent="0.25">
      <c r="A190" s="1" t="s">
        <v>165</v>
      </c>
    </row>
    <row r="191" spans="1:36" x14ac:dyDescent="0.25">
      <c r="A191" s="1" t="s">
        <v>166</v>
      </c>
    </row>
    <row r="192" spans="1:36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36" x14ac:dyDescent="0.25">
      <c r="A209" s="1" t="s">
        <v>315</v>
      </c>
    </row>
    <row r="210" spans="1:36" x14ac:dyDescent="0.25">
      <c r="A210" s="1" t="s">
        <v>183</v>
      </c>
    </row>
    <row r="211" spans="1:36" x14ac:dyDescent="0.25">
      <c r="A211" s="1" t="s">
        <v>184</v>
      </c>
    </row>
    <row r="212" spans="1:36" x14ac:dyDescent="0.25">
      <c r="A212" s="1" t="s">
        <v>185</v>
      </c>
    </row>
    <row r="213" spans="1:36" x14ac:dyDescent="0.25">
      <c r="A213" s="1" t="s">
        <v>186</v>
      </c>
    </row>
    <row r="214" spans="1:36" x14ac:dyDescent="0.25">
      <c r="A214" s="1" t="s">
        <v>187</v>
      </c>
    </row>
    <row r="215" spans="1:36" x14ac:dyDescent="0.25">
      <c r="A215" s="1" t="s">
        <v>349</v>
      </c>
      <c r="B215" t="s">
        <v>507</v>
      </c>
      <c r="C215">
        <v>248</v>
      </c>
      <c r="D215">
        <v>315</v>
      </c>
      <c r="E215">
        <v>252</v>
      </c>
      <c r="L215" t="s">
        <v>507</v>
      </c>
      <c r="M215" t="s">
        <v>507</v>
      </c>
      <c r="N215" t="s">
        <v>507</v>
      </c>
      <c r="O215" t="s">
        <v>507</v>
      </c>
      <c r="P215" s="9">
        <v>0</v>
      </c>
      <c r="Q215">
        <v>0</v>
      </c>
      <c r="R215">
        <v>0</v>
      </c>
      <c r="S215">
        <v>0</v>
      </c>
      <c r="T215">
        <v>0</v>
      </c>
      <c r="U215" s="9">
        <v>0</v>
      </c>
      <c r="V215" t="s">
        <v>507</v>
      </c>
      <c r="W215">
        <v>1</v>
      </c>
      <c r="X215">
        <v>6</v>
      </c>
      <c r="Y215">
        <v>20</v>
      </c>
    </row>
    <row r="216" spans="1:36" x14ac:dyDescent="0.25">
      <c r="A216" s="1" t="s">
        <v>188</v>
      </c>
    </row>
    <row r="217" spans="1:36" x14ac:dyDescent="0.25">
      <c r="A217" s="1" t="s">
        <v>189</v>
      </c>
    </row>
    <row r="218" spans="1:36" x14ac:dyDescent="0.25">
      <c r="A218" s="1" t="s">
        <v>190</v>
      </c>
    </row>
    <row r="219" spans="1:36" x14ac:dyDescent="0.25">
      <c r="A219" s="1" t="s">
        <v>191</v>
      </c>
    </row>
    <row r="220" spans="1:36" x14ac:dyDescent="0.25">
      <c r="A220" s="1" t="s">
        <v>192</v>
      </c>
    </row>
    <row r="221" spans="1:36" x14ac:dyDescent="0.25">
      <c r="A221" s="1" t="s">
        <v>193</v>
      </c>
    </row>
    <row r="222" spans="1:36" x14ac:dyDescent="0.25">
      <c r="A222" s="1" t="s">
        <v>194</v>
      </c>
    </row>
    <row r="223" spans="1:36" x14ac:dyDescent="0.25">
      <c r="A223" s="1" t="s">
        <v>350</v>
      </c>
      <c r="B223" t="s">
        <v>507</v>
      </c>
      <c r="C223" t="s">
        <v>507</v>
      </c>
      <c r="D223" t="s">
        <v>507</v>
      </c>
      <c r="E223" t="s">
        <v>507</v>
      </c>
      <c r="F223" s="9" t="s">
        <v>507</v>
      </c>
      <c r="G223" t="s">
        <v>507</v>
      </c>
      <c r="H223" t="s">
        <v>507</v>
      </c>
      <c r="I223" t="s">
        <v>507</v>
      </c>
      <c r="J223" t="s">
        <v>507</v>
      </c>
      <c r="K223" s="9" t="s">
        <v>507</v>
      </c>
      <c r="L223" t="s">
        <v>507</v>
      </c>
      <c r="M223" t="s">
        <v>507</v>
      </c>
      <c r="N223" t="s">
        <v>507</v>
      </c>
      <c r="O223" t="s">
        <v>507</v>
      </c>
      <c r="P223" s="9" t="s">
        <v>507</v>
      </c>
      <c r="Q223" t="s">
        <v>507</v>
      </c>
      <c r="R223" t="s">
        <v>507</v>
      </c>
      <c r="S223" t="s">
        <v>507</v>
      </c>
      <c r="T223" t="s">
        <v>507</v>
      </c>
      <c r="U223" s="9" t="s">
        <v>507</v>
      </c>
      <c r="V223">
        <v>13</v>
      </c>
      <c r="W223">
        <v>14</v>
      </c>
      <c r="X223">
        <v>40</v>
      </c>
      <c r="Y223">
        <v>32</v>
      </c>
      <c r="Z223" s="9">
        <f>SUM(V223:Y223)</f>
        <v>99</v>
      </c>
      <c r="AA223" t="s">
        <v>507</v>
      </c>
      <c r="AB223" t="s">
        <v>507</v>
      </c>
      <c r="AC223" t="s">
        <v>507</v>
      </c>
      <c r="AD223" t="s">
        <v>507</v>
      </c>
      <c r="AE223" s="9" t="s">
        <v>507</v>
      </c>
      <c r="AF223" t="s">
        <v>507</v>
      </c>
      <c r="AG223" t="s">
        <v>507</v>
      </c>
      <c r="AH223" t="s">
        <v>507</v>
      </c>
      <c r="AI223" t="s">
        <v>507</v>
      </c>
      <c r="AJ223" s="9" t="s">
        <v>507</v>
      </c>
    </row>
    <row r="224" spans="1:36" x14ac:dyDescent="0.25">
      <c r="A224" s="1" t="s">
        <v>195</v>
      </c>
    </row>
    <row r="225" spans="1:36" x14ac:dyDescent="0.25">
      <c r="A225" s="1" t="s">
        <v>196</v>
      </c>
    </row>
    <row r="226" spans="1:36" x14ac:dyDescent="0.25">
      <c r="A226" s="1" t="s">
        <v>197</v>
      </c>
    </row>
    <row r="227" spans="1:36" x14ac:dyDescent="0.25">
      <c r="A227" s="1" t="s">
        <v>198</v>
      </c>
    </row>
    <row r="228" spans="1:36" x14ac:dyDescent="0.25">
      <c r="A228" s="1" t="s">
        <v>199</v>
      </c>
    </row>
    <row r="229" spans="1:36" x14ac:dyDescent="0.25">
      <c r="A229" s="1" t="s">
        <v>200</v>
      </c>
    </row>
    <row r="230" spans="1:36" x14ac:dyDescent="0.25">
      <c r="A230" s="2" t="s">
        <v>316</v>
      </c>
      <c r="G230" t="s">
        <v>507</v>
      </c>
      <c r="H230" t="s">
        <v>507</v>
      </c>
      <c r="I230" t="s">
        <v>507</v>
      </c>
      <c r="J230" t="s">
        <v>507</v>
      </c>
      <c r="K230" s="9">
        <v>0</v>
      </c>
      <c r="L230" t="s">
        <v>507</v>
      </c>
      <c r="M230" t="s">
        <v>507</v>
      </c>
      <c r="N230" t="s">
        <v>507</v>
      </c>
      <c r="O230" t="s">
        <v>507</v>
      </c>
      <c r="P230" s="9">
        <v>0</v>
      </c>
      <c r="Q230" t="s">
        <v>507</v>
      </c>
      <c r="R230" t="s">
        <v>507</v>
      </c>
      <c r="S230" t="s">
        <v>507</v>
      </c>
      <c r="T230" t="s">
        <v>507</v>
      </c>
      <c r="U230" s="9">
        <v>0</v>
      </c>
      <c r="V230" t="s">
        <v>507</v>
      </c>
      <c r="W230" t="s">
        <v>507</v>
      </c>
      <c r="X230" t="s">
        <v>507</v>
      </c>
      <c r="Y230" t="s">
        <v>507</v>
      </c>
      <c r="Z230" s="9">
        <v>0</v>
      </c>
      <c r="AA230" t="s">
        <v>507</v>
      </c>
      <c r="AB230" t="s">
        <v>507</v>
      </c>
      <c r="AC230" t="s">
        <v>507</v>
      </c>
      <c r="AD230" t="s">
        <v>507</v>
      </c>
      <c r="AE230" s="9">
        <v>0</v>
      </c>
    </row>
    <row r="231" spans="1:36" x14ac:dyDescent="0.25">
      <c r="A231" s="3" t="s">
        <v>317</v>
      </c>
      <c r="G231">
        <v>0</v>
      </c>
      <c r="H231">
        <v>0</v>
      </c>
      <c r="I231">
        <v>0</v>
      </c>
      <c r="J231">
        <v>0</v>
      </c>
      <c r="K231" s="9">
        <v>0</v>
      </c>
      <c r="L231">
        <v>24</v>
      </c>
      <c r="M231">
        <v>28</v>
      </c>
      <c r="N231">
        <v>23</v>
      </c>
      <c r="O231">
        <v>18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4</v>
      </c>
      <c r="X231">
        <v>2</v>
      </c>
      <c r="Y231">
        <v>9</v>
      </c>
      <c r="AA231">
        <v>0</v>
      </c>
      <c r="AB231">
        <v>0</v>
      </c>
      <c r="AC231">
        <v>0</v>
      </c>
      <c r="AD231">
        <v>0</v>
      </c>
    </row>
    <row r="232" spans="1:36" x14ac:dyDescent="0.25">
      <c r="A232" s="3" t="s">
        <v>318</v>
      </c>
      <c r="G232" t="s">
        <v>507</v>
      </c>
      <c r="H232" t="s">
        <v>507</v>
      </c>
      <c r="I232" t="s">
        <v>507</v>
      </c>
      <c r="J232" t="s">
        <v>507</v>
      </c>
      <c r="K232" s="9">
        <v>0</v>
      </c>
      <c r="L232">
        <v>0</v>
      </c>
      <c r="M232">
        <v>0</v>
      </c>
      <c r="N232">
        <v>0</v>
      </c>
      <c r="O232">
        <v>0</v>
      </c>
      <c r="P232" s="9">
        <v>0</v>
      </c>
      <c r="Q232" t="s">
        <v>507</v>
      </c>
      <c r="R232" t="s">
        <v>507</v>
      </c>
      <c r="S232" t="s">
        <v>507</v>
      </c>
      <c r="T232" t="s">
        <v>507</v>
      </c>
      <c r="U232" s="9">
        <v>0</v>
      </c>
      <c r="V232">
        <v>18</v>
      </c>
      <c r="W232">
        <v>10</v>
      </c>
      <c r="X232">
        <v>11</v>
      </c>
      <c r="Y232">
        <v>12</v>
      </c>
      <c r="AA232">
        <v>0</v>
      </c>
      <c r="AB232">
        <v>0</v>
      </c>
      <c r="AC232">
        <v>0</v>
      </c>
      <c r="AD232">
        <v>0</v>
      </c>
      <c r="AE232" s="9">
        <v>0</v>
      </c>
    </row>
    <row r="233" spans="1:36" x14ac:dyDescent="0.25">
      <c r="A233" s="3" t="s">
        <v>319</v>
      </c>
      <c r="G233" t="s">
        <v>507</v>
      </c>
      <c r="H233" t="s">
        <v>507</v>
      </c>
      <c r="I233" t="s">
        <v>507</v>
      </c>
      <c r="J233" t="s">
        <v>507</v>
      </c>
      <c r="K233" s="9">
        <v>0</v>
      </c>
      <c r="L233" t="s">
        <v>507</v>
      </c>
      <c r="M233" t="s">
        <v>507</v>
      </c>
      <c r="N233" t="s">
        <v>507</v>
      </c>
      <c r="O233" t="s">
        <v>507</v>
      </c>
      <c r="P233" s="9">
        <v>0</v>
      </c>
      <c r="Q233" t="s">
        <v>507</v>
      </c>
      <c r="R233" t="s">
        <v>507</v>
      </c>
      <c r="S233" t="s">
        <v>507</v>
      </c>
      <c r="T233" t="s">
        <v>507</v>
      </c>
      <c r="U233" s="9">
        <v>0</v>
      </c>
      <c r="V233" t="s">
        <v>507</v>
      </c>
      <c r="W233" t="s">
        <v>507</v>
      </c>
      <c r="X233" t="s">
        <v>507</v>
      </c>
      <c r="Y233" t="s">
        <v>507</v>
      </c>
      <c r="Z233" s="9">
        <v>0</v>
      </c>
      <c r="AA233" t="s">
        <v>507</v>
      </c>
      <c r="AB233" t="s">
        <v>507</v>
      </c>
      <c r="AC233" t="s">
        <v>507</v>
      </c>
      <c r="AD233" t="s">
        <v>507</v>
      </c>
      <c r="AE233" s="9">
        <v>0</v>
      </c>
    </row>
    <row r="234" spans="1:36" x14ac:dyDescent="0.25">
      <c r="A234" s="3" t="s">
        <v>320</v>
      </c>
      <c r="G234">
        <v>3</v>
      </c>
      <c r="H234">
        <v>2</v>
      </c>
      <c r="I234">
        <v>3</v>
      </c>
      <c r="J234">
        <v>0</v>
      </c>
      <c r="L234">
        <v>28</v>
      </c>
      <c r="M234">
        <v>33</v>
      </c>
      <c r="N234">
        <v>21</v>
      </c>
      <c r="O234">
        <v>19</v>
      </c>
      <c r="Q234">
        <v>0</v>
      </c>
      <c r="R234">
        <v>0</v>
      </c>
      <c r="S234">
        <v>0</v>
      </c>
      <c r="T234">
        <v>0</v>
      </c>
      <c r="U234" s="9">
        <v>0</v>
      </c>
      <c r="V234">
        <v>1</v>
      </c>
      <c r="W234">
        <v>4</v>
      </c>
      <c r="X234">
        <v>4</v>
      </c>
      <c r="Y234">
        <v>2</v>
      </c>
      <c r="AA234">
        <v>28</v>
      </c>
      <c r="AB234">
        <v>24</v>
      </c>
      <c r="AC234">
        <v>11</v>
      </c>
      <c r="AD234">
        <v>3</v>
      </c>
    </row>
    <row r="235" spans="1:36" x14ac:dyDescent="0.25">
      <c r="A235" s="3" t="s">
        <v>321</v>
      </c>
    </row>
    <row r="236" spans="1:36" x14ac:dyDescent="0.25">
      <c r="A236" s="3" t="s">
        <v>322</v>
      </c>
    </row>
    <row r="237" spans="1:36" x14ac:dyDescent="0.25">
      <c r="A237" s="3" t="s">
        <v>323</v>
      </c>
      <c r="B237" t="s">
        <v>507</v>
      </c>
      <c r="C237" t="s">
        <v>507</v>
      </c>
      <c r="D237" t="s">
        <v>507</v>
      </c>
      <c r="E237" t="s">
        <v>507</v>
      </c>
      <c r="F237" s="9" t="s">
        <v>507</v>
      </c>
      <c r="G237" t="s">
        <v>507</v>
      </c>
      <c r="H237" t="s">
        <v>507</v>
      </c>
      <c r="I237" t="s">
        <v>507</v>
      </c>
      <c r="J237" t="s">
        <v>507</v>
      </c>
      <c r="K237" s="9" t="s">
        <v>507</v>
      </c>
      <c r="L237" t="s">
        <v>507</v>
      </c>
      <c r="M237" t="s">
        <v>507</v>
      </c>
      <c r="N237" t="s">
        <v>507</v>
      </c>
      <c r="O237" t="s">
        <v>507</v>
      </c>
      <c r="P237" s="9" t="s">
        <v>507</v>
      </c>
      <c r="Q237" t="s">
        <v>507</v>
      </c>
      <c r="R237" t="s">
        <v>507</v>
      </c>
      <c r="S237" t="s">
        <v>507</v>
      </c>
      <c r="T237" t="s">
        <v>507</v>
      </c>
      <c r="U237" s="9" t="s">
        <v>507</v>
      </c>
      <c r="V237" t="s">
        <v>507</v>
      </c>
      <c r="W237" t="s">
        <v>507</v>
      </c>
      <c r="X237" t="s">
        <v>507</v>
      </c>
      <c r="Y237" t="s">
        <v>507</v>
      </c>
      <c r="Z237" s="9" t="s">
        <v>507</v>
      </c>
      <c r="AA237" t="s">
        <v>507</v>
      </c>
      <c r="AB237" t="s">
        <v>507</v>
      </c>
      <c r="AC237" t="s">
        <v>507</v>
      </c>
      <c r="AD237" t="s">
        <v>507</v>
      </c>
      <c r="AE237" s="9" t="s">
        <v>507</v>
      </c>
      <c r="AF237" t="s">
        <v>507</v>
      </c>
      <c r="AG237" t="s">
        <v>507</v>
      </c>
      <c r="AH237" t="s">
        <v>507</v>
      </c>
      <c r="AI237" t="s">
        <v>507</v>
      </c>
      <c r="AJ237" s="9" t="s">
        <v>507</v>
      </c>
    </row>
    <row r="238" spans="1:36" x14ac:dyDescent="0.25">
      <c r="A238" s="3" t="s">
        <v>324</v>
      </c>
    </row>
    <row r="239" spans="1:36" x14ac:dyDescent="0.25">
      <c r="A239" s="3" t="s">
        <v>325</v>
      </c>
      <c r="G239" t="s">
        <v>507</v>
      </c>
      <c r="H239" t="s">
        <v>507</v>
      </c>
      <c r="I239" t="s">
        <v>507</v>
      </c>
      <c r="J239" t="s">
        <v>507</v>
      </c>
      <c r="K239" s="9">
        <v>0</v>
      </c>
      <c r="L239" t="s">
        <v>507</v>
      </c>
      <c r="M239" t="s">
        <v>507</v>
      </c>
      <c r="N239" t="s">
        <v>507</v>
      </c>
      <c r="O239" t="s">
        <v>507</v>
      </c>
      <c r="P239" s="9">
        <v>0</v>
      </c>
      <c r="Q239" t="s">
        <v>507</v>
      </c>
      <c r="R239" t="s">
        <v>507</v>
      </c>
      <c r="S239" t="s">
        <v>507</v>
      </c>
      <c r="T239" t="s">
        <v>507</v>
      </c>
      <c r="U239" s="9">
        <v>0</v>
      </c>
      <c r="V239" t="s">
        <v>507</v>
      </c>
      <c r="W239" t="s">
        <v>507</v>
      </c>
      <c r="X239" t="s">
        <v>507</v>
      </c>
      <c r="Y239" t="s">
        <v>507</v>
      </c>
      <c r="Z239" s="9">
        <v>0</v>
      </c>
      <c r="AA239">
        <v>23</v>
      </c>
      <c r="AB239">
        <v>104</v>
      </c>
      <c r="AC239">
        <v>110</v>
      </c>
      <c r="AD239">
        <v>71</v>
      </c>
    </row>
    <row r="240" spans="1:36" x14ac:dyDescent="0.25">
      <c r="A240" s="2" t="s">
        <v>326</v>
      </c>
      <c r="G240">
        <v>142</v>
      </c>
      <c r="H240">
        <v>142</v>
      </c>
      <c r="I240">
        <v>135</v>
      </c>
      <c r="J240">
        <v>91</v>
      </c>
      <c r="K240" s="9">
        <f>SUM(G240:J240)</f>
        <v>510</v>
      </c>
      <c r="L240">
        <v>79</v>
      </c>
      <c r="M240">
        <v>85</v>
      </c>
      <c r="N240">
        <v>60</v>
      </c>
      <c r="O240">
        <v>44</v>
      </c>
      <c r="P240" s="9">
        <f>SUM(L240:O240)</f>
        <v>268</v>
      </c>
      <c r="V240">
        <v>2</v>
      </c>
      <c r="W240">
        <v>1</v>
      </c>
      <c r="X240">
        <v>0</v>
      </c>
      <c r="Y240">
        <v>0</v>
      </c>
    </row>
    <row r="241" spans="1:36" x14ac:dyDescent="0.25">
      <c r="A241" s="3" t="s">
        <v>327</v>
      </c>
    </row>
    <row r="242" spans="1:36" x14ac:dyDescent="0.25">
      <c r="A242" s="2" t="s">
        <v>328</v>
      </c>
    </row>
    <row r="243" spans="1:36" x14ac:dyDescent="0.25">
      <c r="A243" s="3" t="s">
        <v>329</v>
      </c>
      <c r="G243" t="s">
        <v>507</v>
      </c>
      <c r="H243" t="s">
        <v>507</v>
      </c>
      <c r="I243" t="s">
        <v>507</v>
      </c>
      <c r="J243" t="s">
        <v>507</v>
      </c>
      <c r="K243" s="9">
        <v>0</v>
      </c>
      <c r="L243" t="s">
        <v>507</v>
      </c>
      <c r="M243" t="s">
        <v>507</v>
      </c>
      <c r="N243" t="s">
        <v>507</v>
      </c>
      <c r="O243" t="s">
        <v>507</v>
      </c>
      <c r="P243" s="9">
        <v>0</v>
      </c>
      <c r="Q243" t="s">
        <v>507</v>
      </c>
      <c r="R243" t="s">
        <v>507</v>
      </c>
      <c r="S243" t="s">
        <v>507</v>
      </c>
      <c r="T243" t="s">
        <v>507</v>
      </c>
      <c r="U243" s="9">
        <v>0</v>
      </c>
      <c r="V243" t="s">
        <v>507</v>
      </c>
      <c r="W243" t="s">
        <v>507</v>
      </c>
      <c r="X243" t="s">
        <v>507</v>
      </c>
      <c r="Y243" t="s">
        <v>507</v>
      </c>
      <c r="Z243" s="9">
        <v>0</v>
      </c>
      <c r="AA243" t="s">
        <v>507</v>
      </c>
      <c r="AB243" t="s">
        <v>507</v>
      </c>
      <c r="AC243" t="s">
        <v>507</v>
      </c>
      <c r="AD243" t="s">
        <v>507</v>
      </c>
      <c r="AE243" s="9">
        <v>0</v>
      </c>
    </row>
    <row r="244" spans="1:36" x14ac:dyDescent="0.25">
      <c r="A244" s="3" t="s">
        <v>330</v>
      </c>
    </row>
    <row r="245" spans="1:36" x14ac:dyDescent="0.25">
      <c r="A245" s="3" t="s">
        <v>331</v>
      </c>
    </row>
    <row r="246" spans="1:36" x14ac:dyDescent="0.25">
      <c r="A246" s="3" t="s">
        <v>332</v>
      </c>
      <c r="G246" t="s">
        <v>507</v>
      </c>
      <c r="H246" t="s">
        <v>507</v>
      </c>
      <c r="I246" t="s">
        <v>507</v>
      </c>
      <c r="J246" t="s">
        <v>507</v>
      </c>
      <c r="K246" s="9">
        <v>0</v>
      </c>
      <c r="L246" t="s">
        <v>507</v>
      </c>
      <c r="M246" t="s">
        <v>507</v>
      </c>
      <c r="N246" t="s">
        <v>507</v>
      </c>
      <c r="O246" t="s">
        <v>507</v>
      </c>
      <c r="P246" s="9">
        <v>0</v>
      </c>
      <c r="Q246" t="s">
        <v>507</v>
      </c>
      <c r="R246" t="s">
        <v>507</v>
      </c>
      <c r="S246" t="s">
        <v>507</v>
      </c>
      <c r="T246" t="s">
        <v>507</v>
      </c>
      <c r="U246" s="9">
        <v>0</v>
      </c>
      <c r="V246" t="s">
        <v>507</v>
      </c>
      <c r="W246" t="s">
        <v>507</v>
      </c>
      <c r="X246" t="s">
        <v>507</v>
      </c>
      <c r="Y246" t="s">
        <v>507</v>
      </c>
      <c r="Z246" s="9">
        <v>0</v>
      </c>
      <c r="AA246" t="s">
        <v>507</v>
      </c>
      <c r="AB246" t="s">
        <v>507</v>
      </c>
      <c r="AC246" t="s">
        <v>507</v>
      </c>
      <c r="AD246" t="s">
        <v>507</v>
      </c>
      <c r="AE246" s="9">
        <v>0</v>
      </c>
    </row>
    <row r="247" spans="1:36" x14ac:dyDescent="0.25">
      <c r="A247" s="3" t="s">
        <v>333</v>
      </c>
    </row>
    <row r="248" spans="1:36" x14ac:dyDescent="0.25">
      <c r="A248" s="3" t="s">
        <v>334</v>
      </c>
    </row>
    <row r="249" spans="1:36" x14ac:dyDescent="0.25">
      <c r="A249" s="3" t="s">
        <v>335</v>
      </c>
      <c r="G249" t="s">
        <v>507</v>
      </c>
      <c r="H249" t="s">
        <v>507</v>
      </c>
      <c r="I249" t="s">
        <v>507</v>
      </c>
      <c r="J249" t="s">
        <v>507</v>
      </c>
      <c r="K249" s="9">
        <v>0</v>
      </c>
      <c r="L249" t="s">
        <v>507</v>
      </c>
      <c r="M249" t="s">
        <v>507</v>
      </c>
      <c r="N249" t="s">
        <v>507</v>
      </c>
      <c r="O249" t="s">
        <v>507</v>
      </c>
      <c r="P249" s="9">
        <v>0</v>
      </c>
      <c r="Q249" t="s">
        <v>507</v>
      </c>
      <c r="R249" t="s">
        <v>507</v>
      </c>
      <c r="S249" t="s">
        <v>507</v>
      </c>
      <c r="T249" t="s">
        <v>507</v>
      </c>
      <c r="U249" s="9">
        <v>0</v>
      </c>
      <c r="V249" t="s">
        <v>507</v>
      </c>
      <c r="W249" t="s">
        <v>507</v>
      </c>
      <c r="X249" t="s">
        <v>507</v>
      </c>
      <c r="Y249" t="s">
        <v>507</v>
      </c>
      <c r="Z249" s="9">
        <v>0</v>
      </c>
      <c r="AA249" t="s">
        <v>507</v>
      </c>
      <c r="AB249" t="s">
        <v>507</v>
      </c>
      <c r="AC249" t="s">
        <v>507</v>
      </c>
      <c r="AD249" t="s">
        <v>507</v>
      </c>
      <c r="AE249" s="9">
        <v>0</v>
      </c>
    </row>
    <row r="250" spans="1:36" x14ac:dyDescent="0.25">
      <c r="A250" s="3" t="s">
        <v>336</v>
      </c>
    </row>
    <row r="251" spans="1:36" x14ac:dyDescent="0.25">
      <c r="A251" s="3" t="s">
        <v>337</v>
      </c>
      <c r="B251" t="s">
        <v>507</v>
      </c>
      <c r="C251" t="s">
        <v>507</v>
      </c>
      <c r="D251" t="s">
        <v>507</v>
      </c>
      <c r="E251" t="s">
        <v>507</v>
      </c>
      <c r="F251" s="9" t="s">
        <v>507</v>
      </c>
      <c r="G251" t="s">
        <v>507</v>
      </c>
      <c r="H251" t="s">
        <v>507</v>
      </c>
      <c r="I251" t="s">
        <v>507</v>
      </c>
      <c r="J251" t="s">
        <v>507</v>
      </c>
      <c r="K251" s="9" t="s">
        <v>507</v>
      </c>
      <c r="L251" t="s">
        <v>507</v>
      </c>
      <c r="M251" t="s">
        <v>507</v>
      </c>
      <c r="N251" t="s">
        <v>507</v>
      </c>
      <c r="O251" t="s">
        <v>507</v>
      </c>
      <c r="P251" s="9" t="s">
        <v>507</v>
      </c>
      <c r="Q251" t="s">
        <v>507</v>
      </c>
      <c r="R251" t="s">
        <v>507</v>
      </c>
      <c r="S251" t="s">
        <v>507</v>
      </c>
      <c r="T251" t="s">
        <v>507</v>
      </c>
      <c r="U251" s="9" t="s">
        <v>507</v>
      </c>
      <c r="V251" t="s">
        <v>507</v>
      </c>
      <c r="W251" t="s">
        <v>507</v>
      </c>
      <c r="X251" t="s">
        <v>507</v>
      </c>
      <c r="Y251" t="s">
        <v>507</v>
      </c>
      <c r="Z251" s="9" t="s">
        <v>507</v>
      </c>
      <c r="AA251" t="s">
        <v>507</v>
      </c>
      <c r="AB251" t="s">
        <v>507</v>
      </c>
      <c r="AC251" t="s">
        <v>507</v>
      </c>
      <c r="AD251" t="s">
        <v>507</v>
      </c>
      <c r="AE251" s="9" t="s">
        <v>507</v>
      </c>
      <c r="AF251" t="s">
        <v>507</v>
      </c>
      <c r="AG251" t="s">
        <v>507</v>
      </c>
      <c r="AH251" t="s">
        <v>507</v>
      </c>
      <c r="AI251" t="s">
        <v>507</v>
      </c>
      <c r="AJ251" s="9" t="s">
        <v>507</v>
      </c>
    </row>
    <row r="252" spans="1:36" x14ac:dyDescent="0.25">
      <c r="A252" s="3" t="s">
        <v>338</v>
      </c>
    </row>
    <row r="253" spans="1:36" x14ac:dyDescent="0.25">
      <c r="A253" s="3" t="s">
        <v>339</v>
      </c>
    </row>
    <row r="254" spans="1:36" x14ac:dyDescent="0.25">
      <c r="A254" s="3" t="s">
        <v>340</v>
      </c>
    </row>
    <row r="255" spans="1:36" x14ac:dyDescent="0.25">
      <c r="A255" s="3" t="s">
        <v>341</v>
      </c>
    </row>
    <row r="256" spans="1:36" x14ac:dyDescent="0.25">
      <c r="A256" s="3" t="s">
        <v>342</v>
      </c>
    </row>
    <row r="257" spans="1:36" x14ac:dyDescent="0.25">
      <c r="A257" s="3" t="s">
        <v>343</v>
      </c>
    </row>
    <row r="258" spans="1:36" x14ac:dyDescent="0.25">
      <c r="A258" s="3" t="s">
        <v>344</v>
      </c>
    </row>
    <row r="259" spans="1:36" x14ac:dyDescent="0.25">
      <c r="A259" s="3" t="s">
        <v>345</v>
      </c>
      <c r="G259" t="s">
        <v>507</v>
      </c>
      <c r="H259" t="s">
        <v>507</v>
      </c>
      <c r="I259" t="s">
        <v>507</v>
      </c>
      <c r="J259" t="s">
        <v>507</v>
      </c>
      <c r="K259" s="9">
        <v>0</v>
      </c>
      <c r="L259" t="s">
        <v>507</v>
      </c>
      <c r="M259" t="s">
        <v>507</v>
      </c>
      <c r="N259" t="s">
        <v>507</v>
      </c>
      <c r="O259" t="s">
        <v>507</v>
      </c>
      <c r="P259" s="9">
        <v>0</v>
      </c>
      <c r="Q259" t="s">
        <v>507</v>
      </c>
      <c r="R259" t="s">
        <v>507</v>
      </c>
      <c r="S259" t="s">
        <v>507</v>
      </c>
      <c r="T259" t="s">
        <v>507</v>
      </c>
      <c r="U259" s="9">
        <v>0</v>
      </c>
      <c r="V259">
        <v>3</v>
      </c>
      <c r="W259">
        <v>0</v>
      </c>
      <c r="X259">
        <v>1</v>
      </c>
      <c r="Y259">
        <v>4</v>
      </c>
      <c r="AA259" t="s">
        <v>507</v>
      </c>
      <c r="AB259" t="s">
        <v>507</v>
      </c>
      <c r="AC259" t="s">
        <v>507</v>
      </c>
      <c r="AD259" t="s">
        <v>507</v>
      </c>
      <c r="AE259" s="9">
        <v>0</v>
      </c>
    </row>
    <row r="260" spans="1:36" x14ac:dyDescent="0.25">
      <c r="A260" s="3" t="s">
        <v>346</v>
      </c>
    </row>
    <row r="261" spans="1:36" x14ac:dyDescent="0.25">
      <c r="A261" s="3" t="s">
        <v>347</v>
      </c>
    </row>
    <row r="262" spans="1:36" x14ac:dyDescent="0.25">
      <c r="A262" s="3" t="s">
        <v>348</v>
      </c>
      <c r="G262" t="s">
        <v>507</v>
      </c>
      <c r="H262" t="s">
        <v>507</v>
      </c>
      <c r="I262" t="s">
        <v>507</v>
      </c>
      <c r="J262" t="s">
        <v>507</v>
      </c>
      <c r="K262" s="9">
        <v>0</v>
      </c>
      <c r="L262" t="s">
        <v>507</v>
      </c>
      <c r="M262" t="s">
        <v>507</v>
      </c>
      <c r="N262" t="s">
        <v>507</v>
      </c>
      <c r="O262" t="s">
        <v>507</v>
      </c>
      <c r="P262" s="9">
        <v>0</v>
      </c>
      <c r="Q262" t="s">
        <v>507</v>
      </c>
      <c r="R262" t="s">
        <v>507</v>
      </c>
      <c r="S262" t="s">
        <v>507</v>
      </c>
      <c r="T262" t="s">
        <v>507</v>
      </c>
      <c r="U262" s="9">
        <v>0</v>
      </c>
      <c r="V262" t="s">
        <v>507</v>
      </c>
      <c r="W262" t="s">
        <v>507</v>
      </c>
      <c r="X262" t="s">
        <v>507</v>
      </c>
      <c r="Y262" t="s">
        <v>507</v>
      </c>
      <c r="Z262" s="9">
        <v>0</v>
      </c>
      <c r="AA262" t="s">
        <v>507</v>
      </c>
      <c r="AB262" t="s">
        <v>507</v>
      </c>
      <c r="AC262" t="s">
        <v>507</v>
      </c>
      <c r="AD262" t="s">
        <v>507</v>
      </c>
      <c r="AE262" s="9">
        <v>0</v>
      </c>
    </row>
    <row r="263" spans="1:36" x14ac:dyDescent="0.25">
      <c r="A263" s="1" t="s">
        <v>201</v>
      </c>
      <c r="G263" t="s">
        <v>507</v>
      </c>
      <c r="H263" t="s">
        <v>507</v>
      </c>
      <c r="I263" t="s">
        <v>507</v>
      </c>
      <c r="J263" t="s">
        <v>507</v>
      </c>
      <c r="K263" s="9">
        <v>0</v>
      </c>
      <c r="L263" t="s">
        <v>507</v>
      </c>
      <c r="M263" t="s">
        <v>507</v>
      </c>
      <c r="N263" t="s">
        <v>507</v>
      </c>
      <c r="O263" t="s">
        <v>507</v>
      </c>
      <c r="P263" s="9">
        <v>0</v>
      </c>
      <c r="Q263" t="s">
        <v>507</v>
      </c>
      <c r="R263" t="s">
        <v>507</v>
      </c>
      <c r="S263" t="s">
        <v>507</v>
      </c>
      <c r="T263" t="s">
        <v>507</v>
      </c>
      <c r="U263" s="9">
        <v>0</v>
      </c>
      <c r="V263" t="s">
        <v>507</v>
      </c>
      <c r="W263" t="s">
        <v>507</v>
      </c>
      <c r="X263" t="s">
        <v>507</v>
      </c>
      <c r="Y263" t="s">
        <v>507</v>
      </c>
      <c r="Z263" s="9">
        <v>0</v>
      </c>
      <c r="AA263" t="s">
        <v>507</v>
      </c>
      <c r="AB263" t="s">
        <v>507</v>
      </c>
      <c r="AC263" t="s">
        <v>507</v>
      </c>
      <c r="AD263" t="s">
        <v>507</v>
      </c>
      <c r="AE263" s="9">
        <v>0</v>
      </c>
    </row>
    <row r="264" spans="1:36" x14ac:dyDescent="0.25">
      <c r="A264" s="1" t="s">
        <v>202</v>
      </c>
      <c r="G264">
        <v>0</v>
      </c>
      <c r="H264">
        <v>0</v>
      </c>
      <c r="I264">
        <v>0</v>
      </c>
      <c r="J264">
        <v>0</v>
      </c>
      <c r="K264" s="9">
        <v>0</v>
      </c>
      <c r="L264">
        <v>0</v>
      </c>
      <c r="M264">
        <v>0</v>
      </c>
      <c r="N264">
        <v>0</v>
      </c>
      <c r="O264">
        <v>0</v>
      </c>
      <c r="P264" s="9">
        <v>0</v>
      </c>
      <c r="Q264" t="s">
        <v>507</v>
      </c>
      <c r="R264" t="s">
        <v>507</v>
      </c>
      <c r="S264" t="s">
        <v>507</v>
      </c>
      <c r="T264" t="s">
        <v>507</v>
      </c>
      <c r="U264" s="9">
        <v>2</v>
      </c>
      <c r="V264" t="s">
        <v>507</v>
      </c>
      <c r="W264" t="s">
        <v>507</v>
      </c>
      <c r="X264" t="s">
        <v>507</v>
      </c>
      <c r="Y264" t="s">
        <v>507</v>
      </c>
      <c r="Z264" s="9">
        <v>5</v>
      </c>
      <c r="AA264" t="s">
        <v>507</v>
      </c>
      <c r="AB264" t="s">
        <v>507</v>
      </c>
      <c r="AC264" t="s">
        <v>507</v>
      </c>
      <c r="AD264" t="s">
        <v>507</v>
      </c>
      <c r="AE264" s="9">
        <v>28</v>
      </c>
    </row>
    <row r="265" spans="1:36" x14ac:dyDescent="0.25">
      <c r="A265" s="1" t="s">
        <v>203</v>
      </c>
      <c r="G265">
        <v>0</v>
      </c>
      <c r="H265">
        <v>0</v>
      </c>
      <c r="I265">
        <v>0</v>
      </c>
      <c r="J265">
        <v>0</v>
      </c>
      <c r="K265" s="9">
        <v>0</v>
      </c>
      <c r="L265">
        <v>1</v>
      </c>
      <c r="M265">
        <v>3</v>
      </c>
      <c r="N265">
        <v>3</v>
      </c>
      <c r="O265">
        <v>11</v>
      </c>
      <c r="Q265">
        <v>0</v>
      </c>
      <c r="R265">
        <v>0</v>
      </c>
      <c r="S265">
        <v>2</v>
      </c>
      <c r="T265">
        <v>2</v>
      </c>
      <c r="V265">
        <v>1</v>
      </c>
      <c r="W265">
        <v>0</v>
      </c>
      <c r="X265">
        <v>2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</row>
    <row r="266" spans="1:36" x14ac:dyDescent="0.25">
      <c r="A266" s="1" t="s">
        <v>204</v>
      </c>
    </row>
    <row r="267" spans="1:36" x14ac:dyDescent="0.25">
      <c r="A267" s="1" t="s">
        <v>205</v>
      </c>
    </row>
    <row r="268" spans="1:36" x14ac:dyDescent="0.25">
      <c r="A268" s="1" t="s">
        <v>206</v>
      </c>
    </row>
    <row r="269" spans="1:36" x14ac:dyDescent="0.25">
      <c r="A269" s="1" t="s">
        <v>207</v>
      </c>
    </row>
    <row r="270" spans="1:36" x14ac:dyDescent="0.25">
      <c r="A270" s="1" t="s">
        <v>208</v>
      </c>
      <c r="B270" t="s">
        <v>507</v>
      </c>
      <c r="C270" t="s">
        <v>507</v>
      </c>
      <c r="D270" t="s">
        <v>507</v>
      </c>
      <c r="E270" t="s">
        <v>507</v>
      </c>
      <c r="F270" s="9" t="s">
        <v>507</v>
      </c>
      <c r="G270" t="s">
        <v>507</v>
      </c>
      <c r="H270" t="s">
        <v>507</v>
      </c>
      <c r="I270" t="s">
        <v>507</v>
      </c>
      <c r="J270" t="s">
        <v>507</v>
      </c>
      <c r="K270" s="9" t="s">
        <v>507</v>
      </c>
      <c r="L270" t="s">
        <v>507</v>
      </c>
      <c r="M270" t="s">
        <v>507</v>
      </c>
      <c r="N270" t="s">
        <v>507</v>
      </c>
      <c r="O270" t="s">
        <v>507</v>
      </c>
      <c r="P270" s="9" t="s">
        <v>507</v>
      </c>
      <c r="Q270" t="s">
        <v>507</v>
      </c>
      <c r="R270" t="s">
        <v>507</v>
      </c>
      <c r="S270" t="s">
        <v>507</v>
      </c>
      <c r="T270" t="s">
        <v>507</v>
      </c>
      <c r="U270" s="9" t="s">
        <v>507</v>
      </c>
      <c r="V270" t="s">
        <v>507</v>
      </c>
      <c r="W270" t="s">
        <v>507</v>
      </c>
      <c r="X270" t="s">
        <v>507</v>
      </c>
      <c r="Y270" t="s">
        <v>507</v>
      </c>
      <c r="Z270" s="9" t="s">
        <v>507</v>
      </c>
      <c r="AA270">
        <v>0</v>
      </c>
      <c r="AB270">
        <v>0</v>
      </c>
      <c r="AC270">
        <v>0</v>
      </c>
      <c r="AD270">
        <v>0</v>
      </c>
      <c r="AE270" s="9">
        <v>0</v>
      </c>
      <c r="AF270" t="s">
        <v>507</v>
      </c>
      <c r="AG270" t="s">
        <v>507</v>
      </c>
      <c r="AH270" t="s">
        <v>507</v>
      </c>
      <c r="AI270" t="s">
        <v>507</v>
      </c>
      <c r="AJ270" s="9" t="s">
        <v>507</v>
      </c>
    </row>
    <row r="271" spans="1:36" x14ac:dyDescent="0.25">
      <c r="A271" s="1" t="s">
        <v>209</v>
      </c>
      <c r="G271" t="s">
        <v>507</v>
      </c>
      <c r="H271" t="s">
        <v>507</v>
      </c>
      <c r="I271" t="s">
        <v>507</v>
      </c>
      <c r="J271" t="s">
        <v>507</v>
      </c>
      <c r="K271" s="9">
        <v>0</v>
      </c>
      <c r="L271" t="s">
        <v>507</v>
      </c>
      <c r="M271" t="s">
        <v>507</v>
      </c>
      <c r="N271" t="s">
        <v>507</v>
      </c>
      <c r="O271" t="s">
        <v>507</v>
      </c>
      <c r="P271" s="9">
        <v>0</v>
      </c>
      <c r="Q271" t="s">
        <v>507</v>
      </c>
      <c r="R271" t="s">
        <v>507</v>
      </c>
      <c r="S271" t="s">
        <v>507</v>
      </c>
      <c r="T271" t="s">
        <v>507</v>
      </c>
      <c r="U271" s="9">
        <v>0</v>
      </c>
      <c r="V271" t="s">
        <v>507</v>
      </c>
      <c r="W271" t="s">
        <v>507</v>
      </c>
      <c r="X271" t="s">
        <v>507</v>
      </c>
      <c r="Y271" t="s">
        <v>507</v>
      </c>
      <c r="Z271" s="9">
        <v>0</v>
      </c>
      <c r="AA271" t="s">
        <v>507</v>
      </c>
      <c r="AB271" t="s">
        <v>507</v>
      </c>
      <c r="AC271" t="s">
        <v>507</v>
      </c>
      <c r="AD271" t="s">
        <v>507</v>
      </c>
      <c r="AE271" s="9">
        <v>0</v>
      </c>
    </row>
    <row r="272" spans="1:36" x14ac:dyDescent="0.25">
      <c r="A272" s="1" t="s">
        <v>210</v>
      </c>
      <c r="G272" t="s">
        <v>507</v>
      </c>
      <c r="H272" t="s">
        <v>507</v>
      </c>
      <c r="I272" t="s">
        <v>507</v>
      </c>
      <c r="J272" t="s">
        <v>507</v>
      </c>
      <c r="K272" s="9">
        <v>0</v>
      </c>
      <c r="L272" t="s">
        <v>507</v>
      </c>
      <c r="M272" t="s">
        <v>507</v>
      </c>
      <c r="N272" t="s">
        <v>507</v>
      </c>
      <c r="O272" t="s">
        <v>507</v>
      </c>
      <c r="P272" s="9">
        <v>0</v>
      </c>
      <c r="Q272" t="s">
        <v>507</v>
      </c>
      <c r="R272" t="s">
        <v>507</v>
      </c>
      <c r="S272" t="s">
        <v>507</v>
      </c>
      <c r="T272" t="s">
        <v>507</v>
      </c>
      <c r="U272" s="9">
        <v>0</v>
      </c>
      <c r="V272">
        <v>20</v>
      </c>
      <c r="W272">
        <v>17</v>
      </c>
      <c r="X272">
        <v>16</v>
      </c>
      <c r="Y272">
        <v>10</v>
      </c>
      <c r="AA272" t="s">
        <v>507</v>
      </c>
      <c r="AB272" t="s">
        <v>507</v>
      </c>
      <c r="AC272" t="s">
        <v>507</v>
      </c>
      <c r="AD272" t="s">
        <v>507</v>
      </c>
      <c r="AE272" s="9">
        <v>0</v>
      </c>
    </row>
    <row r="273" spans="1:36" x14ac:dyDescent="0.25">
      <c r="A273" s="1" t="s">
        <v>211</v>
      </c>
    </row>
    <row r="274" spans="1:36" x14ac:dyDescent="0.25">
      <c r="A274" s="1" t="s">
        <v>212</v>
      </c>
      <c r="G274">
        <v>62</v>
      </c>
      <c r="H274">
        <v>89</v>
      </c>
      <c r="I274">
        <v>85</v>
      </c>
      <c r="J274">
        <v>87</v>
      </c>
      <c r="L274" t="s">
        <v>507</v>
      </c>
      <c r="M274" t="s">
        <v>507</v>
      </c>
      <c r="N274" t="s">
        <v>507</v>
      </c>
      <c r="O274" t="s">
        <v>507</v>
      </c>
      <c r="P274" s="9">
        <v>0</v>
      </c>
      <c r="Q274" t="s">
        <v>507</v>
      </c>
      <c r="R274" t="s">
        <v>507</v>
      </c>
      <c r="S274" t="s">
        <v>507</v>
      </c>
      <c r="T274" t="s">
        <v>507</v>
      </c>
      <c r="U274" s="9">
        <v>0</v>
      </c>
      <c r="V274" t="s">
        <v>507</v>
      </c>
      <c r="W274" t="s">
        <v>507</v>
      </c>
      <c r="X274" t="s">
        <v>507</v>
      </c>
      <c r="Y274" t="s">
        <v>507</v>
      </c>
      <c r="Z274" s="9">
        <v>0</v>
      </c>
      <c r="AA274" t="s">
        <v>507</v>
      </c>
      <c r="AB274" t="s">
        <v>507</v>
      </c>
      <c r="AC274" t="s">
        <v>507</v>
      </c>
      <c r="AD274" t="s">
        <v>507</v>
      </c>
      <c r="AE274" s="9">
        <v>0</v>
      </c>
    </row>
    <row r="275" spans="1:36" x14ac:dyDescent="0.25">
      <c r="A275" s="1" t="s">
        <v>213</v>
      </c>
      <c r="G275" t="s">
        <v>507</v>
      </c>
      <c r="H275" t="s">
        <v>507</v>
      </c>
      <c r="I275" t="s">
        <v>507</v>
      </c>
      <c r="J275" t="s">
        <v>507</v>
      </c>
      <c r="K275" s="9">
        <v>0</v>
      </c>
      <c r="L275" t="s">
        <v>507</v>
      </c>
      <c r="M275" t="s">
        <v>507</v>
      </c>
      <c r="N275" t="s">
        <v>507</v>
      </c>
      <c r="O275" t="s">
        <v>507</v>
      </c>
      <c r="P275" s="9">
        <v>0</v>
      </c>
      <c r="Q275" t="s">
        <v>507</v>
      </c>
      <c r="R275" t="s">
        <v>507</v>
      </c>
      <c r="S275" t="s">
        <v>507</v>
      </c>
      <c r="T275" t="s">
        <v>507</v>
      </c>
      <c r="U275" s="9">
        <v>0</v>
      </c>
      <c r="V275">
        <v>13</v>
      </c>
      <c r="W275">
        <v>13</v>
      </c>
      <c r="X275">
        <v>13</v>
      </c>
      <c r="Y275">
        <v>6</v>
      </c>
      <c r="AA275" t="s">
        <v>507</v>
      </c>
      <c r="AB275" t="s">
        <v>507</v>
      </c>
      <c r="AC275" t="s">
        <v>507</v>
      </c>
      <c r="AD275" t="s">
        <v>507</v>
      </c>
      <c r="AE275" s="9">
        <v>0</v>
      </c>
    </row>
    <row r="276" spans="1:36" x14ac:dyDescent="0.25">
      <c r="A276" s="1" t="s">
        <v>214</v>
      </c>
    </row>
    <row r="277" spans="1:36" x14ac:dyDescent="0.25">
      <c r="A277" s="1" t="s">
        <v>215</v>
      </c>
      <c r="G277" t="s">
        <v>507</v>
      </c>
      <c r="H277" t="s">
        <v>507</v>
      </c>
      <c r="I277" t="s">
        <v>507</v>
      </c>
      <c r="J277" t="s">
        <v>507</v>
      </c>
      <c r="K277" s="9">
        <v>0</v>
      </c>
      <c r="L277" t="s">
        <v>507</v>
      </c>
      <c r="M277" t="s">
        <v>507</v>
      </c>
      <c r="N277" t="s">
        <v>507</v>
      </c>
      <c r="O277" t="s">
        <v>507</v>
      </c>
      <c r="P277" s="9">
        <v>0</v>
      </c>
      <c r="Q277" t="s">
        <v>507</v>
      </c>
      <c r="R277" t="s">
        <v>507</v>
      </c>
      <c r="S277" t="s">
        <v>507</v>
      </c>
      <c r="T277" t="s">
        <v>507</v>
      </c>
      <c r="U277" s="9">
        <v>0</v>
      </c>
      <c r="V277" t="s">
        <v>507</v>
      </c>
      <c r="W277" t="s">
        <v>507</v>
      </c>
      <c r="X277" t="s">
        <v>507</v>
      </c>
      <c r="Y277" t="s">
        <v>507</v>
      </c>
      <c r="Z277" s="9">
        <v>0</v>
      </c>
      <c r="AA277" t="s">
        <v>507</v>
      </c>
      <c r="AB277" t="s">
        <v>507</v>
      </c>
      <c r="AC277" t="s">
        <v>507</v>
      </c>
      <c r="AD277" t="s">
        <v>507</v>
      </c>
      <c r="AE277" s="9">
        <v>0</v>
      </c>
    </row>
    <row r="278" spans="1:36" x14ac:dyDescent="0.25">
      <c r="A278" s="1" t="s">
        <v>216</v>
      </c>
      <c r="G278" t="s">
        <v>507</v>
      </c>
      <c r="H278" t="s">
        <v>507</v>
      </c>
      <c r="I278" t="s">
        <v>507</v>
      </c>
      <c r="J278" t="s">
        <v>507</v>
      </c>
      <c r="K278" s="9">
        <v>0</v>
      </c>
      <c r="L278" t="s">
        <v>507</v>
      </c>
      <c r="M278" t="s">
        <v>507</v>
      </c>
      <c r="N278" t="s">
        <v>507</v>
      </c>
      <c r="O278" t="s">
        <v>507</v>
      </c>
      <c r="P278" s="9">
        <v>0</v>
      </c>
      <c r="Q278" t="s">
        <v>507</v>
      </c>
      <c r="R278" t="s">
        <v>507</v>
      </c>
      <c r="S278" t="s">
        <v>507</v>
      </c>
      <c r="T278" t="s">
        <v>507</v>
      </c>
      <c r="U278" s="9">
        <v>0</v>
      </c>
      <c r="V278" t="s">
        <v>507</v>
      </c>
      <c r="W278" t="s">
        <v>507</v>
      </c>
      <c r="X278" t="s">
        <v>507</v>
      </c>
      <c r="Y278" t="s">
        <v>507</v>
      </c>
      <c r="Z278" s="9">
        <v>0</v>
      </c>
      <c r="AA278" t="s">
        <v>507</v>
      </c>
      <c r="AB278" t="s">
        <v>507</v>
      </c>
      <c r="AC278" t="s">
        <v>507</v>
      </c>
      <c r="AD278" t="s">
        <v>507</v>
      </c>
      <c r="AE278" s="9">
        <v>0</v>
      </c>
    </row>
    <row r="279" spans="1:36" x14ac:dyDescent="0.25">
      <c r="A279" s="1" t="s">
        <v>217</v>
      </c>
      <c r="G279" t="s">
        <v>507</v>
      </c>
      <c r="H279" t="s">
        <v>507</v>
      </c>
      <c r="I279" t="s">
        <v>507</v>
      </c>
      <c r="J279" t="s">
        <v>507</v>
      </c>
      <c r="K279" s="9" t="s">
        <v>507</v>
      </c>
      <c r="L279" t="s">
        <v>507</v>
      </c>
      <c r="M279" t="s">
        <v>507</v>
      </c>
      <c r="N279" t="s">
        <v>507</v>
      </c>
      <c r="O279" t="s">
        <v>507</v>
      </c>
      <c r="P279" s="9" t="s">
        <v>507</v>
      </c>
      <c r="Q279" t="s">
        <v>507</v>
      </c>
      <c r="R279" t="s">
        <v>507</v>
      </c>
      <c r="S279" t="s">
        <v>507</v>
      </c>
      <c r="T279" t="s">
        <v>507</v>
      </c>
      <c r="U279" s="9" t="s">
        <v>507</v>
      </c>
      <c r="V279" t="s">
        <v>507</v>
      </c>
      <c r="W279" t="s">
        <v>507</v>
      </c>
      <c r="X279" t="s">
        <v>507</v>
      </c>
      <c r="Y279" t="s">
        <v>507</v>
      </c>
      <c r="Z279" s="9" t="s">
        <v>507</v>
      </c>
      <c r="AA279" t="s">
        <v>507</v>
      </c>
      <c r="AB279" t="s">
        <v>507</v>
      </c>
      <c r="AC279" t="s">
        <v>507</v>
      </c>
      <c r="AD279" t="s">
        <v>507</v>
      </c>
      <c r="AE279" s="9" t="s">
        <v>507</v>
      </c>
    </row>
    <row r="280" spans="1:36" x14ac:dyDescent="0.25">
      <c r="A280" s="1" t="s">
        <v>218</v>
      </c>
    </row>
    <row r="281" spans="1:36" x14ac:dyDescent="0.25">
      <c r="A281" s="1" t="s">
        <v>219</v>
      </c>
      <c r="B281" t="s">
        <v>507</v>
      </c>
      <c r="C281" t="s">
        <v>507</v>
      </c>
      <c r="D281" t="s">
        <v>507</v>
      </c>
      <c r="E281" t="s">
        <v>507</v>
      </c>
      <c r="F281" s="9" t="s">
        <v>507</v>
      </c>
      <c r="G281" t="s">
        <v>507</v>
      </c>
      <c r="H281" t="s">
        <v>507</v>
      </c>
      <c r="I281" t="s">
        <v>507</v>
      </c>
      <c r="J281" t="s">
        <v>507</v>
      </c>
      <c r="K281" s="9" t="s">
        <v>507</v>
      </c>
      <c r="L281" t="s">
        <v>507</v>
      </c>
      <c r="M281" t="s">
        <v>507</v>
      </c>
      <c r="N281" t="s">
        <v>507</v>
      </c>
      <c r="O281" t="s">
        <v>507</v>
      </c>
      <c r="P281" s="9" t="s">
        <v>507</v>
      </c>
      <c r="Q281" t="s">
        <v>507</v>
      </c>
      <c r="R281" t="s">
        <v>507</v>
      </c>
      <c r="S281" t="s">
        <v>507</v>
      </c>
      <c r="T281" t="s">
        <v>507</v>
      </c>
      <c r="U281" s="9" t="s">
        <v>507</v>
      </c>
      <c r="V281" t="s">
        <v>507</v>
      </c>
      <c r="W281" t="s">
        <v>507</v>
      </c>
      <c r="X281" t="s">
        <v>507</v>
      </c>
      <c r="Y281" t="s">
        <v>507</v>
      </c>
      <c r="Z281" s="9" t="s">
        <v>507</v>
      </c>
      <c r="AA281" t="s">
        <v>507</v>
      </c>
      <c r="AB281" t="s">
        <v>507</v>
      </c>
      <c r="AC281" t="s">
        <v>507</v>
      </c>
      <c r="AD281" t="s">
        <v>507</v>
      </c>
      <c r="AE281" s="9" t="s">
        <v>507</v>
      </c>
      <c r="AF281" t="s">
        <v>507</v>
      </c>
      <c r="AG281" t="s">
        <v>507</v>
      </c>
      <c r="AH281" t="s">
        <v>507</v>
      </c>
      <c r="AI281" t="s">
        <v>507</v>
      </c>
      <c r="AJ281" s="9" t="s">
        <v>507</v>
      </c>
    </row>
    <row r="282" spans="1:36" x14ac:dyDescent="0.25">
      <c r="A282" s="1" t="s">
        <v>220</v>
      </c>
    </row>
    <row r="283" spans="1:36" x14ac:dyDescent="0.25">
      <c r="A283" s="1" t="s">
        <v>221</v>
      </c>
      <c r="G283" t="s">
        <v>507</v>
      </c>
      <c r="H283" t="s">
        <v>507</v>
      </c>
      <c r="I283" t="s">
        <v>507</v>
      </c>
      <c r="J283" t="s">
        <v>507</v>
      </c>
      <c r="K283" s="9">
        <v>0</v>
      </c>
      <c r="L283" t="s">
        <v>507</v>
      </c>
      <c r="M283" t="s">
        <v>507</v>
      </c>
      <c r="N283" t="s">
        <v>507</v>
      </c>
      <c r="O283" t="s">
        <v>507</v>
      </c>
      <c r="P283" s="9">
        <v>0</v>
      </c>
      <c r="Q283" t="s">
        <v>507</v>
      </c>
      <c r="R283" t="s">
        <v>507</v>
      </c>
      <c r="S283" t="s">
        <v>507</v>
      </c>
      <c r="T283" t="s">
        <v>507</v>
      </c>
      <c r="U283" s="9">
        <v>0</v>
      </c>
      <c r="V283">
        <v>0</v>
      </c>
      <c r="W283">
        <v>0</v>
      </c>
      <c r="X283">
        <v>0</v>
      </c>
      <c r="Y283">
        <v>0</v>
      </c>
      <c r="Z283" s="9">
        <v>0</v>
      </c>
      <c r="AA283" t="s">
        <v>507</v>
      </c>
      <c r="AB283" t="s">
        <v>507</v>
      </c>
      <c r="AC283" t="s">
        <v>507</v>
      </c>
      <c r="AD283" t="s">
        <v>507</v>
      </c>
      <c r="AE283" s="9">
        <v>0</v>
      </c>
    </row>
    <row r="284" spans="1:36" x14ac:dyDescent="0.25">
      <c r="A284" s="1" t="s">
        <v>222</v>
      </c>
      <c r="G284" t="s">
        <v>507</v>
      </c>
      <c r="H284" t="s">
        <v>507</v>
      </c>
      <c r="I284" t="s">
        <v>507</v>
      </c>
      <c r="J284" t="s">
        <v>507</v>
      </c>
      <c r="K284" s="9">
        <v>0</v>
      </c>
      <c r="L284" t="s">
        <v>507</v>
      </c>
      <c r="M284" t="s">
        <v>507</v>
      </c>
      <c r="N284" t="s">
        <v>507</v>
      </c>
      <c r="O284" t="s">
        <v>507</v>
      </c>
      <c r="P284" s="9">
        <v>0</v>
      </c>
      <c r="Q284" t="s">
        <v>507</v>
      </c>
      <c r="R284" t="s">
        <v>507</v>
      </c>
      <c r="S284" t="s">
        <v>507</v>
      </c>
      <c r="T284" t="s">
        <v>507</v>
      </c>
      <c r="U284" s="9">
        <v>0</v>
      </c>
      <c r="V284" t="s">
        <v>507</v>
      </c>
      <c r="W284" t="s">
        <v>507</v>
      </c>
      <c r="X284" t="s">
        <v>507</v>
      </c>
      <c r="Y284" t="s">
        <v>507</v>
      </c>
      <c r="Z284" s="9">
        <v>0</v>
      </c>
      <c r="AA284" t="s">
        <v>507</v>
      </c>
      <c r="AB284" t="s">
        <v>507</v>
      </c>
      <c r="AC284" t="s">
        <v>507</v>
      </c>
      <c r="AD284" t="s">
        <v>507</v>
      </c>
      <c r="AE284" s="9">
        <v>0</v>
      </c>
    </row>
    <row r="285" spans="1:36" x14ac:dyDescent="0.25">
      <c r="A285" s="1" t="s">
        <v>223</v>
      </c>
    </row>
    <row r="286" spans="1:36" x14ac:dyDescent="0.25">
      <c r="A286" s="1" t="s">
        <v>224</v>
      </c>
    </row>
    <row r="287" spans="1:36" x14ac:dyDescent="0.25">
      <c r="A287" s="1" t="s">
        <v>225</v>
      </c>
      <c r="G287" t="s">
        <v>507</v>
      </c>
      <c r="H287" t="s">
        <v>507</v>
      </c>
      <c r="I287" t="s">
        <v>507</v>
      </c>
      <c r="J287" t="s">
        <v>507</v>
      </c>
      <c r="K287" s="9">
        <v>0</v>
      </c>
      <c r="L287" t="s">
        <v>507</v>
      </c>
      <c r="M287" t="s">
        <v>507</v>
      </c>
      <c r="N287" t="s">
        <v>507</v>
      </c>
      <c r="O287" t="s">
        <v>507</v>
      </c>
      <c r="P287" s="9">
        <v>0</v>
      </c>
      <c r="U287" s="9">
        <v>131</v>
      </c>
      <c r="Z287" s="9">
        <v>2</v>
      </c>
      <c r="AA287">
        <v>0</v>
      </c>
      <c r="AB287">
        <v>0</v>
      </c>
      <c r="AC287">
        <v>0</v>
      </c>
      <c r="AD287">
        <v>0</v>
      </c>
      <c r="AE287" s="9">
        <v>0</v>
      </c>
    </row>
    <row r="288" spans="1:36" x14ac:dyDescent="0.25">
      <c r="A288" s="1" t="s">
        <v>226</v>
      </c>
      <c r="G288" t="s">
        <v>507</v>
      </c>
      <c r="H288" t="s">
        <v>507</v>
      </c>
      <c r="I288" t="s">
        <v>507</v>
      </c>
      <c r="J288" t="s">
        <v>507</v>
      </c>
      <c r="K288" s="9">
        <v>0</v>
      </c>
      <c r="L288" t="s">
        <v>507</v>
      </c>
      <c r="M288" t="s">
        <v>507</v>
      </c>
      <c r="N288" t="s">
        <v>507</v>
      </c>
      <c r="O288" t="s">
        <v>507</v>
      </c>
      <c r="P288" s="9">
        <v>0</v>
      </c>
      <c r="Q288" t="s">
        <v>507</v>
      </c>
      <c r="R288" t="s">
        <v>507</v>
      </c>
      <c r="S288" t="s">
        <v>507</v>
      </c>
      <c r="T288" t="s">
        <v>507</v>
      </c>
      <c r="U288" s="9">
        <v>0</v>
      </c>
      <c r="V288" t="s">
        <v>507</v>
      </c>
      <c r="W288" t="s">
        <v>507</v>
      </c>
      <c r="X288" t="s">
        <v>507</v>
      </c>
      <c r="Y288" t="s">
        <v>507</v>
      </c>
      <c r="Z288" s="9">
        <v>0</v>
      </c>
      <c r="AA288" t="s">
        <v>507</v>
      </c>
      <c r="AB288" t="s">
        <v>507</v>
      </c>
      <c r="AC288" t="s">
        <v>507</v>
      </c>
      <c r="AD288" t="s">
        <v>507</v>
      </c>
      <c r="AE288" s="9">
        <v>0</v>
      </c>
    </row>
    <row r="289" spans="1:31" x14ac:dyDescent="0.25">
      <c r="A289" s="1" t="s">
        <v>227</v>
      </c>
    </row>
    <row r="290" spans="1:31" x14ac:dyDescent="0.25">
      <c r="A290" s="1" t="s">
        <v>228</v>
      </c>
      <c r="B290" t="s">
        <v>507</v>
      </c>
      <c r="C290" t="s">
        <v>507</v>
      </c>
      <c r="D290" t="s">
        <v>507</v>
      </c>
      <c r="E290" t="s">
        <v>507</v>
      </c>
      <c r="F290" s="9" t="s">
        <v>507</v>
      </c>
      <c r="G290" t="s">
        <v>507</v>
      </c>
      <c r="H290" t="s">
        <v>507</v>
      </c>
      <c r="I290" t="s">
        <v>507</v>
      </c>
      <c r="J290" t="s">
        <v>507</v>
      </c>
      <c r="K290" s="9" t="s">
        <v>507</v>
      </c>
      <c r="L290" t="s">
        <v>507</v>
      </c>
      <c r="M290" t="s">
        <v>507</v>
      </c>
      <c r="N290" t="s">
        <v>507</v>
      </c>
      <c r="O290" t="s">
        <v>507</v>
      </c>
      <c r="P290" s="9" t="s">
        <v>507</v>
      </c>
      <c r="Q290" t="s">
        <v>507</v>
      </c>
      <c r="R290" t="s">
        <v>507</v>
      </c>
      <c r="S290" t="s">
        <v>507</v>
      </c>
      <c r="T290" t="s">
        <v>507</v>
      </c>
      <c r="U290" s="9" t="s">
        <v>507</v>
      </c>
      <c r="V290" t="s">
        <v>507</v>
      </c>
      <c r="W290" t="s">
        <v>507</v>
      </c>
      <c r="X290" t="s">
        <v>507</v>
      </c>
      <c r="Y290" t="s">
        <v>507</v>
      </c>
      <c r="Z290" s="9" t="s">
        <v>507</v>
      </c>
      <c r="AA290" t="s">
        <v>507</v>
      </c>
      <c r="AB290" t="s">
        <v>507</v>
      </c>
      <c r="AC290" t="s">
        <v>507</v>
      </c>
      <c r="AD290" t="s">
        <v>507</v>
      </c>
      <c r="AE290" s="9" t="s">
        <v>507</v>
      </c>
    </row>
    <row r="291" spans="1:31" x14ac:dyDescent="0.25">
      <c r="A291" s="1" t="s">
        <v>229</v>
      </c>
      <c r="G291" t="s">
        <v>507</v>
      </c>
      <c r="H291" t="s">
        <v>507</v>
      </c>
      <c r="I291" t="s">
        <v>507</v>
      </c>
      <c r="J291" t="s">
        <v>507</v>
      </c>
      <c r="K291" s="9">
        <v>0</v>
      </c>
      <c r="L291">
        <v>12</v>
      </c>
      <c r="M291">
        <v>7</v>
      </c>
      <c r="N291">
        <v>2</v>
      </c>
      <c r="O291">
        <v>16</v>
      </c>
      <c r="Q291" t="s">
        <v>507</v>
      </c>
      <c r="R291" t="s">
        <v>507</v>
      </c>
      <c r="S291" t="s">
        <v>507</v>
      </c>
      <c r="T291" t="s">
        <v>507</v>
      </c>
      <c r="U291" s="9">
        <v>0</v>
      </c>
      <c r="V291">
        <v>21</v>
      </c>
      <c r="W291">
        <v>26</v>
      </c>
      <c r="X291">
        <v>27</v>
      </c>
      <c r="Y291">
        <v>8</v>
      </c>
      <c r="AA291">
        <v>0</v>
      </c>
      <c r="AB291">
        <v>0</v>
      </c>
      <c r="AC291">
        <v>0</v>
      </c>
      <c r="AD291">
        <v>0</v>
      </c>
      <c r="AE291" s="9">
        <v>0</v>
      </c>
    </row>
    <row r="292" spans="1:31" x14ac:dyDescent="0.25">
      <c r="A292" s="1" t="s">
        <v>230</v>
      </c>
      <c r="G292">
        <v>0</v>
      </c>
      <c r="H292">
        <v>0</v>
      </c>
      <c r="I292">
        <v>0</v>
      </c>
      <c r="J292">
        <v>0</v>
      </c>
      <c r="K292" s="9">
        <v>0</v>
      </c>
      <c r="L292">
        <v>0</v>
      </c>
      <c r="M292">
        <v>0</v>
      </c>
      <c r="N292">
        <v>0</v>
      </c>
      <c r="O292">
        <v>0</v>
      </c>
      <c r="P292" s="9">
        <v>0</v>
      </c>
      <c r="Q292">
        <v>0</v>
      </c>
      <c r="R292">
        <v>0</v>
      </c>
      <c r="S292">
        <v>0</v>
      </c>
      <c r="T292">
        <v>0</v>
      </c>
      <c r="U292" s="9">
        <v>0</v>
      </c>
      <c r="V292">
        <v>0</v>
      </c>
      <c r="W292">
        <v>0</v>
      </c>
      <c r="X292">
        <v>1</v>
      </c>
      <c r="Y292">
        <v>0</v>
      </c>
      <c r="Z292" s="9">
        <v>1</v>
      </c>
      <c r="AA292">
        <v>0</v>
      </c>
      <c r="AB292">
        <v>0</v>
      </c>
      <c r="AC292">
        <v>0</v>
      </c>
      <c r="AD292">
        <v>0</v>
      </c>
      <c r="AE292" s="9">
        <v>0</v>
      </c>
    </row>
    <row r="293" spans="1:31" x14ac:dyDescent="0.25">
      <c r="A293" s="1" t="s">
        <v>231</v>
      </c>
      <c r="G293" t="s">
        <v>507</v>
      </c>
      <c r="H293" t="s">
        <v>507</v>
      </c>
      <c r="I293" t="s">
        <v>507</v>
      </c>
      <c r="J293" t="s">
        <v>507</v>
      </c>
      <c r="K293" s="9">
        <v>0</v>
      </c>
      <c r="L293" t="s">
        <v>507</v>
      </c>
      <c r="M293" t="s">
        <v>507</v>
      </c>
      <c r="N293" t="s">
        <v>507</v>
      </c>
      <c r="O293" t="s">
        <v>507</v>
      </c>
      <c r="P293" s="9">
        <v>0</v>
      </c>
      <c r="Q293" t="s">
        <v>507</v>
      </c>
      <c r="R293" t="s">
        <v>507</v>
      </c>
      <c r="S293" t="s">
        <v>507</v>
      </c>
      <c r="T293" t="s">
        <v>507</v>
      </c>
      <c r="U293" s="9">
        <v>0</v>
      </c>
      <c r="V293" t="s">
        <v>507</v>
      </c>
      <c r="W293" t="s">
        <v>507</v>
      </c>
      <c r="X293" t="s">
        <v>507</v>
      </c>
      <c r="Y293" t="s">
        <v>507</v>
      </c>
      <c r="Z293" s="9">
        <v>0</v>
      </c>
      <c r="AA293" t="s">
        <v>507</v>
      </c>
      <c r="AB293" t="s">
        <v>507</v>
      </c>
      <c r="AC293" t="s">
        <v>507</v>
      </c>
      <c r="AD293" t="s">
        <v>507</v>
      </c>
      <c r="AE293" s="9">
        <v>0</v>
      </c>
    </row>
    <row r="294" spans="1:31" x14ac:dyDescent="0.25">
      <c r="A294" s="1" t="s">
        <v>232</v>
      </c>
      <c r="G294">
        <v>16</v>
      </c>
      <c r="H294">
        <v>3</v>
      </c>
      <c r="I294">
        <v>2</v>
      </c>
      <c r="J294">
        <v>3</v>
      </c>
      <c r="L294">
        <v>10</v>
      </c>
      <c r="M294">
        <v>3</v>
      </c>
      <c r="N294">
        <v>3</v>
      </c>
      <c r="O294">
        <v>6</v>
      </c>
      <c r="Q294" t="s">
        <v>507</v>
      </c>
      <c r="R294" t="s">
        <v>507</v>
      </c>
      <c r="S294" t="s">
        <v>507</v>
      </c>
      <c r="T294" t="s">
        <v>507</v>
      </c>
      <c r="U294" s="9">
        <v>0</v>
      </c>
      <c r="V294" t="s">
        <v>507</v>
      </c>
      <c r="W294" t="s">
        <v>507</v>
      </c>
      <c r="X294" t="s">
        <v>507</v>
      </c>
      <c r="Y294" t="s">
        <v>507</v>
      </c>
      <c r="Z294" s="9">
        <v>0</v>
      </c>
      <c r="AA294">
        <v>0</v>
      </c>
      <c r="AB294">
        <v>0</v>
      </c>
      <c r="AC294">
        <v>0</v>
      </c>
      <c r="AD294">
        <v>0</v>
      </c>
      <c r="AE294" s="9">
        <v>0</v>
      </c>
    </row>
    <row r="295" spans="1:31" x14ac:dyDescent="0.25">
      <c r="A295" s="1" t="s">
        <v>233</v>
      </c>
      <c r="G295" t="s">
        <v>507</v>
      </c>
      <c r="H295" t="s">
        <v>507</v>
      </c>
      <c r="I295" t="s">
        <v>507</v>
      </c>
      <c r="J295" t="s">
        <v>507</v>
      </c>
      <c r="K295" s="9">
        <v>0</v>
      </c>
      <c r="L295" t="s">
        <v>507</v>
      </c>
      <c r="M295">
        <f>22+6</f>
        <v>28</v>
      </c>
      <c r="N295">
        <f>28+4</f>
        <v>32</v>
      </c>
      <c r="O295">
        <v>35</v>
      </c>
      <c r="Q295">
        <v>0</v>
      </c>
      <c r="R295">
        <v>0</v>
      </c>
      <c r="S295">
        <v>0</v>
      </c>
      <c r="T295">
        <v>0</v>
      </c>
      <c r="U295" s="9">
        <v>0</v>
      </c>
      <c r="V295" t="s">
        <v>507</v>
      </c>
      <c r="W295">
        <v>15</v>
      </c>
      <c r="X295">
        <v>25</v>
      </c>
      <c r="Y295">
        <v>22</v>
      </c>
      <c r="AA295">
        <v>0</v>
      </c>
      <c r="AB295">
        <v>0</v>
      </c>
      <c r="AC295">
        <v>0</v>
      </c>
      <c r="AD295">
        <v>0</v>
      </c>
      <c r="AE295" s="9">
        <v>0</v>
      </c>
    </row>
    <row r="296" spans="1:31" x14ac:dyDescent="0.25">
      <c r="A296" s="1" t="s">
        <v>234</v>
      </c>
      <c r="G296" t="s">
        <v>507</v>
      </c>
      <c r="H296" t="s">
        <v>507</v>
      </c>
      <c r="I296" t="s">
        <v>507</v>
      </c>
      <c r="J296">
        <v>9</v>
      </c>
      <c r="K296" s="9">
        <v>9</v>
      </c>
      <c r="L296" t="s">
        <v>507</v>
      </c>
      <c r="M296" t="s">
        <v>507</v>
      </c>
      <c r="N296" t="s">
        <v>507</v>
      </c>
      <c r="O296">
        <v>0</v>
      </c>
      <c r="P296" s="9">
        <v>0</v>
      </c>
      <c r="Q296">
        <v>0</v>
      </c>
      <c r="R296">
        <v>0</v>
      </c>
      <c r="S296">
        <v>0</v>
      </c>
      <c r="T296">
        <v>0</v>
      </c>
      <c r="U296" s="9">
        <v>0</v>
      </c>
      <c r="V296">
        <v>0</v>
      </c>
      <c r="W296">
        <v>0</v>
      </c>
      <c r="X296">
        <v>0</v>
      </c>
      <c r="Y296">
        <v>4</v>
      </c>
      <c r="Z296" s="9">
        <v>4</v>
      </c>
      <c r="AA296">
        <v>0</v>
      </c>
      <c r="AB296">
        <v>0</v>
      </c>
      <c r="AC296">
        <v>0</v>
      </c>
      <c r="AD296">
        <v>0</v>
      </c>
      <c r="AE296" s="9">
        <v>0</v>
      </c>
    </row>
    <row r="297" spans="1:31" x14ac:dyDescent="0.25">
      <c r="A297" s="1" t="s">
        <v>235</v>
      </c>
      <c r="G297" t="s">
        <v>507</v>
      </c>
      <c r="H297" t="s">
        <v>507</v>
      </c>
      <c r="I297" t="s">
        <v>507</v>
      </c>
      <c r="J297" t="s">
        <v>507</v>
      </c>
      <c r="K297" s="9">
        <v>0</v>
      </c>
      <c r="L297" t="s">
        <v>507</v>
      </c>
      <c r="M297" t="s">
        <v>507</v>
      </c>
      <c r="N297" t="s">
        <v>507</v>
      </c>
      <c r="O297" t="s">
        <v>507</v>
      </c>
      <c r="P297" s="9">
        <v>0</v>
      </c>
      <c r="Q297" t="s">
        <v>507</v>
      </c>
      <c r="R297" t="s">
        <v>507</v>
      </c>
      <c r="S297" t="s">
        <v>507</v>
      </c>
      <c r="T297" t="s">
        <v>507</v>
      </c>
      <c r="U297" s="9">
        <v>0</v>
      </c>
      <c r="V297" t="s">
        <v>507</v>
      </c>
      <c r="W297" t="s">
        <v>507</v>
      </c>
      <c r="X297" t="s">
        <v>507</v>
      </c>
      <c r="Y297" t="s">
        <v>507</v>
      </c>
      <c r="Z297" s="9">
        <v>0</v>
      </c>
      <c r="AA297" t="s">
        <v>507</v>
      </c>
      <c r="AB297" t="s">
        <v>507</v>
      </c>
      <c r="AC297" t="s">
        <v>507</v>
      </c>
      <c r="AD297" t="s">
        <v>507</v>
      </c>
      <c r="AE297" s="9">
        <v>0</v>
      </c>
    </row>
    <row r="298" spans="1:31" x14ac:dyDescent="0.25">
      <c r="A298" s="1" t="s">
        <v>236</v>
      </c>
    </row>
    <row r="299" spans="1:31" x14ac:dyDescent="0.25">
      <c r="A299" s="1" t="s">
        <v>237</v>
      </c>
      <c r="G299" t="s">
        <v>507</v>
      </c>
      <c r="H299" t="s">
        <v>507</v>
      </c>
      <c r="I299" t="s">
        <v>507</v>
      </c>
      <c r="J299" t="s">
        <v>507</v>
      </c>
      <c r="K299" s="9">
        <v>0</v>
      </c>
      <c r="L299" t="s">
        <v>507</v>
      </c>
      <c r="M299" t="s">
        <v>507</v>
      </c>
      <c r="N299" t="s">
        <v>507</v>
      </c>
      <c r="O299" t="s">
        <v>507</v>
      </c>
      <c r="P299" s="9">
        <v>0</v>
      </c>
      <c r="Q299" t="s">
        <v>507</v>
      </c>
      <c r="R299" t="s">
        <v>507</v>
      </c>
      <c r="S299" t="s">
        <v>507</v>
      </c>
      <c r="T299" t="s">
        <v>507</v>
      </c>
      <c r="U299" s="9">
        <v>0</v>
      </c>
      <c r="V299" t="s">
        <v>507</v>
      </c>
      <c r="W299" t="s">
        <v>507</v>
      </c>
      <c r="X299" t="s">
        <v>507</v>
      </c>
      <c r="Y299" t="s">
        <v>507</v>
      </c>
      <c r="Z299" s="9">
        <v>0</v>
      </c>
      <c r="AA299" t="s">
        <v>507</v>
      </c>
      <c r="AB299" t="s">
        <v>507</v>
      </c>
      <c r="AC299" t="s">
        <v>507</v>
      </c>
      <c r="AD299" t="s">
        <v>507</v>
      </c>
      <c r="AE299" s="9">
        <v>0</v>
      </c>
    </row>
    <row r="300" spans="1:31" x14ac:dyDescent="0.25">
      <c r="A300" s="1" t="s">
        <v>238</v>
      </c>
    </row>
    <row r="301" spans="1:31" x14ac:dyDescent="0.25">
      <c r="A301" s="1" t="s">
        <v>239</v>
      </c>
      <c r="G301">
        <v>0</v>
      </c>
      <c r="H301">
        <v>0</v>
      </c>
      <c r="I301">
        <v>0</v>
      </c>
      <c r="J301">
        <v>0</v>
      </c>
      <c r="K301" s="9">
        <v>0</v>
      </c>
      <c r="L301">
        <v>1</v>
      </c>
      <c r="M301">
        <v>3</v>
      </c>
      <c r="N301">
        <v>3</v>
      </c>
      <c r="O301">
        <v>3</v>
      </c>
      <c r="P301" s="9">
        <v>10</v>
      </c>
      <c r="Q301">
        <v>0</v>
      </c>
      <c r="R301">
        <v>2</v>
      </c>
      <c r="S301">
        <v>0</v>
      </c>
      <c r="T301">
        <v>0</v>
      </c>
      <c r="U301" s="9">
        <v>2</v>
      </c>
      <c r="V301" t="s">
        <v>507</v>
      </c>
      <c r="W301" t="s">
        <v>507</v>
      </c>
      <c r="X301" t="s">
        <v>507</v>
      </c>
      <c r="Y301" t="s">
        <v>507</v>
      </c>
      <c r="Z301" s="9">
        <v>0</v>
      </c>
      <c r="AA301">
        <v>0</v>
      </c>
      <c r="AB301">
        <v>0</v>
      </c>
      <c r="AC301">
        <v>0</v>
      </c>
      <c r="AD301">
        <v>0</v>
      </c>
      <c r="AE301" s="9">
        <v>0</v>
      </c>
    </row>
    <row r="302" spans="1:31" x14ac:dyDescent="0.25">
      <c r="A302" s="1" t="s">
        <v>240</v>
      </c>
      <c r="G302" t="s">
        <v>507</v>
      </c>
      <c r="H302" t="s">
        <v>507</v>
      </c>
      <c r="I302" t="s">
        <v>507</v>
      </c>
      <c r="J302" t="s">
        <v>507</v>
      </c>
      <c r="K302" s="9">
        <v>0</v>
      </c>
      <c r="L302" t="s">
        <v>507</v>
      </c>
      <c r="M302" t="s">
        <v>507</v>
      </c>
      <c r="N302" t="s">
        <v>507</v>
      </c>
      <c r="O302" t="s">
        <v>507</v>
      </c>
      <c r="P302" s="9">
        <v>0</v>
      </c>
      <c r="Q302" t="s">
        <v>507</v>
      </c>
      <c r="R302" t="s">
        <v>507</v>
      </c>
      <c r="S302" t="s">
        <v>507</v>
      </c>
      <c r="T302" t="s">
        <v>507</v>
      </c>
      <c r="U302" s="9">
        <v>0</v>
      </c>
      <c r="V302" t="s">
        <v>507</v>
      </c>
      <c r="W302" t="s">
        <v>507</v>
      </c>
      <c r="X302" t="s">
        <v>507</v>
      </c>
      <c r="Y302" t="s">
        <v>507</v>
      </c>
      <c r="Z302" s="9">
        <v>0</v>
      </c>
      <c r="AA302" t="s">
        <v>507</v>
      </c>
      <c r="AB302" t="s">
        <v>507</v>
      </c>
      <c r="AC302" t="s">
        <v>507</v>
      </c>
      <c r="AD302" t="s">
        <v>507</v>
      </c>
      <c r="AE302" s="9">
        <v>0</v>
      </c>
    </row>
    <row r="303" spans="1:31" x14ac:dyDescent="0.25">
      <c r="A303" s="1" t="s">
        <v>241</v>
      </c>
      <c r="G303" t="s">
        <v>507</v>
      </c>
      <c r="H303" t="s">
        <v>507</v>
      </c>
      <c r="I303" t="s">
        <v>507</v>
      </c>
      <c r="J303" t="s">
        <v>507</v>
      </c>
      <c r="K303" s="9">
        <v>0</v>
      </c>
      <c r="L303" t="s">
        <v>507</v>
      </c>
      <c r="M303" t="s">
        <v>507</v>
      </c>
      <c r="N303" t="s">
        <v>507</v>
      </c>
      <c r="O303" t="s">
        <v>507</v>
      </c>
      <c r="P303" s="9">
        <v>0</v>
      </c>
      <c r="Q303" t="s">
        <v>507</v>
      </c>
      <c r="R303" t="s">
        <v>507</v>
      </c>
      <c r="S303" t="s">
        <v>507</v>
      </c>
      <c r="T303" t="s">
        <v>507</v>
      </c>
      <c r="U303" s="9">
        <v>0</v>
      </c>
      <c r="V303">
        <v>11</v>
      </c>
      <c r="W303">
        <v>7</v>
      </c>
      <c r="X303">
        <v>9</v>
      </c>
      <c r="Y303" t="s">
        <v>507</v>
      </c>
      <c r="AA303">
        <v>2</v>
      </c>
      <c r="AB303">
        <v>2</v>
      </c>
      <c r="AC303">
        <v>1</v>
      </c>
      <c r="AD303">
        <v>1</v>
      </c>
      <c r="AE303" s="9">
        <v>6</v>
      </c>
    </row>
    <row r="304" spans="1:31" x14ac:dyDescent="0.25">
      <c r="A304" s="1" t="s">
        <v>242</v>
      </c>
      <c r="G304" t="s">
        <v>507</v>
      </c>
      <c r="H304" t="s">
        <v>507</v>
      </c>
      <c r="I304" t="s">
        <v>507</v>
      </c>
      <c r="J304" t="s">
        <v>507</v>
      </c>
      <c r="K304" s="9">
        <v>0</v>
      </c>
      <c r="L304" t="s">
        <v>507</v>
      </c>
      <c r="M304" t="s">
        <v>507</v>
      </c>
      <c r="N304" t="s">
        <v>507</v>
      </c>
      <c r="O304" t="s">
        <v>507</v>
      </c>
      <c r="P304" s="9">
        <v>0</v>
      </c>
      <c r="Q304" t="s">
        <v>507</v>
      </c>
      <c r="R304" t="s">
        <v>507</v>
      </c>
      <c r="S304" t="s">
        <v>507</v>
      </c>
      <c r="T304" t="s">
        <v>507</v>
      </c>
      <c r="U304" s="9">
        <v>0</v>
      </c>
      <c r="V304" t="s">
        <v>507</v>
      </c>
      <c r="W304" t="s">
        <v>507</v>
      </c>
      <c r="X304" t="s">
        <v>507</v>
      </c>
      <c r="Y304" t="s">
        <v>507</v>
      </c>
      <c r="Z304" s="9">
        <v>0</v>
      </c>
      <c r="AA304" t="s">
        <v>507</v>
      </c>
      <c r="AB304" t="s">
        <v>507</v>
      </c>
      <c r="AC304" t="s">
        <v>507</v>
      </c>
      <c r="AD304" t="s">
        <v>507</v>
      </c>
      <c r="AE304" s="9">
        <v>0</v>
      </c>
    </row>
    <row r="305" spans="1:41" x14ac:dyDescent="0.25">
      <c r="A305" s="1" t="s">
        <v>243</v>
      </c>
    </row>
    <row r="306" spans="1:41" x14ac:dyDescent="0.25">
      <c r="A306" s="1" t="s">
        <v>244</v>
      </c>
    </row>
    <row r="307" spans="1:41" x14ac:dyDescent="0.25">
      <c r="A307" s="1" t="s">
        <v>245</v>
      </c>
    </row>
    <row r="308" spans="1:41" x14ac:dyDescent="0.25">
      <c r="A308" s="1" t="s">
        <v>246</v>
      </c>
      <c r="G308" t="s">
        <v>507</v>
      </c>
      <c r="H308" t="s">
        <v>507</v>
      </c>
      <c r="I308" t="s">
        <v>507</v>
      </c>
      <c r="J308" t="s">
        <v>507</v>
      </c>
      <c r="K308" s="9">
        <v>0</v>
      </c>
      <c r="L308" t="s">
        <v>507</v>
      </c>
      <c r="M308" t="s">
        <v>507</v>
      </c>
      <c r="N308" t="s">
        <v>507</v>
      </c>
      <c r="O308" t="s">
        <v>507</v>
      </c>
      <c r="P308" s="9">
        <v>0</v>
      </c>
      <c r="Q308" t="s">
        <v>507</v>
      </c>
      <c r="R308" t="s">
        <v>507</v>
      </c>
      <c r="S308" t="s">
        <v>507</v>
      </c>
      <c r="T308" t="s">
        <v>507</v>
      </c>
      <c r="U308" s="9">
        <v>0</v>
      </c>
      <c r="V308" t="s">
        <v>507</v>
      </c>
      <c r="W308" t="s">
        <v>507</v>
      </c>
      <c r="X308" t="s">
        <v>507</v>
      </c>
      <c r="Y308" t="s">
        <v>507</v>
      </c>
      <c r="Z308" s="9">
        <v>0</v>
      </c>
      <c r="AA308" t="s">
        <v>507</v>
      </c>
      <c r="AB308" t="s">
        <v>507</v>
      </c>
      <c r="AC308" t="s">
        <v>507</v>
      </c>
      <c r="AD308" t="s">
        <v>507</v>
      </c>
      <c r="AE308" s="9">
        <v>0</v>
      </c>
    </row>
    <row r="309" spans="1:41" x14ac:dyDescent="0.25">
      <c r="A309" s="1" t="s">
        <v>247</v>
      </c>
      <c r="G309" t="s">
        <v>507</v>
      </c>
      <c r="H309" t="s">
        <v>507</v>
      </c>
      <c r="I309" t="s">
        <v>507</v>
      </c>
      <c r="J309" t="s">
        <v>507</v>
      </c>
      <c r="K309" s="9">
        <v>0</v>
      </c>
      <c r="L309" t="s">
        <v>507</v>
      </c>
      <c r="M309" t="s">
        <v>507</v>
      </c>
      <c r="N309" t="s">
        <v>507</v>
      </c>
      <c r="O309" t="s">
        <v>507</v>
      </c>
      <c r="P309" s="9">
        <v>0</v>
      </c>
      <c r="Q309" t="s">
        <v>507</v>
      </c>
      <c r="R309" t="s">
        <v>507</v>
      </c>
      <c r="S309" t="s">
        <v>507</v>
      </c>
      <c r="T309" t="s">
        <v>507</v>
      </c>
      <c r="U309" s="9">
        <v>0</v>
      </c>
      <c r="V309" t="s">
        <v>507</v>
      </c>
      <c r="W309" t="s">
        <v>507</v>
      </c>
      <c r="X309" t="s">
        <v>507</v>
      </c>
      <c r="Y309" t="s">
        <v>507</v>
      </c>
      <c r="Z309" s="9">
        <v>0</v>
      </c>
      <c r="AA309" t="s">
        <v>507</v>
      </c>
      <c r="AB309" t="s">
        <v>507</v>
      </c>
      <c r="AC309" t="s">
        <v>507</v>
      </c>
      <c r="AD309" t="s">
        <v>507</v>
      </c>
      <c r="AE309" s="9">
        <v>0</v>
      </c>
    </row>
    <row r="310" spans="1:41" x14ac:dyDescent="0.25">
      <c r="A310" s="1" t="s">
        <v>248</v>
      </c>
      <c r="K310" s="9">
        <v>0</v>
      </c>
      <c r="P310" s="9" t="s">
        <v>513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>
        <v>17</v>
      </c>
      <c r="AA310">
        <v>0</v>
      </c>
      <c r="AB310">
        <v>0</v>
      </c>
      <c r="AC310">
        <v>0</v>
      </c>
      <c r="AD310">
        <v>0</v>
      </c>
      <c r="AE310" s="9">
        <v>0</v>
      </c>
    </row>
    <row r="311" spans="1:41" x14ac:dyDescent="0.25">
      <c r="A311" s="1" t="s">
        <v>249</v>
      </c>
      <c r="G311" t="s">
        <v>507</v>
      </c>
      <c r="H311" t="s">
        <v>507</v>
      </c>
      <c r="I311" t="s">
        <v>507</v>
      </c>
      <c r="J311" t="s">
        <v>507</v>
      </c>
      <c r="K311" s="9">
        <v>0</v>
      </c>
      <c r="L311" t="s">
        <v>507</v>
      </c>
      <c r="M311" t="s">
        <v>507</v>
      </c>
      <c r="N311" t="s">
        <v>507</v>
      </c>
      <c r="O311" t="s">
        <v>507</v>
      </c>
      <c r="P311" s="9">
        <v>0</v>
      </c>
      <c r="Q311" t="s">
        <v>507</v>
      </c>
      <c r="R311" t="s">
        <v>507</v>
      </c>
      <c r="S311" t="s">
        <v>507</v>
      </c>
      <c r="T311" t="s">
        <v>507</v>
      </c>
      <c r="U311" s="9">
        <v>0</v>
      </c>
      <c r="V311" t="s">
        <v>507</v>
      </c>
      <c r="W311" t="s">
        <v>507</v>
      </c>
      <c r="X311" t="s">
        <v>507</v>
      </c>
      <c r="Y311" t="s">
        <v>507</v>
      </c>
      <c r="Z311" s="9">
        <v>0</v>
      </c>
      <c r="AA311" t="s">
        <v>507</v>
      </c>
      <c r="AB311" t="s">
        <v>507</v>
      </c>
      <c r="AC311" t="s">
        <v>507</v>
      </c>
      <c r="AD311" t="s">
        <v>507</v>
      </c>
      <c r="AE311" s="9">
        <v>0</v>
      </c>
    </row>
    <row r="312" spans="1:41" x14ac:dyDescent="0.25">
      <c r="A312" s="1" t="s">
        <v>250</v>
      </c>
      <c r="K312" s="9">
        <v>40</v>
      </c>
      <c r="O312">
        <v>19</v>
      </c>
      <c r="P312" s="9">
        <f>38+19</f>
        <v>57</v>
      </c>
      <c r="Q312">
        <v>0</v>
      </c>
      <c r="R312">
        <v>0</v>
      </c>
      <c r="S312">
        <v>0</v>
      </c>
      <c r="T312">
        <v>0</v>
      </c>
      <c r="U312" s="9">
        <v>0</v>
      </c>
      <c r="Z312" s="9">
        <v>7</v>
      </c>
      <c r="AA312">
        <v>0</v>
      </c>
      <c r="AB312">
        <v>0</v>
      </c>
      <c r="AC312">
        <v>0</v>
      </c>
      <c r="AD312">
        <v>0</v>
      </c>
      <c r="AE312" s="9">
        <v>0</v>
      </c>
    </row>
    <row r="313" spans="1:41" x14ac:dyDescent="0.25">
      <c r="A313" s="1" t="s">
        <v>251</v>
      </c>
      <c r="G313" t="s">
        <v>507</v>
      </c>
      <c r="H313" t="s">
        <v>507</v>
      </c>
      <c r="I313" t="s">
        <v>507</v>
      </c>
      <c r="J313" t="s">
        <v>507</v>
      </c>
      <c r="K313" s="9">
        <v>0</v>
      </c>
      <c r="L313" t="s">
        <v>507</v>
      </c>
      <c r="M313" t="s">
        <v>507</v>
      </c>
      <c r="N313" t="s">
        <v>507</v>
      </c>
      <c r="O313" t="s">
        <v>507</v>
      </c>
      <c r="P313" s="9">
        <v>0</v>
      </c>
      <c r="Q313" t="s">
        <v>507</v>
      </c>
      <c r="R313" t="s">
        <v>507</v>
      </c>
      <c r="S313" t="s">
        <v>507</v>
      </c>
      <c r="T313" t="s">
        <v>507</v>
      </c>
      <c r="U313" s="9">
        <v>0</v>
      </c>
      <c r="V313" t="s">
        <v>507</v>
      </c>
      <c r="W313" t="s">
        <v>507</v>
      </c>
      <c r="X313" t="s">
        <v>507</v>
      </c>
      <c r="Y313" t="s">
        <v>507</v>
      </c>
      <c r="Z313" s="9">
        <v>0</v>
      </c>
      <c r="AA313" t="s">
        <v>507</v>
      </c>
      <c r="AB313" t="s">
        <v>507</v>
      </c>
      <c r="AC313" t="s">
        <v>507</v>
      </c>
      <c r="AD313" t="s">
        <v>507</v>
      </c>
      <c r="AE313" s="9">
        <v>0</v>
      </c>
    </row>
    <row r="314" spans="1:41" x14ac:dyDescent="0.25">
      <c r="A314" s="1" t="s">
        <v>252</v>
      </c>
    </row>
    <row r="315" spans="1:41" x14ac:dyDescent="0.25">
      <c r="A315" s="1" t="s">
        <v>253</v>
      </c>
      <c r="G315" t="s">
        <v>507</v>
      </c>
      <c r="H315" t="s">
        <v>507</v>
      </c>
      <c r="I315" t="s">
        <v>507</v>
      </c>
      <c r="J315" t="s">
        <v>507</v>
      </c>
      <c r="K315" s="9">
        <v>0</v>
      </c>
      <c r="L315" t="s">
        <v>507</v>
      </c>
      <c r="M315" t="s">
        <v>507</v>
      </c>
      <c r="N315" t="s">
        <v>507</v>
      </c>
      <c r="O315" t="s">
        <v>507</v>
      </c>
      <c r="P315" s="9">
        <v>0</v>
      </c>
      <c r="Q315" t="s">
        <v>507</v>
      </c>
      <c r="R315" t="s">
        <v>507</v>
      </c>
      <c r="S315" t="s">
        <v>507</v>
      </c>
      <c r="T315" t="s">
        <v>507</v>
      </c>
      <c r="U315" s="9">
        <v>0</v>
      </c>
      <c r="V315">
        <v>0</v>
      </c>
      <c r="W315">
        <v>0</v>
      </c>
      <c r="X315">
        <v>0</v>
      </c>
      <c r="Y315">
        <v>0</v>
      </c>
      <c r="Z315" s="9">
        <v>0</v>
      </c>
      <c r="AA315" t="s">
        <v>507</v>
      </c>
      <c r="AB315" t="s">
        <v>507</v>
      </c>
      <c r="AC315" t="s">
        <v>507</v>
      </c>
      <c r="AD315" t="s">
        <v>507</v>
      </c>
      <c r="AE315" s="9">
        <v>0</v>
      </c>
    </row>
    <row r="316" spans="1:41" x14ac:dyDescent="0.25">
      <c r="A316" s="1" t="s">
        <v>254</v>
      </c>
      <c r="G316" t="s">
        <v>507</v>
      </c>
      <c r="H316" t="s">
        <v>507</v>
      </c>
      <c r="I316" t="s">
        <v>507</v>
      </c>
      <c r="J316" t="s">
        <v>507</v>
      </c>
      <c r="K316" s="9">
        <v>0</v>
      </c>
      <c r="L316" t="s">
        <v>507</v>
      </c>
      <c r="M316" t="s">
        <v>507</v>
      </c>
      <c r="N316" t="s">
        <v>507</v>
      </c>
      <c r="O316" t="s">
        <v>507</v>
      </c>
      <c r="P316" s="9">
        <v>0</v>
      </c>
      <c r="Q316" t="s">
        <v>507</v>
      </c>
      <c r="R316" t="s">
        <v>507</v>
      </c>
      <c r="S316" t="s">
        <v>507</v>
      </c>
      <c r="T316" t="s">
        <v>507</v>
      </c>
      <c r="U316" s="9">
        <v>0</v>
      </c>
      <c r="V316" t="s">
        <v>507</v>
      </c>
      <c r="W316" t="s">
        <v>507</v>
      </c>
      <c r="X316" t="s">
        <v>507</v>
      </c>
      <c r="Y316" t="s">
        <v>507</v>
      </c>
      <c r="Z316" s="9">
        <v>0</v>
      </c>
      <c r="AA316" t="s">
        <v>507</v>
      </c>
      <c r="AB316" t="s">
        <v>507</v>
      </c>
      <c r="AC316" t="s">
        <v>507</v>
      </c>
      <c r="AD316" t="s">
        <v>507</v>
      </c>
      <c r="AE316" s="9">
        <v>0</v>
      </c>
    </row>
    <row r="317" spans="1:41" x14ac:dyDescent="0.25">
      <c r="A317" s="1" t="s">
        <v>255</v>
      </c>
      <c r="G317" t="s">
        <v>507</v>
      </c>
      <c r="H317" t="s">
        <v>507</v>
      </c>
      <c r="I317" t="s">
        <v>507</v>
      </c>
      <c r="J317" t="s">
        <v>507</v>
      </c>
      <c r="K317" s="9">
        <v>0</v>
      </c>
      <c r="L317" t="s">
        <v>507</v>
      </c>
      <c r="M317" t="s">
        <v>507</v>
      </c>
      <c r="N317" t="s">
        <v>507</v>
      </c>
      <c r="O317" t="s">
        <v>507</v>
      </c>
      <c r="P317" s="9">
        <v>0</v>
      </c>
      <c r="Q317" t="s">
        <v>507</v>
      </c>
      <c r="R317" t="s">
        <v>507</v>
      </c>
      <c r="S317" t="s">
        <v>507</v>
      </c>
      <c r="T317" t="s">
        <v>507</v>
      </c>
      <c r="U317" s="9">
        <v>0</v>
      </c>
      <c r="V317" t="s">
        <v>507</v>
      </c>
      <c r="W317" t="s">
        <v>507</v>
      </c>
      <c r="X317">
        <v>2</v>
      </c>
      <c r="Y317">
        <v>1</v>
      </c>
      <c r="Z317" s="9">
        <v>3</v>
      </c>
      <c r="AA317">
        <v>28</v>
      </c>
      <c r="AB317">
        <v>22</v>
      </c>
      <c r="AC317">
        <v>1</v>
      </c>
      <c r="AD317">
        <v>1</v>
      </c>
    </row>
    <row r="318" spans="1:41" x14ac:dyDescent="0.25">
      <c r="A318" s="4" t="s">
        <v>256</v>
      </c>
      <c r="B318" t="s">
        <v>507</v>
      </c>
      <c r="C318" t="s">
        <v>507</v>
      </c>
      <c r="D318" t="s">
        <v>507</v>
      </c>
      <c r="E318" t="s">
        <v>507</v>
      </c>
      <c r="F318" s="9" t="s">
        <v>507</v>
      </c>
      <c r="G318" t="s">
        <v>507</v>
      </c>
      <c r="H318" t="s">
        <v>507</v>
      </c>
      <c r="I318" t="s">
        <v>507</v>
      </c>
      <c r="J318" t="s">
        <v>507</v>
      </c>
      <c r="K318" s="9" t="s">
        <v>507</v>
      </c>
      <c r="L318" t="s">
        <v>507</v>
      </c>
      <c r="M318" t="s">
        <v>507</v>
      </c>
      <c r="N318" t="s">
        <v>507</v>
      </c>
      <c r="O318" t="s">
        <v>507</v>
      </c>
      <c r="P318" s="9" t="s">
        <v>507</v>
      </c>
      <c r="Q318" t="s">
        <v>507</v>
      </c>
      <c r="R318" t="s">
        <v>507</v>
      </c>
      <c r="S318" t="s">
        <v>507</v>
      </c>
      <c r="T318" t="s">
        <v>507</v>
      </c>
      <c r="U318" s="9" t="s">
        <v>507</v>
      </c>
      <c r="V318" t="s">
        <v>507</v>
      </c>
      <c r="W318" t="s">
        <v>507</v>
      </c>
      <c r="X318" t="s">
        <v>507</v>
      </c>
      <c r="Y318" t="s">
        <v>507</v>
      </c>
      <c r="Z318" s="9" t="s">
        <v>507</v>
      </c>
      <c r="AA318">
        <v>29</v>
      </c>
      <c r="AB318">
        <v>27</v>
      </c>
      <c r="AC318">
        <v>11</v>
      </c>
      <c r="AD318">
        <v>9</v>
      </c>
      <c r="AE318" s="9">
        <f>SUM(AA318:AD318)</f>
        <v>76</v>
      </c>
      <c r="AF318" t="s">
        <v>507</v>
      </c>
      <c r="AG318" t="s">
        <v>507</v>
      </c>
      <c r="AH318" t="s">
        <v>507</v>
      </c>
      <c r="AI318" t="s">
        <v>507</v>
      </c>
      <c r="AJ318" s="9" t="s">
        <v>507</v>
      </c>
    </row>
    <row r="319" spans="1:41" x14ac:dyDescent="0.25">
      <c r="A319" s="4" t="s">
        <v>257</v>
      </c>
      <c r="B319" t="s">
        <v>507</v>
      </c>
      <c r="C319" t="s">
        <v>507</v>
      </c>
      <c r="D319" t="s">
        <v>507</v>
      </c>
      <c r="E319" t="s">
        <v>507</v>
      </c>
      <c r="F319" s="9" t="s">
        <v>507</v>
      </c>
      <c r="G319" t="s">
        <v>507</v>
      </c>
      <c r="H319">
        <v>1</v>
      </c>
      <c r="I319">
        <v>0</v>
      </c>
      <c r="J319">
        <v>0</v>
      </c>
      <c r="K319" s="9">
        <v>1</v>
      </c>
      <c r="L319" t="s">
        <v>507</v>
      </c>
      <c r="M319">
        <v>2</v>
      </c>
      <c r="N319">
        <v>3</v>
      </c>
      <c r="O319">
        <v>11</v>
      </c>
      <c r="P319" s="9">
        <v>16</v>
      </c>
      <c r="Q319" t="s">
        <v>507</v>
      </c>
      <c r="R319">
        <v>2</v>
      </c>
      <c r="S319">
        <v>1</v>
      </c>
      <c r="T319">
        <v>1</v>
      </c>
      <c r="U319" s="9">
        <v>4</v>
      </c>
      <c r="V319" t="s">
        <v>507</v>
      </c>
      <c r="W319">
        <v>0</v>
      </c>
      <c r="X319">
        <v>0</v>
      </c>
      <c r="Y319">
        <v>1</v>
      </c>
      <c r="Z319" s="9">
        <v>1</v>
      </c>
      <c r="AA319" t="s">
        <v>507</v>
      </c>
      <c r="AB319">
        <v>2</v>
      </c>
      <c r="AC319">
        <v>2</v>
      </c>
      <c r="AD319">
        <v>1</v>
      </c>
      <c r="AE319" s="9">
        <v>5</v>
      </c>
      <c r="AF319" t="s">
        <v>507</v>
      </c>
      <c r="AG319">
        <v>7</v>
      </c>
      <c r="AH319">
        <v>11</v>
      </c>
      <c r="AI319">
        <v>2</v>
      </c>
      <c r="AJ319" s="9">
        <v>20</v>
      </c>
      <c r="AK319" t="s">
        <v>507</v>
      </c>
      <c r="AL319">
        <v>5</v>
      </c>
      <c r="AM319">
        <v>22</v>
      </c>
      <c r="AN319">
        <v>12</v>
      </c>
      <c r="AO319">
        <v>39</v>
      </c>
    </row>
    <row r="320" spans="1:41" x14ac:dyDescent="0.25">
      <c r="A320" s="4" t="s">
        <v>258</v>
      </c>
      <c r="G320" t="s">
        <v>507</v>
      </c>
      <c r="H320" t="s">
        <v>507</v>
      </c>
      <c r="I320" t="s">
        <v>507</v>
      </c>
      <c r="J320" t="s">
        <v>507</v>
      </c>
      <c r="K320" s="9">
        <v>0</v>
      </c>
      <c r="L320" t="s">
        <v>507</v>
      </c>
      <c r="M320" t="s">
        <v>507</v>
      </c>
      <c r="N320" t="s">
        <v>507</v>
      </c>
      <c r="O320" t="s">
        <v>507</v>
      </c>
      <c r="P320" s="9">
        <v>0</v>
      </c>
      <c r="Q320" t="s">
        <v>507</v>
      </c>
      <c r="R320" t="s">
        <v>507</v>
      </c>
      <c r="S320" t="s">
        <v>507</v>
      </c>
      <c r="T320" t="s">
        <v>507</v>
      </c>
      <c r="U320" s="9">
        <v>0</v>
      </c>
      <c r="V320" t="s">
        <v>507</v>
      </c>
      <c r="W320" t="s">
        <v>507</v>
      </c>
      <c r="X320" t="s">
        <v>507</v>
      </c>
      <c r="Y320" t="s">
        <v>507</v>
      </c>
      <c r="Z320" s="9">
        <v>0</v>
      </c>
      <c r="AA320" t="s">
        <v>507</v>
      </c>
      <c r="AB320" t="s">
        <v>507</v>
      </c>
      <c r="AC320" t="s">
        <v>507</v>
      </c>
      <c r="AD320" t="s">
        <v>507</v>
      </c>
      <c r="AE320" s="9">
        <v>0</v>
      </c>
    </row>
    <row r="321" spans="1:36" x14ac:dyDescent="0.25">
      <c r="A321" s="4" t="s">
        <v>259</v>
      </c>
      <c r="G321" t="s">
        <v>507</v>
      </c>
      <c r="H321" t="s">
        <v>507</v>
      </c>
      <c r="I321" t="s">
        <v>507</v>
      </c>
      <c r="J321" t="s">
        <v>507</v>
      </c>
      <c r="K321" s="9">
        <v>0</v>
      </c>
      <c r="L321">
        <v>0</v>
      </c>
      <c r="M321">
        <v>0</v>
      </c>
      <c r="N321">
        <v>0</v>
      </c>
      <c r="O321">
        <v>0</v>
      </c>
      <c r="P321" s="9">
        <v>0</v>
      </c>
      <c r="Q321" t="s">
        <v>507</v>
      </c>
      <c r="R321" t="s">
        <v>507</v>
      </c>
      <c r="S321" t="s">
        <v>507</v>
      </c>
      <c r="T321" t="s">
        <v>507</v>
      </c>
      <c r="U321" s="9">
        <v>0</v>
      </c>
      <c r="V321" t="s">
        <v>507</v>
      </c>
      <c r="W321" t="s">
        <v>507</v>
      </c>
      <c r="X321">
        <v>3</v>
      </c>
      <c r="Y321">
        <v>6</v>
      </c>
      <c r="Z321" s="9">
        <v>9</v>
      </c>
      <c r="AA321" t="s">
        <v>507</v>
      </c>
      <c r="AB321" t="s">
        <v>507</v>
      </c>
      <c r="AC321" t="s">
        <v>507</v>
      </c>
      <c r="AD321" t="s">
        <v>507</v>
      </c>
      <c r="AE321" s="9">
        <v>0</v>
      </c>
    </row>
    <row r="322" spans="1:36" x14ac:dyDescent="0.25">
      <c r="A322" s="4" t="s">
        <v>260</v>
      </c>
      <c r="G322" t="s">
        <v>507</v>
      </c>
      <c r="H322" t="s">
        <v>507</v>
      </c>
      <c r="I322" t="s">
        <v>507</v>
      </c>
      <c r="J322" t="s">
        <v>507</v>
      </c>
      <c r="K322" s="9">
        <v>0</v>
      </c>
      <c r="L322" t="s">
        <v>507</v>
      </c>
      <c r="M322" t="s">
        <v>507</v>
      </c>
      <c r="N322" t="s">
        <v>507</v>
      </c>
      <c r="O322" t="s">
        <v>507</v>
      </c>
      <c r="P322" s="9">
        <v>0</v>
      </c>
      <c r="Q322" t="s">
        <v>507</v>
      </c>
      <c r="R322" t="s">
        <v>507</v>
      </c>
      <c r="S322" t="s">
        <v>507</v>
      </c>
      <c r="T322" t="s">
        <v>507</v>
      </c>
      <c r="U322" s="9">
        <v>0</v>
      </c>
      <c r="V322" t="s">
        <v>507</v>
      </c>
      <c r="W322" t="s">
        <v>507</v>
      </c>
      <c r="X322" t="s">
        <v>507</v>
      </c>
      <c r="Y322" t="s">
        <v>507</v>
      </c>
      <c r="Z322" s="9">
        <v>0</v>
      </c>
      <c r="AA322" t="s">
        <v>507</v>
      </c>
      <c r="AB322" t="s">
        <v>507</v>
      </c>
      <c r="AC322" t="s">
        <v>507</v>
      </c>
      <c r="AD322" t="s">
        <v>507</v>
      </c>
      <c r="AE322" s="9">
        <v>0</v>
      </c>
      <c r="AF322" t="s">
        <v>507</v>
      </c>
      <c r="AG322" t="s">
        <v>507</v>
      </c>
      <c r="AH322" t="s">
        <v>507</v>
      </c>
      <c r="AI322" t="s">
        <v>507</v>
      </c>
      <c r="AJ322" s="9">
        <v>0</v>
      </c>
    </row>
    <row r="323" spans="1:36" x14ac:dyDescent="0.25">
      <c r="A323" s="4" t="s">
        <v>261</v>
      </c>
    </row>
    <row r="324" spans="1:36" x14ac:dyDescent="0.25">
      <c r="A324" s="4" t="s">
        <v>262</v>
      </c>
      <c r="G324">
        <v>41</v>
      </c>
      <c r="H324">
        <v>2</v>
      </c>
      <c r="I324">
        <v>15</v>
      </c>
      <c r="J324">
        <v>17</v>
      </c>
      <c r="L324">
        <v>3</v>
      </c>
      <c r="M324">
        <v>6</v>
      </c>
      <c r="N324">
        <v>3</v>
      </c>
      <c r="O324">
        <v>1</v>
      </c>
      <c r="Q324">
        <v>7</v>
      </c>
      <c r="R324">
        <v>3</v>
      </c>
      <c r="S324">
        <v>8</v>
      </c>
      <c r="T324">
        <v>6</v>
      </c>
      <c r="V324">
        <v>3</v>
      </c>
      <c r="W324">
        <v>6</v>
      </c>
      <c r="X324">
        <v>5</v>
      </c>
      <c r="Y324">
        <v>1</v>
      </c>
      <c r="AA324" t="s">
        <v>507</v>
      </c>
      <c r="AB324" t="s">
        <v>507</v>
      </c>
      <c r="AC324" t="s">
        <v>507</v>
      </c>
      <c r="AD324" t="s">
        <v>507</v>
      </c>
      <c r="AE324" s="9">
        <v>0</v>
      </c>
    </row>
    <row r="325" spans="1:36" x14ac:dyDescent="0.25">
      <c r="A325" s="4" t="s">
        <v>263</v>
      </c>
      <c r="G325">
        <v>0</v>
      </c>
      <c r="H325">
        <v>0</v>
      </c>
      <c r="I325">
        <v>0</v>
      </c>
      <c r="J325">
        <v>0</v>
      </c>
      <c r="K325" s="9">
        <v>0</v>
      </c>
      <c r="L325" t="s">
        <v>507</v>
      </c>
      <c r="M325">
        <v>0</v>
      </c>
      <c r="N325">
        <v>4</v>
      </c>
      <c r="O325">
        <v>0</v>
      </c>
      <c r="Q325" t="s">
        <v>507</v>
      </c>
      <c r="R325" t="s">
        <v>507</v>
      </c>
      <c r="S325" t="s">
        <v>507</v>
      </c>
      <c r="T325" t="s">
        <v>507</v>
      </c>
      <c r="U325" s="9">
        <v>0</v>
      </c>
      <c r="V325" t="s">
        <v>507</v>
      </c>
      <c r="W325" t="s">
        <v>507</v>
      </c>
      <c r="X325" t="s">
        <v>507</v>
      </c>
      <c r="Y325" t="s">
        <v>507</v>
      </c>
      <c r="Z325" s="9">
        <v>0</v>
      </c>
      <c r="AA325">
        <v>15</v>
      </c>
      <c r="AB325">
        <v>2</v>
      </c>
      <c r="AC325">
        <v>0</v>
      </c>
      <c r="AD325">
        <v>0</v>
      </c>
    </row>
    <row r="326" spans="1:36" x14ac:dyDescent="0.25">
      <c r="A326" s="4" t="s">
        <v>264</v>
      </c>
    </row>
    <row r="327" spans="1:36" x14ac:dyDescent="0.25">
      <c r="A327" s="4" t="s">
        <v>265</v>
      </c>
      <c r="G327" t="s">
        <v>507</v>
      </c>
      <c r="H327" t="s">
        <v>507</v>
      </c>
      <c r="I327" t="s">
        <v>507</v>
      </c>
      <c r="J327" t="s">
        <v>507</v>
      </c>
      <c r="K327" s="9">
        <v>0</v>
      </c>
      <c r="L327" t="s">
        <v>507</v>
      </c>
      <c r="M327" t="s">
        <v>507</v>
      </c>
      <c r="N327" t="s">
        <v>507</v>
      </c>
      <c r="O327" t="s">
        <v>507</v>
      </c>
      <c r="P327" s="9">
        <v>0</v>
      </c>
      <c r="Q327" t="s">
        <v>507</v>
      </c>
      <c r="R327" t="s">
        <v>507</v>
      </c>
      <c r="S327" t="s">
        <v>507</v>
      </c>
      <c r="T327" t="s">
        <v>507</v>
      </c>
      <c r="U327" s="9">
        <v>0</v>
      </c>
      <c r="V327" t="s">
        <v>507</v>
      </c>
      <c r="W327" t="s">
        <v>507</v>
      </c>
      <c r="X327" t="s">
        <v>507</v>
      </c>
      <c r="Y327" t="s">
        <v>507</v>
      </c>
      <c r="Z327" s="9">
        <v>0</v>
      </c>
      <c r="AA327" t="s">
        <v>507</v>
      </c>
      <c r="AB327" t="s">
        <v>507</v>
      </c>
      <c r="AC327" t="s">
        <v>507</v>
      </c>
      <c r="AD327" t="s">
        <v>507</v>
      </c>
      <c r="AE327" s="9">
        <v>0</v>
      </c>
    </row>
    <row r="328" spans="1:36" x14ac:dyDescent="0.25">
      <c r="A328" s="4" t="s">
        <v>266</v>
      </c>
      <c r="G328" t="s">
        <v>507</v>
      </c>
      <c r="H328" t="s">
        <v>507</v>
      </c>
      <c r="I328" t="s">
        <v>507</v>
      </c>
      <c r="J328" t="s">
        <v>507</v>
      </c>
      <c r="K328" s="9">
        <v>0</v>
      </c>
      <c r="L328">
        <v>21</v>
      </c>
      <c r="M328">
        <v>43</v>
      </c>
      <c r="N328">
        <v>48</v>
      </c>
      <c r="O328">
        <v>30</v>
      </c>
      <c r="Q328" t="s">
        <v>507</v>
      </c>
      <c r="R328" t="s">
        <v>507</v>
      </c>
      <c r="S328" t="s">
        <v>507</v>
      </c>
      <c r="T328" t="s">
        <v>507</v>
      </c>
      <c r="U328" s="9">
        <v>0</v>
      </c>
      <c r="V328">
        <v>9</v>
      </c>
      <c r="W328">
        <v>12</v>
      </c>
      <c r="X328">
        <v>13</v>
      </c>
      <c r="Y328">
        <v>11</v>
      </c>
      <c r="Z328" s="9">
        <f>SUM(V328:Y328)</f>
        <v>45</v>
      </c>
      <c r="AA328" t="s">
        <v>507</v>
      </c>
      <c r="AB328" t="s">
        <v>507</v>
      </c>
      <c r="AC328" t="s">
        <v>507</v>
      </c>
      <c r="AD328" t="s">
        <v>507</v>
      </c>
      <c r="AE328" s="9">
        <v>0</v>
      </c>
    </row>
    <row r="329" spans="1:36" x14ac:dyDescent="0.25">
      <c r="A329" s="4" t="s">
        <v>267</v>
      </c>
      <c r="G329" t="s">
        <v>507</v>
      </c>
      <c r="H329" t="s">
        <v>507</v>
      </c>
      <c r="I329" t="s">
        <v>507</v>
      </c>
      <c r="J329">
        <v>20</v>
      </c>
      <c r="K329" s="9">
        <v>20</v>
      </c>
      <c r="L329" t="s">
        <v>507</v>
      </c>
      <c r="M329" t="s">
        <v>507</v>
      </c>
      <c r="N329" t="s">
        <v>507</v>
      </c>
      <c r="O329">
        <v>11</v>
      </c>
      <c r="P329" s="9">
        <v>11</v>
      </c>
      <c r="Q329" t="s">
        <v>507</v>
      </c>
      <c r="R329" t="s">
        <v>507</v>
      </c>
      <c r="S329" t="s">
        <v>507</v>
      </c>
      <c r="T329" t="s">
        <v>507</v>
      </c>
      <c r="U329" s="9" t="s">
        <v>507</v>
      </c>
      <c r="V329" t="s">
        <v>507</v>
      </c>
      <c r="W329" t="s">
        <v>507</v>
      </c>
      <c r="X329" t="s">
        <v>507</v>
      </c>
      <c r="Y329" t="s">
        <v>507</v>
      </c>
      <c r="Z329" s="9" t="s">
        <v>507</v>
      </c>
      <c r="AA329" t="s">
        <v>507</v>
      </c>
      <c r="AB329" t="s">
        <v>507</v>
      </c>
      <c r="AC329" t="s">
        <v>507</v>
      </c>
      <c r="AD329">
        <v>0</v>
      </c>
      <c r="AE329" s="9">
        <v>0</v>
      </c>
      <c r="AF329" t="s">
        <v>507</v>
      </c>
      <c r="AG329" t="s">
        <v>507</v>
      </c>
      <c r="AH329" t="s">
        <v>507</v>
      </c>
      <c r="AI329" t="s">
        <v>507</v>
      </c>
      <c r="AJ329" s="9" t="s">
        <v>507</v>
      </c>
    </row>
    <row r="330" spans="1:36" x14ac:dyDescent="0.25">
      <c r="A330" s="4" t="s">
        <v>268</v>
      </c>
      <c r="G330" t="s">
        <v>507</v>
      </c>
      <c r="H330" t="s">
        <v>507</v>
      </c>
      <c r="I330" t="s">
        <v>507</v>
      </c>
      <c r="J330">
        <v>40</v>
      </c>
      <c r="K330" s="9">
        <v>40</v>
      </c>
      <c r="L330" t="s">
        <v>507</v>
      </c>
      <c r="M330" t="s">
        <v>507</v>
      </c>
      <c r="N330" t="s">
        <v>507</v>
      </c>
      <c r="O330">
        <v>57</v>
      </c>
      <c r="P330" s="9">
        <v>57</v>
      </c>
      <c r="Q330" t="s">
        <v>507</v>
      </c>
      <c r="R330" t="s">
        <v>507</v>
      </c>
      <c r="S330" t="s">
        <v>507</v>
      </c>
      <c r="T330">
        <v>0</v>
      </c>
      <c r="U330" s="9">
        <v>0</v>
      </c>
      <c r="V330" t="s">
        <v>507</v>
      </c>
      <c r="W330" t="s">
        <v>507</v>
      </c>
      <c r="X330" t="s">
        <v>507</v>
      </c>
      <c r="Y330">
        <v>2</v>
      </c>
      <c r="Z330" s="9">
        <v>2</v>
      </c>
      <c r="AA330" t="s">
        <v>507</v>
      </c>
      <c r="AB330" t="s">
        <v>507</v>
      </c>
      <c r="AC330" t="s">
        <v>507</v>
      </c>
      <c r="AD330">
        <v>0</v>
      </c>
      <c r="AE330" s="9">
        <v>0</v>
      </c>
    </row>
    <row r="331" spans="1:36" x14ac:dyDescent="0.25">
      <c r="A331" s="4" t="s">
        <v>269</v>
      </c>
    </row>
    <row r="332" spans="1:36" x14ac:dyDescent="0.25">
      <c r="A332" s="4" t="s">
        <v>270</v>
      </c>
    </row>
    <row r="333" spans="1:36" x14ac:dyDescent="0.25">
      <c r="A333" s="4" t="s">
        <v>271</v>
      </c>
      <c r="G333" t="s">
        <v>507</v>
      </c>
      <c r="H333" t="s">
        <v>507</v>
      </c>
      <c r="I333" t="s">
        <v>507</v>
      </c>
      <c r="J333" t="s">
        <v>507</v>
      </c>
      <c r="K333" s="9">
        <v>0</v>
      </c>
      <c r="L333" t="s">
        <v>507</v>
      </c>
      <c r="M333" t="s">
        <v>507</v>
      </c>
      <c r="N333" t="s">
        <v>507</v>
      </c>
      <c r="O333" t="s">
        <v>507</v>
      </c>
      <c r="P333" s="9">
        <v>0</v>
      </c>
      <c r="Q333" t="s">
        <v>507</v>
      </c>
      <c r="R333" t="s">
        <v>507</v>
      </c>
      <c r="S333" t="s">
        <v>507</v>
      </c>
      <c r="T333" t="s">
        <v>507</v>
      </c>
      <c r="U333" s="9">
        <v>0</v>
      </c>
      <c r="V333" t="s">
        <v>507</v>
      </c>
      <c r="W333" t="s">
        <v>507</v>
      </c>
      <c r="X333" t="s">
        <v>507</v>
      </c>
      <c r="Y333" t="s">
        <v>507</v>
      </c>
      <c r="Z333" s="9">
        <v>0</v>
      </c>
      <c r="AA333" t="s">
        <v>507</v>
      </c>
      <c r="AB333" t="s">
        <v>507</v>
      </c>
      <c r="AC333" t="s">
        <v>507</v>
      </c>
      <c r="AD333" t="s">
        <v>507</v>
      </c>
      <c r="AE333" s="9">
        <v>0</v>
      </c>
    </row>
    <row r="334" spans="1:36" x14ac:dyDescent="0.25">
      <c r="A334" s="4" t="s">
        <v>272</v>
      </c>
      <c r="G334">
        <v>49</v>
      </c>
      <c r="H334">
        <v>25</v>
      </c>
      <c r="I334">
        <v>22</v>
      </c>
      <c r="J334">
        <v>33</v>
      </c>
      <c r="L334">
        <v>2</v>
      </c>
      <c r="M334">
        <v>0</v>
      </c>
      <c r="N334">
        <v>2</v>
      </c>
      <c r="O334">
        <v>1</v>
      </c>
      <c r="Q334">
        <v>0</v>
      </c>
      <c r="R334">
        <v>0</v>
      </c>
      <c r="S334">
        <v>0</v>
      </c>
      <c r="T334">
        <v>0</v>
      </c>
      <c r="U334" s="9">
        <v>0</v>
      </c>
      <c r="V334">
        <v>0</v>
      </c>
      <c r="W334">
        <v>0</v>
      </c>
      <c r="X334">
        <v>0</v>
      </c>
      <c r="Y334">
        <v>0</v>
      </c>
      <c r="Z334" s="9">
        <v>0</v>
      </c>
      <c r="AA334">
        <v>0</v>
      </c>
      <c r="AB334">
        <v>0</v>
      </c>
      <c r="AC334">
        <v>0</v>
      </c>
      <c r="AD334">
        <v>0</v>
      </c>
      <c r="AE334" s="9">
        <v>0</v>
      </c>
    </row>
    <row r="335" spans="1:36" x14ac:dyDescent="0.25">
      <c r="A335" s="4" t="s">
        <v>273</v>
      </c>
      <c r="G335" t="s">
        <v>507</v>
      </c>
      <c r="H335" t="s">
        <v>507</v>
      </c>
      <c r="I335" t="s">
        <v>507</v>
      </c>
      <c r="J335" t="s">
        <v>507</v>
      </c>
      <c r="K335" s="9">
        <v>0</v>
      </c>
      <c r="L335" t="s">
        <v>507</v>
      </c>
      <c r="M335" t="s">
        <v>507</v>
      </c>
      <c r="N335" t="s">
        <v>507</v>
      </c>
      <c r="O335" t="s">
        <v>507</v>
      </c>
      <c r="P335" s="9">
        <v>0</v>
      </c>
      <c r="Q335" t="s">
        <v>507</v>
      </c>
      <c r="R335" t="s">
        <v>507</v>
      </c>
      <c r="S335" t="s">
        <v>507</v>
      </c>
      <c r="T335" t="s">
        <v>507</v>
      </c>
      <c r="U335" s="9">
        <v>0</v>
      </c>
      <c r="V335" t="s">
        <v>507</v>
      </c>
      <c r="W335" t="s">
        <v>507</v>
      </c>
      <c r="X335" t="s">
        <v>507</v>
      </c>
      <c r="Y335" t="s">
        <v>507</v>
      </c>
      <c r="Z335" s="9">
        <v>0</v>
      </c>
      <c r="AA335" t="s">
        <v>507</v>
      </c>
      <c r="AB335" t="s">
        <v>507</v>
      </c>
      <c r="AC335" t="s">
        <v>507</v>
      </c>
      <c r="AD335" t="s">
        <v>507</v>
      </c>
      <c r="AE335" s="9">
        <v>0</v>
      </c>
    </row>
    <row r="336" spans="1:36" x14ac:dyDescent="0.25">
      <c r="A336" s="4" t="s">
        <v>274</v>
      </c>
    </row>
    <row r="337" spans="1:31" x14ac:dyDescent="0.25">
      <c r="A337" s="4" t="s">
        <v>275</v>
      </c>
      <c r="G337">
        <v>0</v>
      </c>
      <c r="H337">
        <v>0</v>
      </c>
      <c r="I337">
        <v>0</v>
      </c>
      <c r="J337">
        <v>0</v>
      </c>
      <c r="K337" s="9">
        <v>0</v>
      </c>
      <c r="L337">
        <v>54</v>
      </c>
      <c r="M337">
        <v>93</v>
      </c>
      <c r="N337">
        <v>30</v>
      </c>
      <c r="O337">
        <v>57</v>
      </c>
      <c r="Q337">
        <v>0</v>
      </c>
      <c r="R337">
        <v>0</v>
      </c>
      <c r="S337">
        <v>0</v>
      </c>
      <c r="T337">
        <v>0</v>
      </c>
      <c r="U337" s="9">
        <v>0</v>
      </c>
      <c r="V337" t="s">
        <v>507</v>
      </c>
      <c r="W337" t="s">
        <v>507</v>
      </c>
      <c r="X337">
        <v>1</v>
      </c>
      <c r="Y337">
        <v>0</v>
      </c>
      <c r="Z337" s="9">
        <v>1</v>
      </c>
      <c r="AA337">
        <v>54</v>
      </c>
      <c r="AB337">
        <v>93</v>
      </c>
      <c r="AC337">
        <v>30</v>
      </c>
      <c r="AD337">
        <v>57</v>
      </c>
      <c r="AE337" s="9">
        <f>SUM(AA337:AD337)</f>
        <v>234</v>
      </c>
    </row>
    <row r="338" spans="1:31" x14ac:dyDescent="0.25">
      <c r="A338" s="4" t="s">
        <v>276</v>
      </c>
      <c r="G338" t="s">
        <v>507</v>
      </c>
      <c r="H338" t="s">
        <v>507</v>
      </c>
      <c r="I338" t="s">
        <v>507</v>
      </c>
      <c r="J338" t="s">
        <v>507</v>
      </c>
      <c r="K338" s="9">
        <v>0</v>
      </c>
      <c r="L338" t="s">
        <v>507</v>
      </c>
      <c r="M338" t="s">
        <v>507</v>
      </c>
      <c r="N338" t="s">
        <v>507</v>
      </c>
      <c r="O338" t="s">
        <v>507</v>
      </c>
      <c r="P338" s="9">
        <v>0</v>
      </c>
      <c r="Q338" t="s">
        <v>507</v>
      </c>
      <c r="R338" t="s">
        <v>507</v>
      </c>
      <c r="S338" t="s">
        <v>507</v>
      </c>
      <c r="T338" t="s">
        <v>507</v>
      </c>
      <c r="U338" s="9">
        <v>0</v>
      </c>
      <c r="V338" t="s">
        <v>507</v>
      </c>
      <c r="W338" t="s">
        <v>507</v>
      </c>
      <c r="X338" t="s">
        <v>507</v>
      </c>
      <c r="Y338" t="s">
        <v>507</v>
      </c>
      <c r="Z338" s="9">
        <v>0</v>
      </c>
      <c r="AA338" t="s">
        <v>507</v>
      </c>
      <c r="AB338" t="s">
        <v>507</v>
      </c>
      <c r="AC338" t="s">
        <v>507</v>
      </c>
      <c r="AD338" t="s">
        <v>507</v>
      </c>
      <c r="AE338" s="9">
        <v>0</v>
      </c>
    </row>
    <row r="339" spans="1:31" ht="28.5" x14ac:dyDescent="0.25">
      <c r="A339" s="4" t="s">
        <v>277</v>
      </c>
    </row>
    <row r="340" spans="1:31" x14ac:dyDescent="0.25">
      <c r="A340" s="4" t="s">
        <v>278</v>
      </c>
      <c r="G340" t="s">
        <v>507</v>
      </c>
      <c r="H340" t="s">
        <v>507</v>
      </c>
      <c r="I340" t="s">
        <v>507</v>
      </c>
      <c r="J340" t="s">
        <v>507</v>
      </c>
      <c r="K340" s="9">
        <v>0</v>
      </c>
      <c r="L340" t="s">
        <v>507</v>
      </c>
      <c r="M340" t="s">
        <v>507</v>
      </c>
      <c r="N340" t="s">
        <v>507</v>
      </c>
      <c r="O340" t="s">
        <v>507</v>
      </c>
      <c r="P340" s="9">
        <v>0</v>
      </c>
      <c r="Q340" t="s">
        <v>507</v>
      </c>
      <c r="R340" t="s">
        <v>507</v>
      </c>
      <c r="S340" t="s">
        <v>507</v>
      </c>
      <c r="T340" t="s">
        <v>507</v>
      </c>
      <c r="U340" s="9">
        <v>0</v>
      </c>
      <c r="V340" t="s">
        <v>507</v>
      </c>
      <c r="W340" t="s">
        <v>507</v>
      </c>
      <c r="X340" t="s">
        <v>507</v>
      </c>
      <c r="Y340" t="s">
        <v>507</v>
      </c>
      <c r="Z340" s="9">
        <v>0</v>
      </c>
      <c r="AA340" t="s">
        <v>507</v>
      </c>
      <c r="AB340" t="s">
        <v>507</v>
      </c>
      <c r="AC340" t="s">
        <v>507</v>
      </c>
      <c r="AD340" t="s">
        <v>507</v>
      </c>
      <c r="AE340" s="9">
        <v>0</v>
      </c>
    </row>
    <row r="341" spans="1:31" x14ac:dyDescent="0.25">
      <c r="A341" s="4" t="s">
        <v>279</v>
      </c>
      <c r="G341">
        <v>17</v>
      </c>
      <c r="H341">
        <v>10</v>
      </c>
      <c r="I341">
        <v>9</v>
      </c>
      <c r="J341">
        <v>5</v>
      </c>
      <c r="L341" t="s">
        <v>507</v>
      </c>
      <c r="M341" t="s">
        <v>507</v>
      </c>
      <c r="N341" t="s">
        <v>507</v>
      </c>
      <c r="O341" t="s">
        <v>507</v>
      </c>
      <c r="P341" s="9">
        <v>0</v>
      </c>
      <c r="Q341">
        <v>18</v>
      </c>
      <c r="R341">
        <v>13</v>
      </c>
      <c r="S341">
        <v>7</v>
      </c>
      <c r="T341">
        <v>2</v>
      </c>
      <c r="V341" t="s">
        <v>507</v>
      </c>
      <c r="W341" t="s">
        <v>507</v>
      </c>
      <c r="X341" t="s">
        <v>507</v>
      </c>
      <c r="Y341" t="s">
        <v>507</v>
      </c>
      <c r="Z341" s="9">
        <v>0</v>
      </c>
      <c r="AA341" t="s">
        <v>507</v>
      </c>
      <c r="AB341" t="s">
        <v>507</v>
      </c>
      <c r="AC341" t="s">
        <v>507</v>
      </c>
      <c r="AD341" t="s">
        <v>507</v>
      </c>
      <c r="AE341" s="9">
        <v>0</v>
      </c>
    </row>
    <row r="342" spans="1:31" x14ac:dyDescent="0.25">
      <c r="A342" s="4" t="s">
        <v>280</v>
      </c>
      <c r="G342" t="s">
        <v>507</v>
      </c>
      <c r="H342" t="s">
        <v>507</v>
      </c>
      <c r="I342" t="s">
        <v>507</v>
      </c>
      <c r="J342" t="s">
        <v>507</v>
      </c>
      <c r="K342" s="9">
        <v>0</v>
      </c>
      <c r="L342" t="s">
        <v>507</v>
      </c>
      <c r="M342" t="s">
        <v>507</v>
      </c>
      <c r="N342" t="s">
        <v>507</v>
      </c>
      <c r="O342" t="s">
        <v>507</v>
      </c>
      <c r="P342" s="9">
        <v>0</v>
      </c>
      <c r="Q342" t="s">
        <v>507</v>
      </c>
      <c r="R342" t="s">
        <v>507</v>
      </c>
      <c r="S342" t="s">
        <v>507</v>
      </c>
      <c r="T342" t="s">
        <v>507</v>
      </c>
      <c r="U342" s="9">
        <v>0</v>
      </c>
      <c r="V342" t="s">
        <v>507</v>
      </c>
      <c r="W342" t="s">
        <v>507</v>
      </c>
      <c r="X342" t="s">
        <v>507</v>
      </c>
      <c r="Y342" t="s">
        <v>507</v>
      </c>
      <c r="Z342" s="9">
        <v>0</v>
      </c>
      <c r="AA342" t="s">
        <v>507</v>
      </c>
      <c r="AB342" t="s">
        <v>507</v>
      </c>
      <c r="AC342" t="s">
        <v>507</v>
      </c>
      <c r="AD342" t="s">
        <v>507</v>
      </c>
      <c r="AE342" s="9">
        <v>0</v>
      </c>
    </row>
    <row r="343" spans="1:31" x14ac:dyDescent="0.25">
      <c r="A343" s="4" t="s">
        <v>281</v>
      </c>
    </row>
    <row r="344" spans="1:31" x14ac:dyDescent="0.25">
      <c r="A344" s="4" t="s">
        <v>282</v>
      </c>
    </row>
    <row r="345" spans="1:31" x14ac:dyDescent="0.25">
      <c r="A345" s="4" t="s">
        <v>283</v>
      </c>
    </row>
    <row r="346" spans="1:31" x14ac:dyDescent="0.25">
      <c r="A346" s="4" t="s">
        <v>284</v>
      </c>
      <c r="G346" t="s">
        <v>507</v>
      </c>
      <c r="H346" t="s">
        <v>507</v>
      </c>
      <c r="I346" t="s">
        <v>507</v>
      </c>
      <c r="J346" t="s">
        <v>507</v>
      </c>
      <c r="K346" s="9">
        <v>0</v>
      </c>
      <c r="L346" t="s">
        <v>507</v>
      </c>
      <c r="M346" t="s">
        <v>507</v>
      </c>
      <c r="N346" t="s">
        <v>507</v>
      </c>
      <c r="O346" t="s">
        <v>507</v>
      </c>
      <c r="P346" s="9">
        <v>0</v>
      </c>
      <c r="Q346" t="s">
        <v>507</v>
      </c>
      <c r="R346" t="s">
        <v>507</v>
      </c>
      <c r="S346" t="s">
        <v>507</v>
      </c>
      <c r="T346" t="s">
        <v>507</v>
      </c>
      <c r="U346" s="9">
        <v>0</v>
      </c>
      <c r="V346" t="s">
        <v>507</v>
      </c>
      <c r="W346" t="s">
        <v>507</v>
      </c>
      <c r="X346" t="s">
        <v>507</v>
      </c>
      <c r="Y346" t="s">
        <v>507</v>
      </c>
      <c r="Z346" s="9">
        <v>0</v>
      </c>
      <c r="AA346" t="s">
        <v>507</v>
      </c>
      <c r="AB346" t="s">
        <v>507</v>
      </c>
      <c r="AC346" t="s">
        <v>507</v>
      </c>
      <c r="AD346" t="s">
        <v>507</v>
      </c>
      <c r="AE346" s="9">
        <v>0</v>
      </c>
    </row>
    <row r="347" spans="1:31" x14ac:dyDescent="0.25">
      <c r="A347" s="4" t="s">
        <v>285</v>
      </c>
    </row>
    <row r="348" spans="1:31" x14ac:dyDescent="0.25">
      <c r="A348" s="4" t="s">
        <v>286</v>
      </c>
      <c r="G348" t="s">
        <v>507</v>
      </c>
      <c r="H348" t="s">
        <v>507</v>
      </c>
      <c r="I348" t="s">
        <v>507</v>
      </c>
      <c r="J348" t="s">
        <v>507</v>
      </c>
      <c r="K348" s="9">
        <v>0</v>
      </c>
      <c r="L348">
        <v>57</v>
      </c>
      <c r="M348">
        <v>68</v>
      </c>
      <c r="N348">
        <v>79</v>
      </c>
      <c r="O348">
        <v>76</v>
      </c>
      <c r="Q348" t="s">
        <v>507</v>
      </c>
      <c r="R348" t="s">
        <v>507</v>
      </c>
      <c r="S348" t="s">
        <v>507</v>
      </c>
      <c r="T348" t="s">
        <v>507</v>
      </c>
      <c r="U348" s="9">
        <v>0</v>
      </c>
      <c r="V348">
        <v>41</v>
      </c>
      <c r="W348">
        <v>35</v>
      </c>
      <c r="X348">
        <v>20</v>
      </c>
      <c r="Y348">
        <v>32</v>
      </c>
      <c r="AA348" t="s">
        <v>507</v>
      </c>
      <c r="AB348" t="s">
        <v>507</v>
      </c>
      <c r="AC348" t="s">
        <v>507</v>
      </c>
      <c r="AD348" t="s">
        <v>507</v>
      </c>
      <c r="AE348" s="9">
        <v>0</v>
      </c>
    </row>
    <row r="349" spans="1:31" x14ac:dyDescent="0.25">
      <c r="A349" s="4" t="s">
        <v>287</v>
      </c>
    </row>
    <row r="350" spans="1:31" x14ac:dyDescent="0.25">
      <c r="A350" s="4" t="s">
        <v>288</v>
      </c>
    </row>
    <row r="351" spans="1:31" x14ac:dyDescent="0.25">
      <c r="A351" s="4" t="s">
        <v>289</v>
      </c>
      <c r="G351">
        <v>0</v>
      </c>
      <c r="H351">
        <v>0</v>
      </c>
      <c r="I351">
        <v>2</v>
      </c>
      <c r="J351">
        <v>2</v>
      </c>
      <c r="L351">
        <v>0</v>
      </c>
      <c r="M351">
        <v>9</v>
      </c>
      <c r="N351">
        <v>10</v>
      </c>
      <c r="O351">
        <v>11</v>
      </c>
      <c r="Q351">
        <v>0</v>
      </c>
      <c r="R351">
        <v>0</v>
      </c>
      <c r="S351">
        <v>1</v>
      </c>
      <c r="T351">
        <v>1</v>
      </c>
      <c r="V351">
        <v>0</v>
      </c>
      <c r="W351">
        <v>0</v>
      </c>
      <c r="X351">
        <v>1</v>
      </c>
      <c r="Y351">
        <v>0</v>
      </c>
      <c r="AA351">
        <v>0</v>
      </c>
      <c r="AB351">
        <v>0</v>
      </c>
      <c r="AC351">
        <v>0</v>
      </c>
      <c r="AD351">
        <v>2</v>
      </c>
    </row>
    <row r="352" spans="1:31" x14ac:dyDescent="0.25">
      <c r="A352" s="4" t="s">
        <v>290</v>
      </c>
      <c r="G352">
        <v>380</v>
      </c>
      <c r="H352">
        <v>117</v>
      </c>
      <c r="I352">
        <v>149</v>
      </c>
      <c r="J352">
        <v>112</v>
      </c>
      <c r="K352" s="9">
        <f>SUM(G352:J352)</f>
        <v>758</v>
      </c>
      <c r="L352" t="s">
        <v>507</v>
      </c>
      <c r="M352" t="s">
        <v>507</v>
      </c>
      <c r="N352" t="s">
        <v>507</v>
      </c>
      <c r="O352" t="s">
        <v>507</v>
      </c>
      <c r="P352" s="9">
        <v>0</v>
      </c>
      <c r="Q352">
        <v>0</v>
      </c>
      <c r="R352">
        <v>0</v>
      </c>
      <c r="S352">
        <v>0</v>
      </c>
      <c r="T352">
        <v>0</v>
      </c>
      <c r="U352" s="9">
        <v>0</v>
      </c>
      <c r="V352">
        <v>9</v>
      </c>
      <c r="W352">
        <v>5</v>
      </c>
      <c r="X352">
        <v>1</v>
      </c>
      <c r="Y352">
        <v>2</v>
      </c>
      <c r="Z352" s="9">
        <f>SUM(V352:Y352)</f>
        <v>17</v>
      </c>
      <c r="AA352">
        <v>0</v>
      </c>
      <c r="AB352">
        <v>0</v>
      </c>
      <c r="AC352">
        <v>0</v>
      </c>
      <c r="AD352">
        <v>0</v>
      </c>
      <c r="AE352" s="9">
        <v>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workbookViewId="0">
      <pane ySplit="1" topLeftCell="A93" activePane="bottomLeft" state="frozen"/>
      <selection pane="bottomLeft" activeCell="A108" activeCellId="1" sqref="A1:XFD1 A108:XFD108"/>
    </sheetView>
  </sheetViews>
  <sheetFormatPr defaultRowHeight="15" x14ac:dyDescent="0.25"/>
  <cols>
    <col min="1" max="1" width="40.7109375" customWidth="1"/>
    <col min="6" max="6" width="9.140625" style="9"/>
    <col min="11" max="11" width="9.140625" style="9"/>
  </cols>
  <sheetData>
    <row r="1" spans="1:11" ht="60.75" customHeight="1" x14ac:dyDescent="0.25">
      <c r="A1" s="5"/>
      <c r="B1" s="5" t="s">
        <v>358</v>
      </c>
      <c r="C1" s="5" t="s">
        <v>357</v>
      </c>
      <c r="D1" s="5" t="s">
        <v>359</v>
      </c>
      <c r="E1" s="5" t="s">
        <v>360</v>
      </c>
      <c r="F1" s="8" t="s">
        <v>373</v>
      </c>
      <c r="G1" s="5" t="s">
        <v>361</v>
      </c>
      <c r="H1" s="5" t="s">
        <v>362</v>
      </c>
      <c r="I1" s="5" t="s">
        <v>363</v>
      </c>
      <c r="J1" s="5" t="s">
        <v>364</v>
      </c>
      <c r="K1" s="8" t="s">
        <v>373</v>
      </c>
    </row>
    <row r="2" spans="1:11" x14ac:dyDescent="0.25">
      <c r="A2" s="1" t="s">
        <v>293</v>
      </c>
    </row>
    <row r="3" spans="1:11" x14ac:dyDescent="0.25">
      <c r="A3" s="1" t="s">
        <v>0</v>
      </c>
      <c r="B3" t="s">
        <v>507</v>
      </c>
      <c r="C3" t="s">
        <v>507</v>
      </c>
      <c r="D3" t="s">
        <v>507</v>
      </c>
      <c r="E3" t="s">
        <v>507</v>
      </c>
      <c r="F3" s="9" t="s">
        <v>507</v>
      </c>
      <c r="G3" t="s">
        <v>507</v>
      </c>
      <c r="H3" t="s">
        <v>507</v>
      </c>
      <c r="I3" t="s">
        <v>507</v>
      </c>
      <c r="J3" t="s">
        <v>507</v>
      </c>
      <c r="K3" s="9" t="s">
        <v>507</v>
      </c>
    </row>
    <row r="4" spans="1:11" x14ac:dyDescent="0.25">
      <c r="A4" s="1" t="s">
        <v>1</v>
      </c>
      <c r="B4" t="s">
        <v>507</v>
      </c>
      <c r="C4" t="s">
        <v>507</v>
      </c>
      <c r="D4">
        <v>0</v>
      </c>
      <c r="E4">
        <v>1</v>
      </c>
      <c r="F4" s="9">
        <v>1</v>
      </c>
      <c r="G4" t="s">
        <v>507</v>
      </c>
      <c r="H4" t="s">
        <v>507</v>
      </c>
      <c r="I4">
        <v>0</v>
      </c>
      <c r="J4">
        <v>0</v>
      </c>
      <c r="K4" s="9">
        <v>0</v>
      </c>
    </row>
    <row r="5" spans="1:11" x14ac:dyDescent="0.25">
      <c r="A5" s="1" t="s">
        <v>2</v>
      </c>
      <c r="B5" t="s">
        <v>507</v>
      </c>
      <c r="C5" t="s">
        <v>507</v>
      </c>
      <c r="D5" t="s">
        <v>507</v>
      </c>
      <c r="E5">
        <v>2</v>
      </c>
      <c r="F5" s="9">
        <v>2</v>
      </c>
      <c r="G5" t="s">
        <v>507</v>
      </c>
      <c r="H5" t="s">
        <v>507</v>
      </c>
      <c r="I5" t="s">
        <v>507</v>
      </c>
      <c r="J5">
        <v>1</v>
      </c>
      <c r="K5" s="9">
        <v>1</v>
      </c>
    </row>
    <row r="6" spans="1:11" x14ac:dyDescent="0.25">
      <c r="A6" s="1" t="s">
        <v>3</v>
      </c>
    </row>
    <row r="7" spans="1:11" x14ac:dyDescent="0.25">
      <c r="A7" s="1" t="s">
        <v>294</v>
      </c>
    </row>
    <row r="8" spans="1:11" x14ac:dyDescent="0.25">
      <c r="A8" s="1" t="s">
        <v>4</v>
      </c>
      <c r="B8">
        <v>1</v>
      </c>
      <c r="C8" t="s">
        <v>507</v>
      </c>
      <c r="D8" t="s">
        <v>507</v>
      </c>
      <c r="E8">
        <v>2</v>
      </c>
      <c r="F8" s="9">
        <v>3</v>
      </c>
      <c r="G8">
        <v>2</v>
      </c>
      <c r="H8">
        <v>2</v>
      </c>
      <c r="I8" t="s">
        <v>507</v>
      </c>
      <c r="J8">
        <v>2</v>
      </c>
      <c r="K8" s="9">
        <v>6</v>
      </c>
    </row>
    <row r="9" spans="1:11" x14ac:dyDescent="0.25">
      <c r="A9" s="1" t="s">
        <v>5</v>
      </c>
      <c r="B9">
        <v>1</v>
      </c>
      <c r="C9">
        <v>1</v>
      </c>
      <c r="D9">
        <v>1</v>
      </c>
      <c r="E9">
        <v>1</v>
      </c>
      <c r="G9">
        <v>5</v>
      </c>
      <c r="H9">
        <v>5</v>
      </c>
      <c r="I9">
        <v>1</v>
      </c>
      <c r="J9">
        <v>1</v>
      </c>
    </row>
    <row r="10" spans="1:11" x14ac:dyDescent="0.25">
      <c r="A10" s="1" t="s">
        <v>6</v>
      </c>
    </row>
    <row r="11" spans="1:11" x14ac:dyDescent="0.25">
      <c r="A11" s="1" t="s">
        <v>7</v>
      </c>
      <c r="B11">
        <v>0</v>
      </c>
      <c r="C11">
        <v>0</v>
      </c>
      <c r="D11">
        <v>0</v>
      </c>
      <c r="E11">
        <v>0</v>
      </c>
      <c r="F11" s="9">
        <v>0</v>
      </c>
      <c r="G11">
        <v>0</v>
      </c>
      <c r="H11">
        <v>1</v>
      </c>
      <c r="I11">
        <v>0</v>
      </c>
      <c r="J11">
        <v>0</v>
      </c>
      <c r="K11" s="9">
        <v>1</v>
      </c>
    </row>
    <row r="12" spans="1:11" x14ac:dyDescent="0.25">
      <c r="A12" s="1" t="s">
        <v>8</v>
      </c>
      <c r="B12">
        <v>1</v>
      </c>
      <c r="C12">
        <v>3</v>
      </c>
      <c r="D12">
        <v>5</v>
      </c>
      <c r="E12">
        <v>4</v>
      </c>
      <c r="F12" s="9">
        <v>13</v>
      </c>
      <c r="G12">
        <v>0</v>
      </c>
      <c r="H12">
        <v>0</v>
      </c>
      <c r="I12">
        <v>4</v>
      </c>
      <c r="J12">
        <v>4</v>
      </c>
      <c r="K12" s="9">
        <v>8</v>
      </c>
    </row>
    <row r="13" spans="1:11" x14ac:dyDescent="0.25">
      <c r="A13" s="1" t="s">
        <v>295</v>
      </c>
    </row>
    <row r="14" spans="1:11" x14ac:dyDescent="0.25">
      <c r="A14" s="1" t="s">
        <v>9</v>
      </c>
      <c r="B14">
        <v>12</v>
      </c>
      <c r="C14">
        <v>7</v>
      </c>
      <c r="D14">
        <v>5</v>
      </c>
      <c r="E14">
        <v>1</v>
      </c>
      <c r="F14" s="9">
        <v>27</v>
      </c>
      <c r="G14">
        <v>10</v>
      </c>
      <c r="H14">
        <v>2</v>
      </c>
      <c r="I14">
        <v>2</v>
      </c>
      <c r="J14">
        <v>1</v>
      </c>
      <c r="K14" s="9">
        <v>15</v>
      </c>
    </row>
    <row r="15" spans="1:11" x14ac:dyDescent="0.25">
      <c r="A15" s="1" t="s">
        <v>10</v>
      </c>
    </row>
    <row r="16" spans="1:11" x14ac:dyDescent="0.25">
      <c r="A16" s="1" t="s">
        <v>11</v>
      </c>
      <c r="B16">
        <v>0</v>
      </c>
      <c r="C16">
        <v>0</v>
      </c>
      <c r="D16">
        <v>0</v>
      </c>
      <c r="E16">
        <v>0</v>
      </c>
      <c r="F16" s="9">
        <v>0</v>
      </c>
      <c r="G16">
        <v>0</v>
      </c>
      <c r="H16">
        <v>0</v>
      </c>
      <c r="I16">
        <v>0</v>
      </c>
      <c r="J16">
        <v>0</v>
      </c>
      <c r="K16" s="9">
        <v>0</v>
      </c>
    </row>
    <row r="17" spans="1:11" x14ac:dyDescent="0.25">
      <c r="A17" s="1" t="s">
        <v>12</v>
      </c>
      <c r="B17">
        <v>2</v>
      </c>
      <c r="C17">
        <v>5</v>
      </c>
      <c r="D17">
        <v>3</v>
      </c>
      <c r="E17">
        <v>1</v>
      </c>
      <c r="G17" t="s">
        <v>507</v>
      </c>
      <c r="H17" t="s">
        <v>507</v>
      </c>
      <c r="I17" t="s">
        <v>507</v>
      </c>
      <c r="J17" t="s">
        <v>507</v>
      </c>
      <c r="K17" s="9">
        <v>10</v>
      </c>
    </row>
    <row r="18" spans="1:11" x14ac:dyDescent="0.25">
      <c r="A18" s="1" t="s">
        <v>13</v>
      </c>
      <c r="B18">
        <v>0</v>
      </c>
      <c r="C18">
        <v>3</v>
      </c>
      <c r="D18">
        <v>0</v>
      </c>
      <c r="E18">
        <v>0</v>
      </c>
      <c r="G18">
        <v>1</v>
      </c>
      <c r="H18">
        <v>0</v>
      </c>
      <c r="I18">
        <v>0</v>
      </c>
      <c r="J18">
        <v>0</v>
      </c>
    </row>
    <row r="19" spans="1:11" x14ac:dyDescent="0.25">
      <c r="A19" s="1" t="s">
        <v>14</v>
      </c>
      <c r="B19">
        <v>47</v>
      </c>
      <c r="C19">
        <v>48</v>
      </c>
      <c r="D19">
        <v>20</v>
      </c>
      <c r="E19">
        <v>24</v>
      </c>
      <c r="G19">
        <v>18</v>
      </c>
      <c r="H19">
        <v>32</v>
      </c>
      <c r="I19">
        <v>26</v>
      </c>
      <c r="J19">
        <v>24</v>
      </c>
    </row>
    <row r="20" spans="1:11" x14ac:dyDescent="0.25">
      <c r="A20" s="1" t="s">
        <v>296</v>
      </c>
    </row>
    <row r="21" spans="1:11" x14ac:dyDescent="0.25">
      <c r="A21" s="1" t="s">
        <v>15</v>
      </c>
    </row>
    <row r="22" spans="1:11" x14ac:dyDescent="0.25">
      <c r="A22" s="1" t="s">
        <v>16</v>
      </c>
      <c r="B22">
        <v>0</v>
      </c>
      <c r="C22">
        <v>0</v>
      </c>
      <c r="D22">
        <v>0</v>
      </c>
      <c r="E22">
        <v>0</v>
      </c>
      <c r="F22" s="9">
        <v>0</v>
      </c>
      <c r="G22">
        <v>0</v>
      </c>
      <c r="H22">
        <v>0</v>
      </c>
      <c r="I22">
        <v>0</v>
      </c>
      <c r="J22">
        <v>0</v>
      </c>
      <c r="K22" s="9">
        <v>0</v>
      </c>
    </row>
    <row r="23" spans="1:11" x14ac:dyDescent="0.25">
      <c r="A23" s="1" t="s">
        <v>17</v>
      </c>
      <c r="B23" t="s">
        <v>507</v>
      </c>
      <c r="C23" t="s">
        <v>507</v>
      </c>
      <c r="D23" t="s">
        <v>507</v>
      </c>
      <c r="E23" t="s">
        <v>507</v>
      </c>
      <c r="F23" s="9">
        <v>0</v>
      </c>
      <c r="G23" t="s">
        <v>507</v>
      </c>
      <c r="H23" t="s">
        <v>507</v>
      </c>
      <c r="I23" t="s">
        <v>507</v>
      </c>
      <c r="J23" t="s">
        <v>507</v>
      </c>
      <c r="K23" s="9">
        <v>0</v>
      </c>
    </row>
    <row r="24" spans="1:11" x14ac:dyDescent="0.25">
      <c r="A24" s="1" t="s">
        <v>18</v>
      </c>
      <c r="B24" t="s">
        <v>507</v>
      </c>
      <c r="C24" t="s">
        <v>507</v>
      </c>
      <c r="D24">
        <v>16</v>
      </c>
      <c r="E24">
        <v>17</v>
      </c>
      <c r="G24" t="s">
        <v>507</v>
      </c>
      <c r="H24" t="s">
        <v>507</v>
      </c>
      <c r="I24">
        <v>1</v>
      </c>
      <c r="J24">
        <v>1</v>
      </c>
    </row>
    <row r="25" spans="1:11" x14ac:dyDescent="0.25">
      <c r="A25" s="1" t="s">
        <v>19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</row>
    <row r="26" spans="1:11" x14ac:dyDescent="0.25">
      <c r="A26" s="1" t="s">
        <v>20</v>
      </c>
    </row>
    <row r="27" spans="1:11" x14ac:dyDescent="0.25">
      <c r="A27" s="1" t="s">
        <v>21</v>
      </c>
    </row>
    <row r="28" spans="1:11" x14ac:dyDescent="0.25">
      <c r="A28" s="1" t="s">
        <v>22</v>
      </c>
      <c r="B28">
        <v>0</v>
      </c>
      <c r="C28">
        <v>0</v>
      </c>
      <c r="D28">
        <v>0</v>
      </c>
      <c r="E28">
        <v>0</v>
      </c>
      <c r="F28" s="9">
        <v>0</v>
      </c>
      <c r="G28">
        <v>0</v>
      </c>
      <c r="H28">
        <v>0</v>
      </c>
      <c r="I28">
        <v>0</v>
      </c>
      <c r="J28">
        <v>0</v>
      </c>
      <c r="K28" s="9">
        <v>0</v>
      </c>
    </row>
    <row r="29" spans="1:11" x14ac:dyDescent="0.25">
      <c r="A29" s="1" t="s">
        <v>297</v>
      </c>
    </row>
    <row r="30" spans="1:11" x14ac:dyDescent="0.25">
      <c r="A30" s="1" t="s">
        <v>23</v>
      </c>
      <c r="B30" t="s">
        <v>507</v>
      </c>
      <c r="C30" t="s">
        <v>507</v>
      </c>
      <c r="D30" t="s">
        <v>507</v>
      </c>
      <c r="E30" t="s">
        <v>507</v>
      </c>
      <c r="F30" s="9" t="s">
        <v>507</v>
      </c>
      <c r="G30" t="s">
        <v>507</v>
      </c>
      <c r="H30" t="s">
        <v>507</v>
      </c>
      <c r="I30" t="s">
        <v>507</v>
      </c>
      <c r="J30" t="s">
        <v>507</v>
      </c>
      <c r="K30" s="9" t="s">
        <v>507</v>
      </c>
    </row>
    <row r="31" spans="1:11" x14ac:dyDescent="0.25">
      <c r="A31" s="1" t="s">
        <v>24</v>
      </c>
    </row>
    <row r="32" spans="1:11" x14ac:dyDescent="0.25">
      <c r="A32" s="1" t="s">
        <v>25</v>
      </c>
    </row>
    <row r="33" spans="1:11" x14ac:dyDescent="0.25">
      <c r="A33" s="1" t="s">
        <v>26</v>
      </c>
      <c r="B33">
        <v>0</v>
      </c>
      <c r="C33">
        <v>2</v>
      </c>
      <c r="D33">
        <v>3</v>
      </c>
      <c r="E33">
        <v>0</v>
      </c>
      <c r="G33" t="s">
        <v>507</v>
      </c>
      <c r="H33" t="s">
        <v>507</v>
      </c>
      <c r="I33" t="s">
        <v>507</v>
      </c>
      <c r="J33" t="s">
        <v>507</v>
      </c>
      <c r="K33" s="9">
        <v>0</v>
      </c>
    </row>
    <row r="34" spans="1:11" x14ac:dyDescent="0.25">
      <c r="A34" s="1" t="s">
        <v>27</v>
      </c>
      <c r="B34">
        <v>1</v>
      </c>
      <c r="C34">
        <v>4</v>
      </c>
      <c r="D34">
        <v>2</v>
      </c>
      <c r="E34">
        <v>0</v>
      </c>
      <c r="G34">
        <v>1</v>
      </c>
      <c r="H34">
        <v>2</v>
      </c>
      <c r="I34">
        <v>3</v>
      </c>
      <c r="J34">
        <v>1</v>
      </c>
    </row>
    <row r="35" spans="1:11" x14ac:dyDescent="0.25">
      <c r="A35" s="1" t="s">
        <v>28</v>
      </c>
      <c r="B35">
        <v>13</v>
      </c>
      <c r="C35">
        <v>7</v>
      </c>
      <c r="D35">
        <v>6</v>
      </c>
      <c r="E35">
        <v>7</v>
      </c>
      <c r="F35" s="9">
        <f>SUM(B35:E35)</f>
        <v>33</v>
      </c>
      <c r="G35">
        <v>6</v>
      </c>
      <c r="H35">
        <v>4</v>
      </c>
      <c r="I35">
        <v>6</v>
      </c>
      <c r="J35">
        <v>10</v>
      </c>
      <c r="K35" s="9">
        <f>SUM(G35:J35)</f>
        <v>26</v>
      </c>
    </row>
    <row r="36" spans="1:11" x14ac:dyDescent="0.25">
      <c r="A36" s="1" t="s">
        <v>29</v>
      </c>
      <c r="B36">
        <v>13</v>
      </c>
      <c r="C36">
        <v>9</v>
      </c>
      <c r="D36">
        <v>6</v>
      </c>
      <c r="E36">
        <v>4</v>
      </c>
      <c r="F36" s="9">
        <v>32</v>
      </c>
      <c r="G36">
        <v>8</v>
      </c>
      <c r="H36">
        <v>14</v>
      </c>
      <c r="I36">
        <v>1</v>
      </c>
      <c r="J36">
        <v>3</v>
      </c>
      <c r="K36" s="9">
        <v>26</v>
      </c>
    </row>
    <row r="37" spans="1:11" x14ac:dyDescent="0.25">
      <c r="A37" s="1" t="s">
        <v>30</v>
      </c>
    </row>
    <row r="38" spans="1:11" x14ac:dyDescent="0.25">
      <c r="A38" s="1" t="s">
        <v>298</v>
      </c>
    </row>
    <row r="39" spans="1:11" x14ac:dyDescent="0.25">
      <c r="A39" s="1" t="s">
        <v>31</v>
      </c>
      <c r="B39" t="s">
        <v>507</v>
      </c>
      <c r="C39" t="s">
        <v>507</v>
      </c>
      <c r="D39" t="s">
        <v>507</v>
      </c>
      <c r="E39" t="s">
        <v>507</v>
      </c>
      <c r="F39" s="9" t="s">
        <v>507</v>
      </c>
      <c r="G39" t="s">
        <v>507</v>
      </c>
      <c r="H39" t="s">
        <v>507</v>
      </c>
      <c r="I39" t="s">
        <v>507</v>
      </c>
      <c r="J39" t="s">
        <v>507</v>
      </c>
      <c r="K39" s="9" t="s">
        <v>507</v>
      </c>
    </row>
    <row r="40" spans="1:11" x14ac:dyDescent="0.25">
      <c r="A40" s="1" t="s">
        <v>32</v>
      </c>
      <c r="B40" t="s">
        <v>507</v>
      </c>
      <c r="C40" t="s">
        <v>507</v>
      </c>
      <c r="D40" t="s">
        <v>507</v>
      </c>
      <c r="E40" t="s">
        <v>507</v>
      </c>
      <c r="F40" s="9" t="s">
        <v>507</v>
      </c>
      <c r="G40" t="s">
        <v>507</v>
      </c>
      <c r="H40" t="s">
        <v>507</v>
      </c>
      <c r="I40" t="s">
        <v>507</v>
      </c>
      <c r="J40" t="s">
        <v>507</v>
      </c>
      <c r="K40" s="9" t="s">
        <v>507</v>
      </c>
    </row>
    <row r="41" spans="1:11" x14ac:dyDescent="0.25">
      <c r="A41" s="1" t="s">
        <v>33</v>
      </c>
    </row>
    <row r="42" spans="1:11" x14ac:dyDescent="0.25">
      <c r="A42" s="1" t="s">
        <v>34</v>
      </c>
      <c r="B42">
        <v>6</v>
      </c>
      <c r="C42">
        <v>3</v>
      </c>
      <c r="D42">
        <v>3</v>
      </c>
      <c r="E42">
        <v>6</v>
      </c>
      <c r="G42">
        <v>1</v>
      </c>
      <c r="H42">
        <v>0</v>
      </c>
      <c r="I42">
        <v>0</v>
      </c>
      <c r="J42">
        <v>0</v>
      </c>
    </row>
    <row r="43" spans="1:11" x14ac:dyDescent="0.25">
      <c r="A43" s="1" t="s">
        <v>35</v>
      </c>
    </row>
    <row r="44" spans="1:11" x14ac:dyDescent="0.25">
      <c r="A44" s="1" t="s">
        <v>36</v>
      </c>
    </row>
    <row r="45" spans="1:11" x14ac:dyDescent="0.25">
      <c r="A45" s="1" t="s">
        <v>299</v>
      </c>
    </row>
    <row r="46" spans="1:11" x14ac:dyDescent="0.25">
      <c r="A46" s="1" t="s">
        <v>37</v>
      </c>
    </row>
    <row r="47" spans="1:11" x14ac:dyDescent="0.25">
      <c r="A47" s="1" t="s">
        <v>38</v>
      </c>
      <c r="B47" t="s">
        <v>507</v>
      </c>
      <c r="C47" t="s">
        <v>507</v>
      </c>
      <c r="D47" t="s">
        <v>507</v>
      </c>
      <c r="E47" t="s">
        <v>507</v>
      </c>
      <c r="F47" s="9">
        <v>0</v>
      </c>
      <c r="G47" t="s">
        <v>507</v>
      </c>
      <c r="H47" t="s">
        <v>507</v>
      </c>
      <c r="I47" t="s">
        <v>507</v>
      </c>
      <c r="J47" t="s">
        <v>507</v>
      </c>
      <c r="K47" s="9">
        <v>0</v>
      </c>
    </row>
    <row r="48" spans="1:11" x14ac:dyDescent="0.25">
      <c r="A48" s="1" t="s">
        <v>39</v>
      </c>
    </row>
    <row r="49" spans="1:11" x14ac:dyDescent="0.25">
      <c r="A49" s="1" t="s">
        <v>40</v>
      </c>
    </row>
    <row r="50" spans="1:11" x14ac:dyDescent="0.25">
      <c r="A50" s="1" t="s">
        <v>41</v>
      </c>
    </row>
    <row r="51" spans="1:11" x14ac:dyDescent="0.25">
      <c r="A51" s="1" t="s">
        <v>300</v>
      </c>
    </row>
    <row r="52" spans="1:11" x14ac:dyDescent="0.25">
      <c r="A52" s="1" t="s">
        <v>42</v>
      </c>
      <c r="B52" t="s">
        <v>507</v>
      </c>
      <c r="C52">
        <v>12</v>
      </c>
      <c r="D52">
        <v>7</v>
      </c>
      <c r="E52">
        <v>6</v>
      </c>
      <c r="G52" t="s">
        <v>507</v>
      </c>
      <c r="H52">
        <v>2</v>
      </c>
      <c r="I52">
        <v>2</v>
      </c>
      <c r="J52">
        <v>0</v>
      </c>
    </row>
    <row r="53" spans="1:11" x14ac:dyDescent="0.25">
      <c r="A53" s="1" t="s">
        <v>43</v>
      </c>
      <c r="B53" t="s">
        <v>507</v>
      </c>
      <c r="C53" t="s">
        <v>507</v>
      </c>
      <c r="D53" t="s">
        <v>507</v>
      </c>
      <c r="E53" t="s">
        <v>507</v>
      </c>
      <c r="F53" s="9">
        <v>0</v>
      </c>
      <c r="G53">
        <v>2</v>
      </c>
      <c r="H53">
        <v>1</v>
      </c>
      <c r="I53">
        <v>1</v>
      </c>
      <c r="J53">
        <v>1</v>
      </c>
    </row>
    <row r="54" spans="1:11" x14ac:dyDescent="0.25">
      <c r="A54" s="1" t="s">
        <v>44</v>
      </c>
      <c r="B54" t="s">
        <v>507</v>
      </c>
      <c r="C54" t="s">
        <v>507</v>
      </c>
      <c r="D54" t="s">
        <v>507</v>
      </c>
      <c r="E54" t="s">
        <v>507</v>
      </c>
      <c r="F54" s="9">
        <v>6</v>
      </c>
      <c r="G54" t="s">
        <v>507</v>
      </c>
      <c r="H54" t="s">
        <v>507</v>
      </c>
      <c r="I54" t="s">
        <v>507</v>
      </c>
      <c r="J54" t="s">
        <v>507</v>
      </c>
      <c r="K54" s="9">
        <v>4</v>
      </c>
    </row>
    <row r="55" spans="1:11" x14ac:dyDescent="0.25">
      <c r="A55" s="1" t="s">
        <v>45</v>
      </c>
      <c r="B55">
        <v>10</v>
      </c>
      <c r="C55">
        <v>8</v>
      </c>
      <c r="D55">
        <v>15</v>
      </c>
      <c r="E55">
        <v>4</v>
      </c>
      <c r="F55" s="9">
        <f>SUM(B55:E55)</f>
        <v>37</v>
      </c>
      <c r="G55">
        <v>3</v>
      </c>
      <c r="H55">
        <v>0</v>
      </c>
      <c r="I55">
        <v>2</v>
      </c>
      <c r="J55">
        <v>3</v>
      </c>
    </row>
    <row r="56" spans="1:11" x14ac:dyDescent="0.25">
      <c r="A56" s="1" t="s">
        <v>46</v>
      </c>
      <c r="B56">
        <v>0</v>
      </c>
      <c r="C56">
        <v>0</v>
      </c>
      <c r="D56">
        <v>1</v>
      </c>
      <c r="E56">
        <v>1</v>
      </c>
      <c r="F56" s="9">
        <v>2</v>
      </c>
      <c r="G56">
        <v>2</v>
      </c>
      <c r="H56">
        <v>3</v>
      </c>
      <c r="I56">
        <v>2</v>
      </c>
      <c r="J56">
        <v>3</v>
      </c>
      <c r="K56" s="9">
        <v>10</v>
      </c>
    </row>
    <row r="57" spans="1:11" x14ac:dyDescent="0.25">
      <c r="A57" s="1" t="s">
        <v>47</v>
      </c>
      <c r="B57" t="s">
        <v>507</v>
      </c>
      <c r="C57" t="s">
        <v>507</v>
      </c>
      <c r="D57" t="s">
        <v>507</v>
      </c>
      <c r="E57" t="s">
        <v>507</v>
      </c>
      <c r="F57" s="9">
        <v>19</v>
      </c>
      <c r="G57" t="s">
        <v>507</v>
      </c>
      <c r="H57" t="s">
        <v>507</v>
      </c>
      <c r="I57" t="s">
        <v>507</v>
      </c>
      <c r="J57" t="s">
        <v>507</v>
      </c>
      <c r="K57" s="9">
        <v>5</v>
      </c>
    </row>
    <row r="58" spans="1:11" x14ac:dyDescent="0.25">
      <c r="A58" s="1" t="s">
        <v>48</v>
      </c>
      <c r="B58">
        <v>0</v>
      </c>
      <c r="C58">
        <v>0</v>
      </c>
      <c r="D58">
        <v>0</v>
      </c>
      <c r="E58">
        <v>0</v>
      </c>
      <c r="F58" s="9">
        <v>0</v>
      </c>
      <c r="G58">
        <v>1</v>
      </c>
      <c r="H58">
        <v>1</v>
      </c>
      <c r="I58">
        <v>0</v>
      </c>
      <c r="J58">
        <v>0</v>
      </c>
      <c r="K58" s="9">
        <v>2</v>
      </c>
    </row>
    <row r="59" spans="1:11" x14ac:dyDescent="0.25">
      <c r="A59" s="1" t="s">
        <v>49</v>
      </c>
      <c r="B59" t="s">
        <v>507</v>
      </c>
      <c r="C59" t="s">
        <v>507</v>
      </c>
      <c r="D59" t="s">
        <v>507</v>
      </c>
      <c r="E59" t="s">
        <v>507</v>
      </c>
      <c r="F59" s="9" t="s">
        <v>507</v>
      </c>
      <c r="G59">
        <v>9</v>
      </c>
      <c r="H59">
        <v>4</v>
      </c>
      <c r="I59">
        <v>4</v>
      </c>
      <c r="J59">
        <v>7</v>
      </c>
      <c r="K59" s="9">
        <f>SUM(G59:J59)</f>
        <v>24</v>
      </c>
    </row>
    <row r="60" spans="1:11" x14ac:dyDescent="0.25">
      <c r="A60" s="1" t="s">
        <v>50</v>
      </c>
    </row>
    <row r="61" spans="1:11" x14ac:dyDescent="0.25">
      <c r="A61" s="1" t="s">
        <v>51</v>
      </c>
      <c r="B61">
        <v>0</v>
      </c>
      <c r="C61">
        <v>0</v>
      </c>
      <c r="D61">
        <v>0</v>
      </c>
      <c r="E61">
        <v>0</v>
      </c>
      <c r="F61" s="9">
        <v>0</v>
      </c>
      <c r="G61">
        <v>9</v>
      </c>
      <c r="H61">
        <v>7</v>
      </c>
      <c r="I61">
        <v>2</v>
      </c>
      <c r="J61">
        <v>7</v>
      </c>
    </row>
    <row r="62" spans="1:11" x14ac:dyDescent="0.25">
      <c r="A62" s="1" t="s">
        <v>52</v>
      </c>
      <c r="B62" t="s">
        <v>507</v>
      </c>
      <c r="C62" t="s">
        <v>507</v>
      </c>
      <c r="D62" t="s">
        <v>507</v>
      </c>
      <c r="E62" t="s">
        <v>507</v>
      </c>
      <c r="F62" s="9">
        <v>16</v>
      </c>
      <c r="G62" t="s">
        <v>507</v>
      </c>
      <c r="H62" t="s">
        <v>507</v>
      </c>
      <c r="I62" t="s">
        <v>507</v>
      </c>
      <c r="J62" t="s">
        <v>507</v>
      </c>
      <c r="K62" s="9">
        <v>97</v>
      </c>
    </row>
    <row r="63" spans="1:11" x14ac:dyDescent="0.25">
      <c r="A63" s="1" t="s">
        <v>53</v>
      </c>
      <c r="B63">
        <v>106</v>
      </c>
      <c r="C63">
        <v>68</v>
      </c>
      <c r="D63">
        <v>49</v>
      </c>
      <c r="E63">
        <v>60</v>
      </c>
      <c r="G63">
        <v>14</v>
      </c>
      <c r="H63">
        <v>22</v>
      </c>
      <c r="I63">
        <v>17</v>
      </c>
      <c r="J63">
        <v>8</v>
      </c>
    </row>
    <row r="64" spans="1:11" x14ac:dyDescent="0.25">
      <c r="A64" s="1" t="s">
        <v>301</v>
      </c>
    </row>
    <row r="65" spans="1:11" x14ac:dyDescent="0.25">
      <c r="A65" s="1" t="s">
        <v>54</v>
      </c>
      <c r="B65">
        <v>0</v>
      </c>
      <c r="C65">
        <v>0</v>
      </c>
      <c r="D65">
        <v>0</v>
      </c>
      <c r="E65">
        <v>0</v>
      </c>
      <c r="F65" s="9">
        <v>0</v>
      </c>
      <c r="G65" t="s">
        <v>507</v>
      </c>
      <c r="H65">
        <v>42</v>
      </c>
      <c r="I65">
        <v>50</v>
      </c>
      <c r="J65">
        <v>4</v>
      </c>
      <c r="K65" s="9">
        <v>96</v>
      </c>
    </row>
    <row r="66" spans="1:11" x14ac:dyDescent="0.25">
      <c r="A66" s="1" t="s">
        <v>55</v>
      </c>
    </row>
    <row r="67" spans="1:11" x14ac:dyDescent="0.25">
      <c r="A67" s="1" t="s">
        <v>56</v>
      </c>
      <c r="B67" t="s">
        <v>507</v>
      </c>
      <c r="C67" t="s">
        <v>507</v>
      </c>
      <c r="D67" t="s">
        <v>507</v>
      </c>
      <c r="E67" t="s">
        <v>507</v>
      </c>
      <c r="F67" s="9" t="s">
        <v>507</v>
      </c>
      <c r="G67">
        <v>5</v>
      </c>
      <c r="H67">
        <v>6</v>
      </c>
      <c r="I67">
        <v>2</v>
      </c>
      <c r="J67">
        <v>1</v>
      </c>
      <c r="K67" s="9">
        <v>14</v>
      </c>
    </row>
    <row r="68" spans="1:11" x14ac:dyDescent="0.25">
      <c r="A68" s="1" t="s">
        <v>57</v>
      </c>
      <c r="B68">
        <v>5</v>
      </c>
      <c r="C68">
        <v>4</v>
      </c>
      <c r="D68">
        <v>1</v>
      </c>
      <c r="E68">
        <v>0</v>
      </c>
      <c r="F68" s="9">
        <v>10</v>
      </c>
      <c r="G68">
        <v>1</v>
      </c>
      <c r="H68">
        <v>0</v>
      </c>
      <c r="I68">
        <v>1</v>
      </c>
      <c r="J68">
        <v>0</v>
      </c>
      <c r="K68" s="9">
        <v>2</v>
      </c>
    </row>
    <row r="69" spans="1:11" x14ac:dyDescent="0.25">
      <c r="A69" s="1" t="s">
        <v>58</v>
      </c>
      <c r="B69">
        <v>0</v>
      </c>
      <c r="C69">
        <v>0</v>
      </c>
      <c r="D69">
        <v>0</v>
      </c>
      <c r="E69">
        <v>0</v>
      </c>
      <c r="F69" s="9">
        <v>0</v>
      </c>
      <c r="G69">
        <v>4</v>
      </c>
      <c r="H69">
        <v>2</v>
      </c>
      <c r="I69">
        <v>2</v>
      </c>
      <c r="J69">
        <v>2</v>
      </c>
      <c r="K69" s="9">
        <v>10</v>
      </c>
    </row>
    <row r="70" spans="1:11" x14ac:dyDescent="0.25">
      <c r="A70" s="1" t="s">
        <v>59</v>
      </c>
      <c r="B70">
        <v>0</v>
      </c>
      <c r="C70">
        <v>0</v>
      </c>
      <c r="D70">
        <v>0</v>
      </c>
      <c r="E70">
        <v>0</v>
      </c>
      <c r="F70" s="9">
        <v>0</v>
      </c>
      <c r="G70">
        <v>5</v>
      </c>
      <c r="H70">
        <v>0</v>
      </c>
      <c r="I70">
        <v>4</v>
      </c>
      <c r="J70">
        <v>1</v>
      </c>
    </row>
    <row r="71" spans="1:11" x14ac:dyDescent="0.25">
      <c r="A71" s="1" t="s">
        <v>302</v>
      </c>
    </row>
    <row r="72" spans="1:11" x14ac:dyDescent="0.25">
      <c r="A72" s="1" t="s">
        <v>60</v>
      </c>
      <c r="B72">
        <v>23</v>
      </c>
      <c r="C72">
        <v>18</v>
      </c>
      <c r="D72">
        <v>11</v>
      </c>
      <c r="E72">
        <v>28</v>
      </c>
      <c r="F72" s="9">
        <f>SUM(B72:E72)</f>
        <v>80</v>
      </c>
      <c r="G72">
        <v>13</v>
      </c>
      <c r="H72">
        <v>15</v>
      </c>
      <c r="I72">
        <v>3</v>
      </c>
      <c r="J72">
        <v>9</v>
      </c>
      <c r="K72" s="9">
        <f>SUM(G72:J72)</f>
        <v>40</v>
      </c>
    </row>
    <row r="73" spans="1:11" x14ac:dyDescent="0.25">
      <c r="A73" s="1" t="s">
        <v>61</v>
      </c>
      <c r="B73">
        <v>11</v>
      </c>
      <c r="C73">
        <v>8</v>
      </c>
      <c r="D73">
        <v>6</v>
      </c>
      <c r="E73">
        <v>5</v>
      </c>
      <c r="G73">
        <v>13</v>
      </c>
      <c r="H73">
        <v>8</v>
      </c>
      <c r="I73">
        <v>6</v>
      </c>
      <c r="J73">
        <v>5</v>
      </c>
    </row>
    <row r="74" spans="1:11" x14ac:dyDescent="0.25">
      <c r="A74" s="1" t="s">
        <v>62</v>
      </c>
    </row>
    <row r="75" spans="1:11" x14ac:dyDescent="0.25">
      <c r="A75" s="1" t="s">
        <v>63</v>
      </c>
    </row>
    <row r="76" spans="1:11" x14ac:dyDescent="0.25">
      <c r="A76" s="1" t="s">
        <v>64</v>
      </c>
      <c r="B76">
        <v>2</v>
      </c>
      <c r="C76">
        <v>2</v>
      </c>
      <c r="D76">
        <v>4</v>
      </c>
      <c r="E76">
        <v>5</v>
      </c>
      <c r="F76" s="9">
        <f>SUM(B76:E76)</f>
        <v>13</v>
      </c>
      <c r="G76">
        <v>15</v>
      </c>
      <c r="H76">
        <v>12</v>
      </c>
      <c r="I76" t="s">
        <v>507</v>
      </c>
      <c r="J76">
        <v>14</v>
      </c>
      <c r="K76" s="9">
        <f>SUM(G76:J76)</f>
        <v>41</v>
      </c>
    </row>
    <row r="77" spans="1:11" x14ac:dyDescent="0.25">
      <c r="A77" s="1" t="s">
        <v>65</v>
      </c>
      <c r="B77">
        <v>0</v>
      </c>
      <c r="C77">
        <v>0</v>
      </c>
      <c r="D77">
        <v>0</v>
      </c>
      <c r="E77">
        <v>0</v>
      </c>
      <c r="F77" s="9">
        <v>0</v>
      </c>
      <c r="G77">
        <v>0</v>
      </c>
      <c r="H77">
        <v>0</v>
      </c>
      <c r="I77">
        <v>0</v>
      </c>
      <c r="J77">
        <v>0</v>
      </c>
      <c r="K77" s="9">
        <v>0</v>
      </c>
    </row>
    <row r="78" spans="1:11" x14ac:dyDescent="0.25">
      <c r="A78" s="1" t="s">
        <v>66</v>
      </c>
      <c r="B78">
        <v>0</v>
      </c>
      <c r="C78">
        <v>0</v>
      </c>
      <c r="D78">
        <v>0</v>
      </c>
      <c r="E78">
        <v>0</v>
      </c>
      <c r="F78" s="9">
        <v>0</v>
      </c>
      <c r="G78">
        <v>0</v>
      </c>
      <c r="H78">
        <v>0</v>
      </c>
      <c r="I78">
        <v>0</v>
      </c>
      <c r="J78">
        <v>0</v>
      </c>
      <c r="K78" s="9">
        <v>0</v>
      </c>
    </row>
    <row r="79" spans="1:11" x14ac:dyDescent="0.25">
      <c r="A79" s="1" t="s">
        <v>67</v>
      </c>
      <c r="B79" t="s">
        <v>507</v>
      </c>
      <c r="C79" t="s">
        <v>507</v>
      </c>
      <c r="D79" t="s">
        <v>507</v>
      </c>
      <c r="E79">
        <v>26</v>
      </c>
      <c r="G79" t="s">
        <v>507</v>
      </c>
      <c r="H79" t="s">
        <v>507</v>
      </c>
      <c r="I79" t="s">
        <v>507</v>
      </c>
      <c r="J79">
        <v>23</v>
      </c>
    </row>
    <row r="80" spans="1:11" x14ac:dyDescent="0.25">
      <c r="A80" s="1" t="s">
        <v>68</v>
      </c>
      <c r="B80">
        <v>0</v>
      </c>
      <c r="C80">
        <v>0</v>
      </c>
      <c r="D80">
        <v>0</v>
      </c>
      <c r="E80">
        <v>0</v>
      </c>
      <c r="F80" s="9">
        <v>0</v>
      </c>
      <c r="G80">
        <v>0</v>
      </c>
      <c r="H80">
        <v>1</v>
      </c>
      <c r="I80">
        <v>4</v>
      </c>
      <c r="J80">
        <v>2</v>
      </c>
      <c r="K80" s="9">
        <v>7</v>
      </c>
    </row>
    <row r="81" spans="1:11" x14ac:dyDescent="0.25">
      <c r="A81" s="1" t="s">
        <v>69</v>
      </c>
      <c r="B81">
        <v>11</v>
      </c>
      <c r="C81">
        <v>6</v>
      </c>
      <c r="D81">
        <v>4</v>
      </c>
      <c r="E81">
        <v>2</v>
      </c>
      <c r="F81" s="9">
        <v>23</v>
      </c>
      <c r="G81">
        <v>2</v>
      </c>
      <c r="H81">
        <v>1</v>
      </c>
      <c r="I81">
        <v>1</v>
      </c>
      <c r="J81">
        <v>2</v>
      </c>
      <c r="K81" s="9">
        <v>4</v>
      </c>
    </row>
    <row r="82" spans="1:11" x14ac:dyDescent="0.25">
      <c r="A82" s="1" t="s">
        <v>70</v>
      </c>
      <c r="B82">
        <v>1</v>
      </c>
      <c r="C82">
        <v>2</v>
      </c>
      <c r="D82">
        <v>3</v>
      </c>
      <c r="E82">
        <v>5</v>
      </c>
      <c r="F82" s="9">
        <v>11</v>
      </c>
      <c r="G82">
        <v>1</v>
      </c>
      <c r="H82">
        <v>3</v>
      </c>
      <c r="I82">
        <v>2</v>
      </c>
      <c r="J82">
        <v>6</v>
      </c>
      <c r="K82" s="9">
        <v>12</v>
      </c>
    </row>
    <row r="83" spans="1:11" x14ac:dyDescent="0.25">
      <c r="A83" s="1" t="s">
        <v>303</v>
      </c>
    </row>
    <row r="84" spans="1:11" x14ac:dyDescent="0.25">
      <c r="A84" s="1" t="s">
        <v>71</v>
      </c>
    </row>
    <row r="85" spans="1:11" x14ac:dyDescent="0.25">
      <c r="A85" s="1" t="s">
        <v>72</v>
      </c>
    </row>
    <row r="86" spans="1:11" x14ac:dyDescent="0.25">
      <c r="A86" s="1" t="s">
        <v>73</v>
      </c>
      <c r="B86" t="s">
        <v>507</v>
      </c>
      <c r="C86" t="s">
        <v>507</v>
      </c>
      <c r="D86" t="s">
        <v>507</v>
      </c>
      <c r="E86" t="s">
        <v>507</v>
      </c>
      <c r="F86" s="9" t="s">
        <v>507</v>
      </c>
      <c r="G86" t="s">
        <v>507</v>
      </c>
      <c r="H86" t="s">
        <v>507</v>
      </c>
      <c r="I86" t="s">
        <v>507</v>
      </c>
      <c r="J86" t="s">
        <v>507</v>
      </c>
      <c r="K86" s="9" t="s">
        <v>507</v>
      </c>
    </row>
    <row r="87" spans="1:11" x14ac:dyDescent="0.25">
      <c r="A87" s="1" t="s">
        <v>74</v>
      </c>
      <c r="B87" t="s">
        <v>507</v>
      </c>
      <c r="C87" t="s">
        <v>507</v>
      </c>
      <c r="D87" t="s">
        <v>507</v>
      </c>
      <c r="E87" t="s">
        <v>507</v>
      </c>
      <c r="F87" s="9">
        <v>0</v>
      </c>
      <c r="G87">
        <v>2</v>
      </c>
      <c r="H87">
        <v>0</v>
      </c>
      <c r="I87">
        <v>1</v>
      </c>
      <c r="J87">
        <v>0</v>
      </c>
    </row>
    <row r="88" spans="1:11" x14ac:dyDescent="0.25">
      <c r="A88" s="1" t="s">
        <v>75</v>
      </c>
      <c r="B88">
        <v>0</v>
      </c>
      <c r="C88">
        <v>2</v>
      </c>
      <c r="D88">
        <v>4</v>
      </c>
      <c r="E88">
        <v>1</v>
      </c>
      <c r="F88" s="9">
        <v>7</v>
      </c>
      <c r="G88">
        <v>0</v>
      </c>
      <c r="H88">
        <v>7</v>
      </c>
      <c r="I88">
        <v>10</v>
      </c>
      <c r="J88">
        <v>1</v>
      </c>
      <c r="K88" s="9">
        <v>18</v>
      </c>
    </row>
    <row r="89" spans="1:11" x14ac:dyDescent="0.25">
      <c r="A89" s="1" t="s">
        <v>76</v>
      </c>
      <c r="B89">
        <v>2</v>
      </c>
      <c r="C89">
        <v>2</v>
      </c>
      <c r="D89">
        <v>1</v>
      </c>
      <c r="E89">
        <v>2</v>
      </c>
      <c r="F89" s="9">
        <v>7</v>
      </c>
      <c r="G89">
        <v>3</v>
      </c>
      <c r="H89">
        <v>4</v>
      </c>
      <c r="I89">
        <v>0</v>
      </c>
      <c r="J89">
        <v>0</v>
      </c>
      <c r="K89" s="9">
        <v>7</v>
      </c>
    </row>
    <row r="90" spans="1:11" x14ac:dyDescent="0.25">
      <c r="A90" s="1" t="s">
        <v>77</v>
      </c>
    </row>
    <row r="91" spans="1:11" x14ac:dyDescent="0.25">
      <c r="A91" s="1" t="s">
        <v>78</v>
      </c>
      <c r="B91" t="s">
        <v>507</v>
      </c>
      <c r="C91" t="s">
        <v>507</v>
      </c>
      <c r="D91" t="s">
        <v>507</v>
      </c>
      <c r="E91" t="s">
        <v>507</v>
      </c>
      <c r="G91">
        <v>1</v>
      </c>
      <c r="H91">
        <v>2</v>
      </c>
      <c r="I91">
        <v>2</v>
      </c>
      <c r="J91">
        <v>2</v>
      </c>
    </row>
    <row r="92" spans="1:11" x14ac:dyDescent="0.25">
      <c r="A92" s="1" t="s">
        <v>79</v>
      </c>
      <c r="B92" t="s">
        <v>507</v>
      </c>
      <c r="C92" t="s">
        <v>507</v>
      </c>
      <c r="D92" t="s">
        <v>507</v>
      </c>
      <c r="E92" t="s">
        <v>507</v>
      </c>
      <c r="F92" s="9" t="s">
        <v>507</v>
      </c>
      <c r="G92" t="s">
        <v>507</v>
      </c>
      <c r="H92" t="s">
        <v>507</v>
      </c>
      <c r="I92" t="s">
        <v>507</v>
      </c>
      <c r="J92" t="s">
        <v>507</v>
      </c>
      <c r="K92" s="9" t="s">
        <v>507</v>
      </c>
    </row>
    <row r="93" spans="1:11" x14ac:dyDescent="0.25">
      <c r="A93" s="1" t="s">
        <v>80</v>
      </c>
      <c r="B93" t="s">
        <v>507</v>
      </c>
      <c r="C93" t="s">
        <v>507</v>
      </c>
      <c r="D93">
        <v>4</v>
      </c>
      <c r="E93">
        <v>5</v>
      </c>
      <c r="G93" t="s">
        <v>507</v>
      </c>
      <c r="H93" t="s">
        <v>507</v>
      </c>
      <c r="I93">
        <v>2</v>
      </c>
      <c r="J93">
        <v>0</v>
      </c>
    </row>
    <row r="94" spans="1:11" x14ac:dyDescent="0.25">
      <c r="A94" s="1" t="s">
        <v>304</v>
      </c>
    </row>
    <row r="95" spans="1:11" x14ac:dyDescent="0.25">
      <c r="A95" s="1" t="s">
        <v>81</v>
      </c>
    </row>
    <row r="96" spans="1:11" x14ac:dyDescent="0.25">
      <c r="A96" s="1" t="s">
        <v>82</v>
      </c>
    </row>
    <row r="97" spans="1:11" x14ac:dyDescent="0.25">
      <c r="A97" s="1" t="s">
        <v>83</v>
      </c>
      <c r="B97" t="s">
        <v>507</v>
      </c>
      <c r="C97" t="s">
        <v>507</v>
      </c>
      <c r="D97" t="s">
        <v>507</v>
      </c>
      <c r="E97" t="s">
        <v>507</v>
      </c>
      <c r="F97" s="9">
        <v>0</v>
      </c>
      <c r="G97" t="s">
        <v>507</v>
      </c>
      <c r="H97" t="s">
        <v>507</v>
      </c>
      <c r="I97" t="s">
        <v>507</v>
      </c>
      <c r="J97" t="s">
        <v>507</v>
      </c>
      <c r="K97" s="9">
        <v>0</v>
      </c>
    </row>
    <row r="98" spans="1:11" x14ac:dyDescent="0.25">
      <c r="A98" s="1" t="s">
        <v>84</v>
      </c>
      <c r="B98">
        <v>52</v>
      </c>
      <c r="C98">
        <v>45</v>
      </c>
      <c r="D98">
        <v>0</v>
      </c>
      <c r="E98">
        <v>0</v>
      </c>
      <c r="F98" s="9">
        <f>SUM(B98:E98)</f>
        <v>97</v>
      </c>
      <c r="G98">
        <v>9</v>
      </c>
      <c r="H98">
        <v>7</v>
      </c>
      <c r="I98">
        <v>6</v>
      </c>
      <c r="J98">
        <v>1</v>
      </c>
      <c r="K98" s="9">
        <f>SUM(G98:J98)</f>
        <v>23</v>
      </c>
    </row>
    <row r="99" spans="1:11" x14ac:dyDescent="0.25">
      <c r="A99" s="1" t="s">
        <v>85</v>
      </c>
      <c r="B99" t="s">
        <v>507</v>
      </c>
      <c r="C99">
        <v>54</v>
      </c>
      <c r="D99">
        <v>9</v>
      </c>
      <c r="E99">
        <v>9</v>
      </c>
      <c r="G99" t="s">
        <v>507</v>
      </c>
      <c r="H99">
        <v>1</v>
      </c>
      <c r="I99">
        <v>2</v>
      </c>
      <c r="J99">
        <v>3</v>
      </c>
    </row>
    <row r="100" spans="1:11" x14ac:dyDescent="0.25">
      <c r="A100" s="1" t="s">
        <v>86</v>
      </c>
      <c r="B100" t="s">
        <v>507</v>
      </c>
      <c r="C100" t="s">
        <v>507</v>
      </c>
      <c r="D100" t="s">
        <v>507</v>
      </c>
      <c r="E100">
        <v>4</v>
      </c>
      <c r="G100" t="s">
        <v>507</v>
      </c>
      <c r="H100" t="s">
        <v>507</v>
      </c>
      <c r="I100" t="s">
        <v>507</v>
      </c>
      <c r="J100">
        <v>3</v>
      </c>
    </row>
    <row r="101" spans="1:11" x14ac:dyDescent="0.25">
      <c r="A101" s="1" t="s">
        <v>87</v>
      </c>
      <c r="B101" t="s">
        <v>507</v>
      </c>
      <c r="C101" t="s">
        <v>507</v>
      </c>
      <c r="D101" t="s">
        <v>507</v>
      </c>
      <c r="E101" t="s">
        <v>507</v>
      </c>
      <c r="F101" s="9">
        <v>18</v>
      </c>
      <c r="G101" t="s">
        <v>507</v>
      </c>
      <c r="H101" t="s">
        <v>507</v>
      </c>
      <c r="I101" t="s">
        <v>507</v>
      </c>
      <c r="J101" t="s">
        <v>507</v>
      </c>
      <c r="K101" s="9">
        <v>35</v>
      </c>
    </row>
    <row r="102" spans="1:11" x14ac:dyDescent="0.25">
      <c r="A102" s="1" t="s">
        <v>88</v>
      </c>
      <c r="B102">
        <v>32</v>
      </c>
      <c r="C102">
        <v>34</v>
      </c>
      <c r="D102">
        <v>13</v>
      </c>
      <c r="E102">
        <v>22</v>
      </c>
      <c r="F102" s="9">
        <f>SUM(B102:E102)</f>
        <v>101</v>
      </c>
      <c r="G102">
        <v>4</v>
      </c>
      <c r="H102">
        <v>14</v>
      </c>
      <c r="I102">
        <v>7</v>
      </c>
      <c r="J102">
        <v>6</v>
      </c>
      <c r="K102" s="9">
        <f>SUM(G102:J102)</f>
        <v>31</v>
      </c>
    </row>
    <row r="103" spans="1:11" x14ac:dyDescent="0.25">
      <c r="A103" s="1" t="s">
        <v>89</v>
      </c>
      <c r="B103" t="s">
        <v>507</v>
      </c>
      <c r="C103" t="s">
        <v>507</v>
      </c>
      <c r="D103" t="s">
        <v>507</v>
      </c>
      <c r="E103" t="s">
        <v>507</v>
      </c>
      <c r="F103" s="9">
        <v>0</v>
      </c>
      <c r="G103" t="s">
        <v>507</v>
      </c>
      <c r="H103" t="s">
        <v>507</v>
      </c>
      <c r="I103" t="s">
        <v>507</v>
      </c>
      <c r="J103" t="s">
        <v>507</v>
      </c>
      <c r="K103" s="9">
        <v>0</v>
      </c>
    </row>
    <row r="104" spans="1:11" x14ac:dyDescent="0.25">
      <c r="A104" s="1" t="s">
        <v>90</v>
      </c>
      <c r="B104">
        <v>0</v>
      </c>
      <c r="C104">
        <v>0</v>
      </c>
      <c r="D104">
        <v>0</v>
      </c>
      <c r="E104">
        <v>0</v>
      </c>
      <c r="F104" s="9">
        <v>0</v>
      </c>
      <c r="G104">
        <v>0</v>
      </c>
      <c r="H104">
        <v>0</v>
      </c>
      <c r="I104">
        <v>0</v>
      </c>
      <c r="J104">
        <v>0</v>
      </c>
      <c r="K104" s="9">
        <v>0</v>
      </c>
    </row>
    <row r="105" spans="1:11" x14ac:dyDescent="0.25">
      <c r="A105" s="1" t="s">
        <v>91</v>
      </c>
      <c r="B105">
        <v>2</v>
      </c>
      <c r="C105">
        <v>9</v>
      </c>
      <c r="D105">
        <v>19</v>
      </c>
      <c r="E105">
        <v>12</v>
      </c>
      <c r="G105">
        <v>50</v>
      </c>
      <c r="H105">
        <v>30</v>
      </c>
      <c r="I105">
        <v>27</v>
      </c>
      <c r="J105">
        <v>11</v>
      </c>
    </row>
    <row r="106" spans="1:11" x14ac:dyDescent="0.25">
      <c r="A106" s="1" t="s">
        <v>92</v>
      </c>
      <c r="B106">
        <v>4</v>
      </c>
      <c r="C106">
        <v>15</v>
      </c>
      <c r="D106">
        <v>12</v>
      </c>
      <c r="E106">
        <v>15</v>
      </c>
      <c r="G106">
        <v>0</v>
      </c>
      <c r="H106">
        <v>8</v>
      </c>
      <c r="I106">
        <v>2</v>
      </c>
      <c r="J106">
        <v>1</v>
      </c>
    </row>
    <row r="107" spans="1:11" x14ac:dyDescent="0.25">
      <c r="A107" s="1" t="s">
        <v>305</v>
      </c>
    </row>
    <row r="108" spans="1:11" x14ac:dyDescent="0.25">
      <c r="A108" s="1" t="s">
        <v>93</v>
      </c>
      <c r="B108">
        <v>2</v>
      </c>
      <c r="C108">
        <v>4</v>
      </c>
      <c r="D108">
        <v>4</v>
      </c>
      <c r="E108">
        <v>4</v>
      </c>
      <c r="F108" s="9">
        <f>SUM(B108:E108)</f>
        <v>14</v>
      </c>
      <c r="G108">
        <v>1</v>
      </c>
      <c r="H108">
        <v>1</v>
      </c>
      <c r="I108">
        <v>5</v>
      </c>
      <c r="J108">
        <v>0</v>
      </c>
      <c r="K108" s="9">
        <v>7</v>
      </c>
    </row>
    <row r="109" spans="1:11" x14ac:dyDescent="0.25">
      <c r="A109" s="1" t="s">
        <v>94</v>
      </c>
      <c r="B109">
        <v>0</v>
      </c>
      <c r="C109">
        <v>3</v>
      </c>
      <c r="D109">
        <v>1</v>
      </c>
      <c r="E109">
        <v>0</v>
      </c>
      <c r="G109">
        <v>0</v>
      </c>
      <c r="H109">
        <v>0</v>
      </c>
      <c r="I109">
        <v>0</v>
      </c>
      <c r="J109">
        <v>0</v>
      </c>
      <c r="K109" s="9">
        <v>0</v>
      </c>
    </row>
    <row r="110" spans="1:11" x14ac:dyDescent="0.25">
      <c r="A110" s="1" t="s">
        <v>95</v>
      </c>
      <c r="B110">
        <v>7</v>
      </c>
      <c r="C110">
        <v>7</v>
      </c>
      <c r="D110">
        <v>9</v>
      </c>
      <c r="E110">
        <v>9</v>
      </c>
      <c r="G110">
        <v>11</v>
      </c>
      <c r="H110">
        <v>11</v>
      </c>
      <c r="I110">
        <v>10</v>
      </c>
      <c r="J110">
        <v>11</v>
      </c>
    </row>
    <row r="111" spans="1:11" x14ac:dyDescent="0.25">
      <c r="A111" s="1" t="s">
        <v>96</v>
      </c>
      <c r="B111">
        <v>0</v>
      </c>
      <c r="C111">
        <v>5</v>
      </c>
      <c r="D111">
        <v>2</v>
      </c>
      <c r="E111">
        <v>0</v>
      </c>
      <c r="F111" s="9">
        <v>7</v>
      </c>
      <c r="G111">
        <v>0</v>
      </c>
      <c r="H111">
        <v>4</v>
      </c>
      <c r="I111">
        <v>2</v>
      </c>
      <c r="J111">
        <v>0</v>
      </c>
      <c r="K111" s="9">
        <v>6</v>
      </c>
    </row>
    <row r="112" spans="1:11" x14ac:dyDescent="0.25">
      <c r="A112" s="1" t="s">
        <v>97</v>
      </c>
      <c r="B112">
        <v>3</v>
      </c>
      <c r="C112">
        <v>1</v>
      </c>
      <c r="D112">
        <v>0</v>
      </c>
      <c r="E112">
        <v>0</v>
      </c>
      <c r="F112" s="9">
        <v>4</v>
      </c>
      <c r="G112">
        <v>8</v>
      </c>
      <c r="H112">
        <v>11</v>
      </c>
      <c r="I112">
        <v>6</v>
      </c>
      <c r="J112">
        <v>7</v>
      </c>
      <c r="K112" s="9">
        <v>32</v>
      </c>
    </row>
    <row r="113" spans="1:11" x14ac:dyDescent="0.25">
      <c r="A113" s="1" t="s">
        <v>98</v>
      </c>
      <c r="B113">
        <v>31</v>
      </c>
      <c r="C113">
        <v>36</v>
      </c>
      <c r="D113">
        <v>21</v>
      </c>
      <c r="E113">
        <v>33</v>
      </c>
      <c r="F113" s="9">
        <f>SUM(B113:E113)</f>
        <v>121</v>
      </c>
      <c r="G113">
        <v>17</v>
      </c>
      <c r="H113">
        <v>19</v>
      </c>
      <c r="I113">
        <v>14</v>
      </c>
      <c r="J113">
        <v>10</v>
      </c>
      <c r="K113" s="9">
        <f>SUM(G113:J113)</f>
        <v>60</v>
      </c>
    </row>
    <row r="114" spans="1:11" x14ac:dyDescent="0.25">
      <c r="A114" s="1" t="s">
        <v>99</v>
      </c>
      <c r="B114" t="s">
        <v>507</v>
      </c>
      <c r="C114" t="s">
        <v>507</v>
      </c>
      <c r="D114" t="s">
        <v>507</v>
      </c>
      <c r="E114" t="s">
        <v>507</v>
      </c>
      <c r="G114" t="s">
        <v>507</v>
      </c>
      <c r="H114" t="s">
        <v>507</v>
      </c>
      <c r="I114" t="s">
        <v>507</v>
      </c>
      <c r="J114" t="s">
        <v>507</v>
      </c>
    </row>
    <row r="115" spans="1:11" x14ac:dyDescent="0.25">
      <c r="A115" s="1" t="s">
        <v>100</v>
      </c>
      <c r="B115">
        <v>8</v>
      </c>
      <c r="C115">
        <v>12</v>
      </c>
      <c r="D115">
        <v>13</v>
      </c>
      <c r="E115">
        <v>14</v>
      </c>
      <c r="G115">
        <v>2</v>
      </c>
      <c r="H115">
        <v>1</v>
      </c>
      <c r="I115">
        <v>2</v>
      </c>
      <c r="J115">
        <v>1</v>
      </c>
    </row>
    <row r="116" spans="1:11" x14ac:dyDescent="0.25">
      <c r="A116" s="1" t="s">
        <v>101</v>
      </c>
      <c r="B116" t="s">
        <v>507</v>
      </c>
      <c r="C116" t="s">
        <v>507</v>
      </c>
      <c r="D116" t="s">
        <v>507</v>
      </c>
      <c r="E116" t="s">
        <v>507</v>
      </c>
      <c r="F116" s="9">
        <v>0</v>
      </c>
      <c r="G116" t="s">
        <v>507</v>
      </c>
      <c r="H116" t="s">
        <v>507</v>
      </c>
      <c r="I116" t="s">
        <v>507</v>
      </c>
      <c r="J116" t="s">
        <v>507</v>
      </c>
      <c r="K116" s="9">
        <v>0</v>
      </c>
    </row>
    <row r="117" spans="1:11" x14ac:dyDescent="0.25">
      <c r="A117" s="1" t="s">
        <v>102</v>
      </c>
      <c r="B117">
        <v>2</v>
      </c>
      <c r="C117">
        <v>1</v>
      </c>
      <c r="D117">
        <v>3</v>
      </c>
      <c r="E117">
        <v>1</v>
      </c>
      <c r="F117" s="9">
        <v>7</v>
      </c>
      <c r="G117" t="s">
        <v>507</v>
      </c>
      <c r="H117" t="s">
        <v>507</v>
      </c>
      <c r="I117" t="s">
        <v>507</v>
      </c>
      <c r="J117" t="s">
        <v>507</v>
      </c>
      <c r="K117" s="9" t="s">
        <v>507</v>
      </c>
    </row>
    <row r="118" spans="1:11" x14ac:dyDescent="0.25">
      <c r="A118" s="1" t="s">
        <v>103</v>
      </c>
      <c r="B118" t="s">
        <v>507</v>
      </c>
      <c r="C118" t="s">
        <v>507</v>
      </c>
      <c r="D118" t="s">
        <v>507</v>
      </c>
      <c r="E118" t="s">
        <v>507</v>
      </c>
      <c r="F118" s="9">
        <v>0</v>
      </c>
      <c r="G118" t="s">
        <v>507</v>
      </c>
      <c r="H118" t="s">
        <v>507</v>
      </c>
      <c r="I118" t="s">
        <v>507</v>
      </c>
      <c r="J118" t="s">
        <v>507</v>
      </c>
      <c r="K118" s="9">
        <v>0</v>
      </c>
    </row>
    <row r="119" spans="1:11" x14ac:dyDescent="0.25">
      <c r="A119" s="1" t="s">
        <v>104</v>
      </c>
      <c r="B119">
        <v>9</v>
      </c>
      <c r="C119">
        <v>7</v>
      </c>
      <c r="D119">
        <v>16</v>
      </c>
      <c r="E119">
        <v>3</v>
      </c>
      <c r="G119" t="s">
        <v>507</v>
      </c>
      <c r="H119" t="s">
        <v>507</v>
      </c>
      <c r="I119" t="s">
        <v>507</v>
      </c>
      <c r="J119" t="s">
        <v>507</v>
      </c>
      <c r="K119" s="9">
        <v>1</v>
      </c>
    </row>
    <row r="120" spans="1:11" x14ac:dyDescent="0.25">
      <c r="A120" s="1" t="s">
        <v>306</v>
      </c>
    </row>
    <row r="121" spans="1:11" x14ac:dyDescent="0.25">
      <c r="A121" s="1" t="s">
        <v>105</v>
      </c>
      <c r="B121" t="s">
        <v>507</v>
      </c>
      <c r="C121" t="s">
        <v>507</v>
      </c>
      <c r="D121" t="s">
        <v>507</v>
      </c>
      <c r="E121" t="s">
        <v>507</v>
      </c>
      <c r="F121" s="9">
        <v>0</v>
      </c>
      <c r="G121" t="s">
        <v>507</v>
      </c>
      <c r="H121" t="s">
        <v>507</v>
      </c>
      <c r="I121" t="s">
        <v>507</v>
      </c>
      <c r="J121" t="s">
        <v>507</v>
      </c>
      <c r="K121" s="9">
        <v>0</v>
      </c>
    </row>
    <row r="122" spans="1:11" x14ac:dyDescent="0.25">
      <c r="A122" s="1" t="s">
        <v>106</v>
      </c>
      <c r="B122">
        <v>2</v>
      </c>
      <c r="C122">
        <v>2</v>
      </c>
      <c r="D122">
        <v>4</v>
      </c>
      <c r="E122">
        <v>0</v>
      </c>
      <c r="F122" s="9">
        <v>6</v>
      </c>
      <c r="G122">
        <v>0</v>
      </c>
      <c r="H122">
        <v>1</v>
      </c>
      <c r="I122">
        <v>2</v>
      </c>
      <c r="J122">
        <v>3</v>
      </c>
      <c r="K122" s="9">
        <v>6</v>
      </c>
    </row>
    <row r="123" spans="1:11" x14ac:dyDescent="0.25">
      <c r="A123" s="1" t="s">
        <v>107</v>
      </c>
      <c r="B123">
        <v>0</v>
      </c>
      <c r="C123">
        <v>3</v>
      </c>
      <c r="D123">
        <v>1</v>
      </c>
      <c r="E123">
        <v>1</v>
      </c>
      <c r="G123" t="s">
        <v>507</v>
      </c>
      <c r="H123" t="s">
        <v>507</v>
      </c>
      <c r="I123" t="s">
        <v>507</v>
      </c>
      <c r="J123" t="s">
        <v>507</v>
      </c>
    </row>
    <row r="124" spans="1:11" x14ac:dyDescent="0.25">
      <c r="A124" s="1" t="s">
        <v>108</v>
      </c>
      <c r="B124" t="s">
        <v>507</v>
      </c>
      <c r="C124" t="s">
        <v>507</v>
      </c>
      <c r="D124" t="s">
        <v>507</v>
      </c>
      <c r="E124" t="s">
        <v>507</v>
      </c>
      <c r="F124" s="9" t="s">
        <v>507</v>
      </c>
      <c r="G124" t="s">
        <v>507</v>
      </c>
      <c r="H124" t="s">
        <v>507</v>
      </c>
      <c r="I124" t="s">
        <v>507</v>
      </c>
      <c r="J124" t="s">
        <v>507</v>
      </c>
      <c r="K124" s="9" t="s">
        <v>507</v>
      </c>
    </row>
    <row r="125" spans="1:11" x14ac:dyDescent="0.25">
      <c r="A125" s="1" t="s">
        <v>109</v>
      </c>
      <c r="B125" t="s">
        <v>507</v>
      </c>
      <c r="C125" t="s">
        <v>507</v>
      </c>
      <c r="D125">
        <v>12</v>
      </c>
      <c r="E125">
        <v>5</v>
      </c>
      <c r="F125" s="9">
        <f>SUM(B125:E125)</f>
        <v>17</v>
      </c>
      <c r="G125" t="s">
        <v>507</v>
      </c>
      <c r="H125" t="s">
        <v>507</v>
      </c>
      <c r="I125">
        <v>2</v>
      </c>
      <c r="J125">
        <v>3</v>
      </c>
      <c r="K125" s="9">
        <v>5</v>
      </c>
    </row>
    <row r="126" spans="1:11" x14ac:dyDescent="0.25">
      <c r="A126" s="1" t="s">
        <v>110</v>
      </c>
      <c r="B126">
        <v>2</v>
      </c>
      <c r="C126">
        <v>1</v>
      </c>
      <c r="D126">
        <v>4</v>
      </c>
      <c r="E126">
        <v>3</v>
      </c>
      <c r="F126" s="9">
        <v>10</v>
      </c>
      <c r="G126">
        <v>1</v>
      </c>
      <c r="H126">
        <v>0</v>
      </c>
      <c r="I126">
        <v>2</v>
      </c>
      <c r="J126">
        <v>4</v>
      </c>
      <c r="K126" s="9">
        <v>7</v>
      </c>
    </row>
    <row r="127" spans="1:11" x14ac:dyDescent="0.25">
      <c r="A127" s="1" t="s">
        <v>111</v>
      </c>
      <c r="B127">
        <v>3</v>
      </c>
      <c r="C127">
        <v>5</v>
      </c>
      <c r="D127">
        <v>6</v>
      </c>
      <c r="E127">
        <v>0</v>
      </c>
      <c r="F127" s="9">
        <v>14</v>
      </c>
      <c r="G127">
        <v>4</v>
      </c>
      <c r="H127">
        <v>2</v>
      </c>
      <c r="I127">
        <v>4</v>
      </c>
      <c r="J127">
        <v>0</v>
      </c>
      <c r="K127" s="9">
        <v>10</v>
      </c>
    </row>
    <row r="128" spans="1:11" x14ac:dyDescent="0.25">
      <c r="A128" s="1" t="s">
        <v>307</v>
      </c>
    </row>
    <row r="129" spans="1:11" x14ac:dyDescent="0.25">
      <c r="A129" s="1" t="s">
        <v>112</v>
      </c>
      <c r="B129" t="s">
        <v>507</v>
      </c>
      <c r="C129" t="s">
        <v>507</v>
      </c>
      <c r="D129" t="s">
        <v>507</v>
      </c>
      <c r="E129" t="s">
        <v>507</v>
      </c>
      <c r="F129" s="9" t="s">
        <v>507</v>
      </c>
      <c r="G129" t="s">
        <v>507</v>
      </c>
      <c r="H129" t="s">
        <v>507</v>
      </c>
      <c r="I129" t="s">
        <v>507</v>
      </c>
      <c r="J129" t="s">
        <v>507</v>
      </c>
      <c r="K129" s="9" t="s">
        <v>507</v>
      </c>
    </row>
    <row r="130" spans="1:11" x14ac:dyDescent="0.25">
      <c r="A130" s="1" t="s">
        <v>113</v>
      </c>
      <c r="B130">
        <v>1</v>
      </c>
      <c r="C130">
        <v>4</v>
      </c>
      <c r="D130">
        <v>0</v>
      </c>
      <c r="E130">
        <v>5</v>
      </c>
      <c r="G130">
        <v>0</v>
      </c>
      <c r="H130">
        <v>1</v>
      </c>
      <c r="I130">
        <v>0</v>
      </c>
      <c r="J130">
        <v>0</v>
      </c>
    </row>
    <row r="131" spans="1:11" x14ac:dyDescent="0.25">
      <c r="A131" s="1" t="s">
        <v>114</v>
      </c>
      <c r="B131">
        <v>49</v>
      </c>
      <c r="C131">
        <v>49</v>
      </c>
      <c r="D131">
        <v>49</v>
      </c>
      <c r="E131">
        <v>56</v>
      </c>
      <c r="G131">
        <v>12</v>
      </c>
      <c r="H131">
        <v>11</v>
      </c>
      <c r="I131">
        <v>8</v>
      </c>
      <c r="J131">
        <v>1</v>
      </c>
    </row>
    <row r="132" spans="1:11" x14ac:dyDescent="0.25">
      <c r="A132" s="1" t="s">
        <v>115</v>
      </c>
    </row>
    <row r="133" spans="1:11" x14ac:dyDescent="0.25">
      <c r="A133" s="1" t="s">
        <v>116</v>
      </c>
      <c r="B133">
        <v>6</v>
      </c>
      <c r="C133">
        <v>13</v>
      </c>
      <c r="D133">
        <v>10</v>
      </c>
      <c r="E133">
        <v>11</v>
      </c>
      <c r="F133" s="9">
        <f>SUM(B133:E133)</f>
        <v>40</v>
      </c>
      <c r="G133">
        <v>4</v>
      </c>
      <c r="H133">
        <v>1</v>
      </c>
      <c r="I133">
        <v>1</v>
      </c>
      <c r="J133">
        <v>2</v>
      </c>
      <c r="K133" s="9">
        <f>SUM(G133:J133)</f>
        <v>8</v>
      </c>
    </row>
    <row r="134" spans="1:11" x14ac:dyDescent="0.25">
      <c r="A134" s="1" t="s">
        <v>117</v>
      </c>
      <c r="B134" t="s">
        <v>507</v>
      </c>
      <c r="C134">
        <v>4</v>
      </c>
      <c r="D134">
        <v>13</v>
      </c>
      <c r="E134">
        <v>17</v>
      </c>
      <c r="F134" s="9">
        <f>SUM(B134:E134)</f>
        <v>34</v>
      </c>
      <c r="G134" t="s">
        <v>507</v>
      </c>
      <c r="H134">
        <v>3</v>
      </c>
      <c r="I134">
        <v>2</v>
      </c>
      <c r="J134">
        <v>5</v>
      </c>
      <c r="K134" s="9">
        <f>SUM(G134:J134)</f>
        <v>10</v>
      </c>
    </row>
    <row r="135" spans="1:11" x14ac:dyDescent="0.25">
      <c r="A135" s="1" t="s">
        <v>118</v>
      </c>
      <c r="B135" t="s">
        <v>507</v>
      </c>
      <c r="C135" t="s">
        <v>507</v>
      </c>
      <c r="D135">
        <v>2</v>
      </c>
      <c r="E135">
        <v>3</v>
      </c>
      <c r="G135" t="s">
        <v>507</v>
      </c>
      <c r="H135">
        <v>3</v>
      </c>
      <c r="I135">
        <v>0</v>
      </c>
      <c r="J135">
        <v>1</v>
      </c>
    </row>
    <row r="136" spans="1:11" x14ac:dyDescent="0.25">
      <c r="A136" s="1" t="s">
        <v>308</v>
      </c>
    </row>
    <row r="137" spans="1:11" x14ac:dyDescent="0.25">
      <c r="A137" s="1" t="s">
        <v>119</v>
      </c>
    </row>
    <row r="138" spans="1:11" x14ac:dyDescent="0.25">
      <c r="A138" s="1" t="s">
        <v>120</v>
      </c>
      <c r="F138" s="9">
        <v>0</v>
      </c>
      <c r="G138" t="s">
        <v>507</v>
      </c>
      <c r="H138">
        <v>1</v>
      </c>
      <c r="I138">
        <v>0</v>
      </c>
      <c r="J138">
        <v>1</v>
      </c>
      <c r="K138" s="9">
        <v>2</v>
      </c>
    </row>
    <row r="139" spans="1:11" x14ac:dyDescent="0.25">
      <c r="A139" s="1" t="s">
        <v>121</v>
      </c>
      <c r="B139" t="s">
        <v>507</v>
      </c>
      <c r="C139" t="s">
        <v>507</v>
      </c>
      <c r="D139">
        <v>3</v>
      </c>
      <c r="E139">
        <v>4</v>
      </c>
      <c r="G139" t="s">
        <v>507</v>
      </c>
      <c r="H139" t="s">
        <v>507</v>
      </c>
      <c r="I139">
        <v>0</v>
      </c>
      <c r="J139">
        <v>0</v>
      </c>
    </row>
    <row r="140" spans="1:11" x14ac:dyDescent="0.25">
      <c r="A140" s="1" t="s">
        <v>122</v>
      </c>
      <c r="B140" t="s">
        <v>507</v>
      </c>
      <c r="C140" t="s">
        <v>507</v>
      </c>
      <c r="D140" t="s">
        <v>507</v>
      </c>
      <c r="E140" t="s">
        <v>507</v>
      </c>
      <c r="F140" s="9" t="s">
        <v>507</v>
      </c>
      <c r="G140" t="s">
        <v>507</v>
      </c>
      <c r="H140" t="s">
        <v>507</v>
      </c>
      <c r="I140" t="s">
        <v>507</v>
      </c>
      <c r="J140" t="s">
        <v>507</v>
      </c>
      <c r="K140" s="9" t="s">
        <v>507</v>
      </c>
    </row>
    <row r="141" spans="1:11" x14ac:dyDescent="0.25">
      <c r="A141" s="1" t="s">
        <v>123</v>
      </c>
      <c r="F141" s="9">
        <v>16</v>
      </c>
      <c r="K141" s="9">
        <v>7</v>
      </c>
    </row>
    <row r="142" spans="1:11" x14ac:dyDescent="0.25">
      <c r="A142" s="1" t="s">
        <v>124</v>
      </c>
      <c r="B142">
        <v>1</v>
      </c>
      <c r="C142">
        <v>2</v>
      </c>
      <c r="D142">
        <v>0</v>
      </c>
      <c r="E142">
        <v>0</v>
      </c>
      <c r="G142">
        <v>3</v>
      </c>
      <c r="H142">
        <v>5</v>
      </c>
      <c r="I142">
        <v>5</v>
      </c>
      <c r="J142">
        <v>8</v>
      </c>
    </row>
    <row r="143" spans="1:11" x14ac:dyDescent="0.25">
      <c r="A143" s="1" t="s">
        <v>125</v>
      </c>
      <c r="B143" t="s">
        <v>507</v>
      </c>
      <c r="C143">
        <v>28</v>
      </c>
      <c r="D143">
        <v>10</v>
      </c>
      <c r="E143">
        <v>14</v>
      </c>
      <c r="F143" s="9">
        <f>SUM(B143:E143)</f>
        <v>52</v>
      </c>
      <c r="G143" t="s">
        <v>507</v>
      </c>
      <c r="H143">
        <v>2</v>
      </c>
      <c r="I143">
        <v>0</v>
      </c>
      <c r="J143">
        <v>0</v>
      </c>
      <c r="K143" s="9">
        <f>SUM(G143:J143)</f>
        <v>2</v>
      </c>
    </row>
    <row r="144" spans="1:11" x14ac:dyDescent="0.25">
      <c r="A144" s="1" t="s">
        <v>309</v>
      </c>
    </row>
    <row r="145" spans="1:11" x14ac:dyDescent="0.25">
      <c r="A145" s="1" t="s">
        <v>126</v>
      </c>
      <c r="B145">
        <v>0</v>
      </c>
      <c r="C145">
        <v>0</v>
      </c>
      <c r="D145">
        <v>0</v>
      </c>
      <c r="E145">
        <v>0</v>
      </c>
      <c r="F145" s="9">
        <v>0</v>
      </c>
      <c r="G145">
        <v>1</v>
      </c>
      <c r="H145">
        <v>2</v>
      </c>
      <c r="I145">
        <v>2</v>
      </c>
      <c r="J145">
        <v>1</v>
      </c>
      <c r="K145" s="9">
        <v>6</v>
      </c>
    </row>
    <row r="146" spans="1:11" x14ac:dyDescent="0.25">
      <c r="A146" s="1" t="s">
        <v>127</v>
      </c>
      <c r="B146" t="s">
        <v>507</v>
      </c>
      <c r="C146" t="s">
        <v>507</v>
      </c>
      <c r="D146" t="s">
        <v>507</v>
      </c>
      <c r="E146" t="s">
        <v>507</v>
      </c>
      <c r="F146" s="9" t="s">
        <v>507</v>
      </c>
      <c r="G146" t="s">
        <v>507</v>
      </c>
      <c r="H146" t="s">
        <v>507</v>
      </c>
      <c r="I146" t="s">
        <v>507</v>
      </c>
      <c r="J146" t="s">
        <v>507</v>
      </c>
      <c r="K146" s="9" t="s">
        <v>507</v>
      </c>
    </row>
    <row r="147" spans="1:11" x14ac:dyDescent="0.25">
      <c r="A147" s="1" t="s">
        <v>128</v>
      </c>
      <c r="B147" t="s">
        <v>507</v>
      </c>
      <c r="C147" t="s">
        <v>507</v>
      </c>
      <c r="D147" t="s">
        <v>507</v>
      </c>
      <c r="E147" t="s">
        <v>507</v>
      </c>
      <c r="F147" s="9">
        <v>3</v>
      </c>
      <c r="G147" t="s">
        <v>507</v>
      </c>
      <c r="H147" t="s">
        <v>507</v>
      </c>
      <c r="I147" t="s">
        <v>507</v>
      </c>
      <c r="J147" t="s">
        <v>507</v>
      </c>
      <c r="K147" s="9">
        <v>2</v>
      </c>
    </row>
    <row r="148" spans="1:11" x14ac:dyDescent="0.25">
      <c r="A148" s="1" t="s">
        <v>129</v>
      </c>
      <c r="B148" t="s">
        <v>507</v>
      </c>
      <c r="C148" t="s">
        <v>507</v>
      </c>
      <c r="D148">
        <v>8</v>
      </c>
      <c r="E148">
        <v>5</v>
      </c>
      <c r="G148" t="s">
        <v>507</v>
      </c>
      <c r="H148" t="s">
        <v>507</v>
      </c>
      <c r="I148">
        <v>2</v>
      </c>
      <c r="J148">
        <v>1</v>
      </c>
    </row>
    <row r="149" spans="1:11" x14ac:dyDescent="0.25">
      <c r="A149" s="1" t="s">
        <v>130</v>
      </c>
      <c r="B149" t="s">
        <v>507</v>
      </c>
      <c r="C149">
        <v>13</v>
      </c>
      <c r="D149">
        <v>14</v>
      </c>
      <c r="E149">
        <v>14</v>
      </c>
      <c r="G149" t="s">
        <v>507</v>
      </c>
      <c r="H149">
        <v>2</v>
      </c>
      <c r="I149">
        <v>1</v>
      </c>
      <c r="J149">
        <v>1</v>
      </c>
    </row>
    <row r="150" spans="1:11" x14ac:dyDescent="0.25">
      <c r="A150" s="1" t="s">
        <v>131</v>
      </c>
      <c r="B150">
        <v>5</v>
      </c>
      <c r="C150">
        <v>10</v>
      </c>
      <c r="D150">
        <v>1</v>
      </c>
      <c r="E150">
        <v>1</v>
      </c>
      <c r="G150">
        <v>2</v>
      </c>
      <c r="H150">
        <v>0</v>
      </c>
      <c r="I150">
        <v>1</v>
      </c>
      <c r="J150">
        <v>1</v>
      </c>
      <c r="K150" s="9">
        <f>SUM(G150:J150)</f>
        <v>4</v>
      </c>
    </row>
    <row r="151" spans="1:11" x14ac:dyDescent="0.25">
      <c r="A151" s="1" t="s">
        <v>132</v>
      </c>
      <c r="B151">
        <v>1</v>
      </c>
      <c r="C151">
        <v>4</v>
      </c>
      <c r="D151">
        <v>7</v>
      </c>
      <c r="E151">
        <v>4</v>
      </c>
      <c r="G151">
        <v>2</v>
      </c>
      <c r="H151">
        <v>3</v>
      </c>
      <c r="I151">
        <v>2</v>
      </c>
      <c r="J151">
        <v>1</v>
      </c>
    </row>
    <row r="152" spans="1:11" x14ac:dyDescent="0.25">
      <c r="A152" s="1" t="s">
        <v>352</v>
      </c>
    </row>
    <row r="153" spans="1:11" x14ac:dyDescent="0.25">
      <c r="A153" s="1" t="s">
        <v>133</v>
      </c>
      <c r="B153">
        <v>12</v>
      </c>
      <c r="C153">
        <v>6</v>
      </c>
      <c r="D153">
        <v>27</v>
      </c>
      <c r="E153">
        <v>17</v>
      </c>
      <c r="F153" s="9">
        <f>SUM(B153:E153)</f>
        <v>62</v>
      </c>
      <c r="G153">
        <v>11</v>
      </c>
      <c r="H153">
        <v>2</v>
      </c>
      <c r="I153">
        <v>2</v>
      </c>
      <c r="J153">
        <v>0</v>
      </c>
      <c r="K153" s="9">
        <v>15</v>
      </c>
    </row>
    <row r="154" spans="1:11" x14ac:dyDescent="0.25">
      <c r="A154" s="1" t="s">
        <v>134</v>
      </c>
      <c r="B154" t="s">
        <v>507</v>
      </c>
      <c r="C154" t="s">
        <v>507</v>
      </c>
      <c r="D154" t="s">
        <v>507</v>
      </c>
      <c r="E154" t="s">
        <v>507</v>
      </c>
      <c r="G154">
        <v>13</v>
      </c>
      <c r="H154">
        <v>7</v>
      </c>
      <c r="I154">
        <v>12</v>
      </c>
      <c r="J154">
        <v>10</v>
      </c>
    </row>
    <row r="155" spans="1:11" x14ac:dyDescent="0.25">
      <c r="A155" s="1" t="s">
        <v>135</v>
      </c>
      <c r="B155">
        <v>1</v>
      </c>
      <c r="C155">
        <v>4</v>
      </c>
      <c r="D155">
        <v>3</v>
      </c>
      <c r="E155">
        <v>6</v>
      </c>
      <c r="G155">
        <v>8</v>
      </c>
      <c r="H155">
        <v>6</v>
      </c>
      <c r="I155">
        <v>9</v>
      </c>
      <c r="J155">
        <v>5</v>
      </c>
      <c r="K155" s="9">
        <f>SUM(G155:J155)</f>
        <v>28</v>
      </c>
    </row>
    <row r="156" spans="1:11" x14ac:dyDescent="0.25">
      <c r="A156" s="1" t="s">
        <v>136</v>
      </c>
      <c r="B156">
        <v>10</v>
      </c>
      <c r="C156">
        <v>8</v>
      </c>
      <c r="D156">
        <v>17</v>
      </c>
      <c r="E156">
        <v>18</v>
      </c>
      <c r="G156">
        <v>3</v>
      </c>
      <c r="H156">
        <v>2</v>
      </c>
      <c r="I156">
        <v>1</v>
      </c>
      <c r="J156">
        <v>2</v>
      </c>
    </row>
    <row r="157" spans="1:11" x14ac:dyDescent="0.25">
      <c r="A157" s="1" t="s">
        <v>137</v>
      </c>
      <c r="B157">
        <v>0</v>
      </c>
      <c r="C157">
        <v>0</v>
      </c>
      <c r="D157">
        <v>0</v>
      </c>
      <c r="E157">
        <v>0</v>
      </c>
      <c r="F157" s="9">
        <v>0</v>
      </c>
      <c r="G157">
        <v>4</v>
      </c>
      <c r="H157">
        <v>2</v>
      </c>
      <c r="I157">
        <v>3</v>
      </c>
      <c r="J157">
        <v>4</v>
      </c>
      <c r="K157" s="9">
        <v>13</v>
      </c>
    </row>
    <row r="158" spans="1:11" x14ac:dyDescent="0.25">
      <c r="A158" s="1" t="s">
        <v>138</v>
      </c>
      <c r="B158">
        <v>0</v>
      </c>
      <c r="C158">
        <v>0</v>
      </c>
      <c r="D158">
        <v>0</v>
      </c>
      <c r="E158">
        <v>0</v>
      </c>
      <c r="F158" s="9">
        <v>0</v>
      </c>
      <c r="G158">
        <v>32</v>
      </c>
      <c r="H158">
        <v>36</v>
      </c>
      <c r="I158">
        <v>47</v>
      </c>
      <c r="J158">
        <v>36</v>
      </c>
      <c r="K158" s="9">
        <f>SUM(G158:J158)</f>
        <v>151</v>
      </c>
    </row>
    <row r="159" spans="1:11" x14ac:dyDescent="0.25">
      <c r="A159" s="1" t="s">
        <v>139</v>
      </c>
      <c r="B159">
        <v>3</v>
      </c>
      <c r="C159">
        <v>4</v>
      </c>
      <c r="D159">
        <v>2</v>
      </c>
      <c r="E159">
        <v>1</v>
      </c>
      <c r="G159">
        <v>1</v>
      </c>
      <c r="H159">
        <v>1</v>
      </c>
      <c r="I159">
        <v>0</v>
      </c>
      <c r="J159">
        <v>0</v>
      </c>
    </row>
    <row r="160" spans="1:11" x14ac:dyDescent="0.25">
      <c r="A160" s="1" t="s">
        <v>310</v>
      </c>
    </row>
    <row r="161" spans="1:11" x14ac:dyDescent="0.25">
      <c r="A161" s="1" t="s">
        <v>140</v>
      </c>
      <c r="D161">
        <v>0</v>
      </c>
      <c r="E161">
        <v>0</v>
      </c>
      <c r="F161" s="9">
        <v>0</v>
      </c>
      <c r="I161">
        <v>0</v>
      </c>
      <c r="J161">
        <v>0</v>
      </c>
      <c r="K161" s="9">
        <v>0</v>
      </c>
    </row>
    <row r="162" spans="1:11" x14ac:dyDescent="0.25">
      <c r="A162" s="1" t="s">
        <v>141</v>
      </c>
      <c r="B162">
        <v>1</v>
      </c>
      <c r="C162">
        <v>1</v>
      </c>
      <c r="D162">
        <v>1</v>
      </c>
      <c r="E162">
        <v>0</v>
      </c>
      <c r="F162" s="9">
        <v>3</v>
      </c>
      <c r="G162">
        <v>0</v>
      </c>
      <c r="H162">
        <v>0</v>
      </c>
      <c r="I162">
        <v>0</v>
      </c>
      <c r="J162">
        <v>0</v>
      </c>
      <c r="K162" s="9">
        <v>0</v>
      </c>
    </row>
    <row r="163" spans="1:11" x14ac:dyDescent="0.25">
      <c r="A163" s="1" t="s">
        <v>142</v>
      </c>
      <c r="B163" t="s">
        <v>507</v>
      </c>
      <c r="C163" t="s">
        <v>507</v>
      </c>
      <c r="D163" t="s">
        <v>507</v>
      </c>
      <c r="E163" t="s">
        <v>507</v>
      </c>
      <c r="F163" s="9" t="s">
        <v>507</v>
      </c>
      <c r="G163" t="s">
        <v>507</v>
      </c>
      <c r="H163" t="s">
        <v>507</v>
      </c>
      <c r="I163" t="s">
        <v>507</v>
      </c>
      <c r="J163" t="s">
        <v>507</v>
      </c>
      <c r="K163" s="9" t="s">
        <v>507</v>
      </c>
    </row>
    <row r="164" spans="1:11" x14ac:dyDescent="0.25">
      <c r="A164" s="1" t="s">
        <v>143</v>
      </c>
      <c r="B164" t="s">
        <v>507</v>
      </c>
      <c r="C164" t="s">
        <v>507</v>
      </c>
      <c r="D164" t="s">
        <v>507</v>
      </c>
      <c r="E164" t="s">
        <v>507</v>
      </c>
      <c r="G164" t="s">
        <v>507</v>
      </c>
      <c r="H164" t="s">
        <v>507</v>
      </c>
      <c r="I164" t="s">
        <v>507</v>
      </c>
      <c r="J164" t="s">
        <v>507</v>
      </c>
    </row>
    <row r="165" spans="1:11" x14ac:dyDescent="0.25">
      <c r="A165" s="1" t="s">
        <v>144</v>
      </c>
      <c r="B165" t="s">
        <v>507</v>
      </c>
      <c r="C165">
        <v>2</v>
      </c>
      <c r="D165">
        <v>3</v>
      </c>
      <c r="E165">
        <v>4</v>
      </c>
      <c r="F165" s="9">
        <v>9</v>
      </c>
      <c r="G165" t="s">
        <v>507</v>
      </c>
      <c r="H165">
        <v>0</v>
      </c>
      <c r="I165">
        <v>0</v>
      </c>
      <c r="J165">
        <v>0</v>
      </c>
      <c r="K165" s="9">
        <v>0</v>
      </c>
    </row>
    <row r="166" spans="1:11" x14ac:dyDescent="0.25">
      <c r="A166" s="1" t="s">
        <v>145</v>
      </c>
      <c r="B166" t="s">
        <v>507</v>
      </c>
      <c r="C166" t="s">
        <v>507</v>
      </c>
      <c r="D166" t="s">
        <v>507</v>
      </c>
      <c r="E166" t="s">
        <v>507</v>
      </c>
      <c r="F166" s="9">
        <v>0</v>
      </c>
      <c r="G166">
        <v>7</v>
      </c>
      <c r="H166">
        <v>5</v>
      </c>
      <c r="I166">
        <v>2</v>
      </c>
      <c r="J166">
        <v>6</v>
      </c>
    </row>
    <row r="167" spans="1:11" x14ac:dyDescent="0.25">
      <c r="A167" s="1" t="s">
        <v>146</v>
      </c>
      <c r="B167">
        <v>7</v>
      </c>
      <c r="C167">
        <v>10</v>
      </c>
      <c r="D167">
        <v>0</v>
      </c>
      <c r="E167">
        <v>0</v>
      </c>
      <c r="F167" s="9">
        <v>17</v>
      </c>
      <c r="G167">
        <v>0</v>
      </c>
      <c r="H167">
        <v>0</v>
      </c>
      <c r="I167">
        <v>1</v>
      </c>
      <c r="J167">
        <v>0</v>
      </c>
      <c r="K167" s="9">
        <v>1</v>
      </c>
    </row>
    <row r="168" spans="1:11" x14ac:dyDescent="0.25">
      <c r="A168" s="1" t="s">
        <v>311</v>
      </c>
      <c r="B168">
        <v>2</v>
      </c>
      <c r="C168">
        <v>0</v>
      </c>
      <c r="D168">
        <v>0</v>
      </c>
      <c r="E168">
        <v>0</v>
      </c>
      <c r="F168" s="9">
        <v>2</v>
      </c>
      <c r="G168">
        <v>6</v>
      </c>
      <c r="H168">
        <v>1</v>
      </c>
      <c r="I168">
        <v>0</v>
      </c>
      <c r="J168">
        <v>0</v>
      </c>
      <c r="K168" s="9">
        <v>0</v>
      </c>
    </row>
    <row r="169" spans="1:11" x14ac:dyDescent="0.25">
      <c r="A169" s="1" t="s">
        <v>147</v>
      </c>
      <c r="B169">
        <v>2</v>
      </c>
      <c r="C169">
        <v>0</v>
      </c>
      <c r="D169">
        <v>0</v>
      </c>
      <c r="E169">
        <v>0</v>
      </c>
      <c r="F169" s="9">
        <v>2</v>
      </c>
      <c r="G169">
        <v>6</v>
      </c>
      <c r="H169">
        <v>1</v>
      </c>
      <c r="I169">
        <v>0</v>
      </c>
      <c r="J169">
        <v>0</v>
      </c>
      <c r="K169" s="9">
        <v>7</v>
      </c>
    </row>
    <row r="170" spans="1:11" x14ac:dyDescent="0.25">
      <c r="A170" s="1" t="s">
        <v>148</v>
      </c>
      <c r="B170" t="s">
        <v>507</v>
      </c>
      <c r="C170" t="s">
        <v>507</v>
      </c>
      <c r="D170" t="s">
        <v>507</v>
      </c>
      <c r="E170" t="s">
        <v>507</v>
      </c>
      <c r="F170" s="9" t="s">
        <v>507</v>
      </c>
      <c r="G170" t="s">
        <v>507</v>
      </c>
      <c r="H170" t="s">
        <v>507</v>
      </c>
      <c r="I170" t="s">
        <v>507</v>
      </c>
      <c r="J170" t="s">
        <v>507</v>
      </c>
      <c r="K170" s="9" t="s">
        <v>507</v>
      </c>
    </row>
    <row r="171" spans="1:11" x14ac:dyDescent="0.25">
      <c r="A171" s="1" t="s">
        <v>149</v>
      </c>
      <c r="B171">
        <v>0</v>
      </c>
      <c r="C171">
        <v>0</v>
      </c>
      <c r="D171">
        <v>0</v>
      </c>
      <c r="E171">
        <v>0</v>
      </c>
      <c r="F171" s="9">
        <v>0</v>
      </c>
      <c r="G171">
        <v>0</v>
      </c>
      <c r="H171">
        <v>0</v>
      </c>
      <c r="I171">
        <v>0</v>
      </c>
      <c r="J171">
        <v>0</v>
      </c>
      <c r="K171" s="9">
        <v>0</v>
      </c>
    </row>
    <row r="172" spans="1:11" x14ac:dyDescent="0.25">
      <c r="A172" s="1" t="s">
        <v>150</v>
      </c>
      <c r="B172">
        <v>0</v>
      </c>
      <c r="C172">
        <v>0</v>
      </c>
      <c r="D172">
        <v>0</v>
      </c>
      <c r="E172">
        <v>0</v>
      </c>
      <c r="F172" s="9">
        <v>0</v>
      </c>
      <c r="G172" t="s">
        <v>507</v>
      </c>
      <c r="H172" t="s">
        <v>507</v>
      </c>
      <c r="I172" t="s">
        <v>507</v>
      </c>
      <c r="J172" t="s">
        <v>507</v>
      </c>
      <c r="K172" s="9" t="s">
        <v>507</v>
      </c>
    </row>
    <row r="173" spans="1:11" x14ac:dyDescent="0.25">
      <c r="A173" s="1" t="s">
        <v>151</v>
      </c>
      <c r="B173">
        <v>7</v>
      </c>
      <c r="C173">
        <v>2</v>
      </c>
      <c r="D173">
        <v>0</v>
      </c>
      <c r="E173">
        <v>0</v>
      </c>
      <c r="F173" s="9">
        <v>9</v>
      </c>
      <c r="G173">
        <v>21</v>
      </c>
      <c r="H173">
        <v>26</v>
      </c>
      <c r="I173">
        <v>22</v>
      </c>
      <c r="J173">
        <v>14</v>
      </c>
      <c r="K173" s="9">
        <f>SUM(G173:J173)</f>
        <v>83</v>
      </c>
    </row>
    <row r="174" spans="1:11" x14ac:dyDescent="0.25">
      <c r="A174" s="1" t="s">
        <v>312</v>
      </c>
    </row>
    <row r="175" spans="1:11" x14ac:dyDescent="0.25">
      <c r="A175" s="1" t="s">
        <v>152</v>
      </c>
      <c r="B175">
        <v>0</v>
      </c>
      <c r="C175">
        <v>0</v>
      </c>
      <c r="D175">
        <v>0</v>
      </c>
      <c r="E175">
        <v>0</v>
      </c>
      <c r="F175" s="9">
        <v>0</v>
      </c>
      <c r="G175">
        <v>0</v>
      </c>
      <c r="H175">
        <v>0</v>
      </c>
      <c r="I175">
        <v>0</v>
      </c>
      <c r="J175">
        <v>0</v>
      </c>
      <c r="K175" s="9">
        <v>0</v>
      </c>
    </row>
    <row r="176" spans="1:11" x14ac:dyDescent="0.25">
      <c r="A176" s="1" t="s">
        <v>153</v>
      </c>
      <c r="B176" t="s">
        <v>507</v>
      </c>
      <c r="C176" t="s">
        <v>507</v>
      </c>
      <c r="D176" t="s">
        <v>507</v>
      </c>
      <c r="E176" t="s">
        <v>507</v>
      </c>
      <c r="F176" s="9">
        <v>21</v>
      </c>
      <c r="G176" t="s">
        <v>507</v>
      </c>
      <c r="H176" t="s">
        <v>507</v>
      </c>
      <c r="I176" t="s">
        <v>507</v>
      </c>
      <c r="J176" t="s">
        <v>507</v>
      </c>
      <c r="K176" s="9">
        <v>7</v>
      </c>
    </row>
    <row r="177" spans="1:11" x14ac:dyDescent="0.25">
      <c r="A177" s="1" t="s">
        <v>154</v>
      </c>
      <c r="B177">
        <v>9</v>
      </c>
      <c r="C177">
        <v>4</v>
      </c>
      <c r="D177">
        <v>1</v>
      </c>
      <c r="E177">
        <v>1</v>
      </c>
      <c r="F177" s="9">
        <v>15</v>
      </c>
      <c r="G177">
        <v>0</v>
      </c>
      <c r="H177">
        <v>1</v>
      </c>
      <c r="I177">
        <v>0</v>
      </c>
      <c r="J177">
        <v>0</v>
      </c>
      <c r="K177" s="9">
        <v>1</v>
      </c>
    </row>
    <row r="178" spans="1:11" x14ac:dyDescent="0.25">
      <c r="A178" s="1" t="s">
        <v>155</v>
      </c>
      <c r="B178">
        <v>13</v>
      </c>
      <c r="C178">
        <v>10</v>
      </c>
      <c r="D178">
        <v>3</v>
      </c>
      <c r="E178">
        <v>1</v>
      </c>
      <c r="F178" s="9">
        <v>27</v>
      </c>
      <c r="G178">
        <v>4</v>
      </c>
      <c r="H178">
        <v>5</v>
      </c>
      <c r="I178">
        <v>0</v>
      </c>
      <c r="J178">
        <v>0</v>
      </c>
      <c r="K178" s="9">
        <v>9</v>
      </c>
    </row>
    <row r="179" spans="1:11" x14ac:dyDescent="0.25">
      <c r="A179" s="1" t="s">
        <v>156</v>
      </c>
      <c r="B179">
        <v>1</v>
      </c>
      <c r="C179">
        <v>0</v>
      </c>
      <c r="D179">
        <v>1</v>
      </c>
      <c r="E179">
        <v>2</v>
      </c>
      <c r="F179" s="9">
        <v>4</v>
      </c>
      <c r="G179" t="s">
        <v>507</v>
      </c>
      <c r="H179" t="s">
        <v>507</v>
      </c>
      <c r="I179" t="s">
        <v>507</v>
      </c>
      <c r="J179" t="s">
        <v>507</v>
      </c>
      <c r="K179" s="9" t="s">
        <v>507</v>
      </c>
    </row>
    <row r="180" spans="1:11" x14ac:dyDescent="0.25">
      <c r="A180" s="1" t="s">
        <v>313</v>
      </c>
    </row>
    <row r="181" spans="1:11" x14ac:dyDescent="0.25">
      <c r="A181" s="1" t="s">
        <v>157</v>
      </c>
      <c r="B181">
        <v>0</v>
      </c>
      <c r="C181">
        <v>0</v>
      </c>
      <c r="D181">
        <v>0</v>
      </c>
      <c r="E181">
        <v>0</v>
      </c>
      <c r="F181" s="9">
        <v>0</v>
      </c>
      <c r="G181">
        <v>18</v>
      </c>
      <c r="H181">
        <v>15</v>
      </c>
      <c r="I181">
        <v>14</v>
      </c>
      <c r="J181">
        <v>8</v>
      </c>
      <c r="K181" s="9">
        <f>SUM(G181:J181)</f>
        <v>55</v>
      </c>
    </row>
    <row r="182" spans="1:11" x14ac:dyDescent="0.25">
      <c r="A182" s="1" t="s">
        <v>158</v>
      </c>
      <c r="B182">
        <v>38</v>
      </c>
      <c r="C182">
        <v>48</v>
      </c>
      <c r="D182">
        <v>25</v>
      </c>
      <c r="E182">
        <v>27</v>
      </c>
      <c r="F182" s="9">
        <f>SUM(B182:E182)</f>
        <v>138</v>
      </c>
      <c r="G182">
        <v>0</v>
      </c>
      <c r="H182">
        <v>0</v>
      </c>
      <c r="I182">
        <v>1</v>
      </c>
      <c r="J182">
        <v>0</v>
      </c>
      <c r="K182" s="9">
        <v>1</v>
      </c>
    </row>
    <row r="183" spans="1:11" x14ac:dyDescent="0.25">
      <c r="A183" s="1" t="s">
        <v>159</v>
      </c>
    </row>
    <row r="184" spans="1:11" x14ac:dyDescent="0.25">
      <c r="A184" s="1" t="s">
        <v>160</v>
      </c>
    </row>
    <row r="185" spans="1:11" x14ac:dyDescent="0.25">
      <c r="A185" s="1" t="s">
        <v>161</v>
      </c>
      <c r="B185">
        <v>0</v>
      </c>
      <c r="C185">
        <v>0</v>
      </c>
      <c r="D185">
        <v>1</v>
      </c>
      <c r="E185">
        <v>0</v>
      </c>
      <c r="G185">
        <v>0</v>
      </c>
      <c r="H185">
        <v>0</v>
      </c>
      <c r="I185">
        <v>0</v>
      </c>
      <c r="J185">
        <v>0</v>
      </c>
    </row>
    <row r="186" spans="1:11" x14ac:dyDescent="0.25">
      <c r="A186" s="1" t="s">
        <v>162</v>
      </c>
      <c r="B186">
        <v>5</v>
      </c>
      <c r="C186">
        <v>1</v>
      </c>
      <c r="D186">
        <v>4</v>
      </c>
      <c r="E186">
        <v>2</v>
      </c>
      <c r="F186" s="9">
        <v>12</v>
      </c>
      <c r="G186">
        <v>2</v>
      </c>
      <c r="H186">
        <v>1</v>
      </c>
      <c r="I186">
        <v>3</v>
      </c>
      <c r="J186">
        <v>2</v>
      </c>
      <c r="K186" s="9">
        <v>8</v>
      </c>
    </row>
    <row r="187" spans="1:11" x14ac:dyDescent="0.25">
      <c r="A187" s="1" t="s">
        <v>163</v>
      </c>
      <c r="B187">
        <v>2</v>
      </c>
      <c r="C187">
        <v>1</v>
      </c>
      <c r="D187">
        <v>4</v>
      </c>
      <c r="E187">
        <v>0</v>
      </c>
      <c r="F187" s="9">
        <v>7</v>
      </c>
      <c r="G187">
        <v>1</v>
      </c>
      <c r="H187">
        <v>2</v>
      </c>
      <c r="I187">
        <v>0</v>
      </c>
      <c r="J187">
        <v>1</v>
      </c>
      <c r="K187" s="9">
        <v>4</v>
      </c>
    </row>
    <row r="188" spans="1:11" x14ac:dyDescent="0.25">
      <c r="A188" s="1" t="s">
        <v>164</v>
      </c>
      <c r="B188" t="s">
        <v>507</v>
      </c>
      <c r="C188" t="s">
        <v>507</v>
      </c>
      <c r="D188">
        <v>5</v>
      </c>
      <c r="E188">
        <v>10</v>
      </c>
      <c r="G188" t="s">
        <v>507</v>
      </c>
      <c r="H188" t="s">
        <v>507</v>
      </c>
      <c r="I188">
        <v>0</v>
      </c>
      <c r="J188">
        <v>3</v>
      </c>
    </row>
    <row r="189" spans="1:11" x14ac:dyDescent="0.25">
      <c r="A189" s="1" t="s">
        <v>314</v>
      </c>
    </row>
    <row r="190" spans="1:11" x14ac:dyDescent="0.25">
      <c r="A190" s="1" t="s">
        <v>165</v>
      </c>
      <c r="B190" t="s">
        <v>507</v>
      </c>
      <c r="C190" t="s">
        <v>507</v>
      </c>
      <c r="D190" t="s">
        <v>507</v>
      </c>
      <c r="E190" t="s">
        <v>507</v>
      </c>
      <c r="F190" s="9" t="s">
        <v>507</v>
      </c>
      <c r="G190">
        <v>7</v>
      </c>
      <c r="H190">
        <v>3</v>
      </c>
      <c r="I190">
        <v>0</v>
      </c>
      <c r="J190">
        <v>2</v>
      </c>
      <c r="K190" s="9">
        <v>12</v>
      </c>
    </row>
    <row r="191" spans="1:11" x14ac:dyDescent="0.25">
      <c r="A191" s="1" t="s">
        <v>166</v>
      </c>
      <c r="B191">
        <v>36</v>
      </c>
      <c r="C191">
        <v>20</v>
      </c>
      <c r="D191">
        <v>32</v>
      </c>
      <c r="E191">
        <v>7</v>
      </c>
      <c r="G191">
        <v>0</v>
      </c>
      <c r="H191">
        <v>1</v>
      </c>
      <c r="I191">
        <v>3</v>
      </c>
      <c r="J191">
        <v>0</v>
      </c>
    </row>
    <row r="192" spans="1:11" x14ac:dyDescent="0.25">
      <c r="A192" s="1" t="s">
        <v>167</v>
      </c>
      <c r="B192">
        <v>17</v>
      </c>
      <c r="C192">
        <v>8</v>
      </c>
      <c r="D192">
        <v>18</v>
      </c>
      <c r="E192">
        <v>46</v>
      </c>
      <c r="F192" s="9" t="s">
        <v>507</v>
      </c>
      <c r="G192">
        <v>0</v>
      </c>
      <c r="H192">
        <v>0</v>
      </c>
      <c r="I192">
        <v>0</v>
      </c>
      <c r="J192">
        <v>0</v>
      </c>
      <c r="K192" s="9">
        <v>0</v>
      </c>
    </row>
    <row r="193" spans="1:11" x14ac:dyDescent="0.25">
      <c r="A193" s="1" t="s">
        <v>168</v>
      </c>
      <c r="B193" t="s">
        <v>507</v>
      </c>
      <c r="C193" t="s">
        <v>507</v>
      </c>
      <c r="D193" t="s">
        <v>507</v>
      </c>
      <c r="E193" t="s">
        <v>507</v>
      </c>
      <c r="F193" s="9" t="s">
        <v>507</v>
      </c>
      <c r="G193" t="s">
        <v>507</v>
      </c>
      <c r="H193" t="s">
        <v>507</v>
      </c>
      <c r="I193" t="s">
        <v>507</v>
      </c>
      <c r="J193" t="s">
        <v>507</v>
      </c>
      <c r="K193" s="9" t="s">
        <v>507</v>
      </c>
    </row>
    <row r="194" spans="1:11" x14ac:dyDescent="0.25">
      <c r="A194" s="1" t="s">
        <v>169</v>
      </c>
      <c r="B194" t="s">
        <v>507</v>
      </c>
      <c r="C194" t="s">
        <v>507</v>
      </c>
      <c r="D194" t="s">
        <v>507</v>
      </c>
      <c r="E194" t="s">
        <v>507</v>
      </c>
      <c r="F194" s="9">
        <v>0</v>
      </c>
      <c r="G194" t="s">
        <v>507</v>
      </c>
      <c r="H194" t="s">
        <v>507</v>
      </c>
      <c r="I194" t="s">
        <v>507</v>
      </c>
      <c r="J194" t="s">
        <v>507</v>
      </c>
      <c r="K194" s="9">
        <v>0</v>
      </c>
    </row>
    <row r="195" spans="1:11" x14ac:dyDescent="0.25">
      <c r="A195" s="1" t="s">
        <v>170</v>
      </c>
    </row>
    <row r="196" spans="1:11" x14ac:dyDescent="0.25">
      <c r="A196" s="1" t="s">
        <v>171</v>
      </c>
    </row>
    <row r="197" spans="1:11" x14ac:dyDescent="0.25">
      <c r="A197" s="1" t="s">
        <v>351</v>
      </c>
    </row>
    <row r="198" spans="1:11" x14ac:dyDescent="0.25">
      <c r="A198" s="1" t="s">
        <v>172</v>
      </c>
    </row>
    <row r="199" spans="1:11" x14ac:dyDescent="0.25">
      <c r="A199" s="1" t="s">
        <v>173</v>
      </c>
      <c r="B199">
        <v>1</v>
      </c>
      <c r="C199">
        <v>3</v>
      </c>
      <c r="D199">
        <v>9</v>
      </c>
      <c r="E199">
        <v>0</v>
      </c>
      <c r="F199" s="9">
        <v>13</v>
      </c>
      <c r="G199">
        <v>3</v>
      </c>
      <c r="H199">
        <v>6</v>
      </c>
      <c r="I199">
        <v>2</v>
      </c>
      <c r="J199">
        <v>4</v>
      </c>
      <c r="K199" s="9">
        <v>15</v>
      </c>
    </row>
    <row r="200" spans="1:11" x14ac:dyDescent="0.25">
      <c r="A200" s="1" t="s">
        <v>174</v>
      </c>
      <c r="B200">
        <v>2</v>
      </c>
      <c r="C200">
        <v>4</v>
      </c>
      <c r="D200">
        <v>0</v>
      </c>
      <c r="E200">
        <v>0</v>
      </c>
      <c r="F200" s="9">
        <v>6</v>
      </c>
      <c r="G200">
        <v>1</v>
      </c>
      <c r="H200">
        <v>2</v>
      </c>
      <c r="I200">
        <v>0</v>
      </c>
      <c r="J200">
        <v>0</v>
      </c>
      <c r="K200" s="9">
        <v>3</v>
      </c>
    </row>
    <row r="201" spans="1:11" x14ac:dyDescent="0.25">
      <c r="A201" s="1" t="s">
        <v>175</v>
      </c>
      <c r="B201">
        <v>0</v>
      </c>
      <c r="C201">
        <v>0</v>
      </c>
      <c r="D201">
        <v>0</v>
      </c>
      <c r="E201">
        <v>0</v>
      </c>
      <c r="F201" s="9">
        <v>0</v>
      </c>
      <c r="G201">
        <v>0</v>
      </c>
      <c r="H201">
        <v>1</v>
      </c>
      <c r="I201">
        <v>0</v>
      </c>
      <c r="J201">
        <v>0</v>
      </c>
      <c r="K201" s="9">
        <v>1</v>
      </c>
    </row>
    <row r="202" spans="1:11" x14ac:dyDescent="0.25">
      <c r="A202" s="1" t="s">
        <v>176</v>
      </c>
    </row>
    <row r="203" spans="1:11" x14ac:dyDescent="0.25">
      <c r="A203" s="1" t="s">
        <v>177</v>
      </c>
      <c r="B203" t="s">
        <v>507</v>
      </c>
      <c r="C203" t="s">
        <v>507</v>
      </c>
      <c r="D203" t="s">
        <v>507</v>
      </c>
      <c r="E203" t="s">
        <v>507</v>
      </c>
      <c r="F203" s="9" t="s">
        <v>507</v>
      </c>
      <c r="G203">
        <v>0</v>
      </c>
      <c r="H203">
        <v>0</v>
      </c>
      <c r="I203">
        <v>0</v>
      </c>
      <c r="J203">
        <v>0</v>
      </c>
      <c r="K203" s="9">
        <v>0</v>
      </c>
    </row>
    <row r="204" spans="1:11" x14ac:dyDescent="0.25">
      <c r="A204" s="1" t="s">
        <v>178</v>
      </c>
      <c r="B204">
        <v>1</v>
      </c>
      <c r="C204">
        <v>1</v>
      </c>
      <c r="D204">
        <v>0</v>
      </c>
      <c r="E204">
        <v>0</v>
      </c>
      <c r="G204">
        <v>1</v>
      </c>
      <c r="H204">
        <v>1</v>
      </c>
      <c r="I204">
        <v>0</v>
      </c>
      <c r="J204">
        <v>0</v>
      </c>
    </row>
    <row r="205" spans="1:11" x14ac:dyDescent="0.25">
      <c r="A205" s="1" t="s">
        <v>179</v>
      </c>
      <c r="B205">
        <v>3</v>
      </c>
      <c r="C205">
        <v>0</v>
      </c>
      <c r="D205">
        <v>0</v>
      </c>
      <c r="E205">
        <v>0</v>
      </c>
      <c r="F205" s="9">
        <v>3</v>
      </c>
      <c r="G205">
        <v>2</v>
      </c>
      <c r="H205">
        <v>1</v>
      </c>
      <c r="I205">
        <v>1</v>
      </c>
      <c r="J205">
        <v>0</v>
      </c>
      <c r="K205" s="9">
        <v>4</v>
      </c>
    </row>
    <row r="206" spans="1:11" x14ac:dyDescent="0.25">
      <c r="A206" s="1" t="s">
        <v>180</v>
      </c>
    </row>
    <row r="207" spans="1:11" x14ac:dyDescent="0.25">
      <c r="A207" s="1" t="s">
        <v>181</v>
      </c>
    </row>
    <row r="208" spans="1:11" x14ac:dyDescent="0.25">
      <c r="A208" s="1" t="s">
        <v>182</v>
      </c>
      <c r="B208" t="s">
        <v>507</v>
      </c>
      <c r="C208" t="s">
        <v>507</v>
      </c>
      <c r="D208" t="s">
        <v>507</v>
      </c>
      <c r="E208" t="s">
        <v>507</v>
      </c>
      <c r="F208" s="9">
        <v>0</v>
      </c>
      <c r="G208" t="s">
        <v>507</v>
      </c>
      <c r="H208" t="s">
        <v>507</v>
      </c>
      <c r="I208" t="s">
        <v>507</v>
      </c>
      <c r="J208" t="s">
        <v>507</v>
      </c>
      <c r="K208" s="9">
        <v>0</v>
      </c>
    </row>
    <row r="209" spans="1:11" x14ac:dyDescent="0.25">
      <c r="A209" s="1" t="s">
        <v>315</v>
      </c>
    </row>
    <row r="210" spans="1:11" x14ac:dyDescent="0.25">
      <c r="A210" s="1" t="s">
        <v>183</v>
      </c>
      <c r="B210" t="s">
        <v>507</v>
      </c>
      <c r="C210">
        <v>2</v>
      </c>
      <c r="D210">
        <v>1</v>
      </c>
      <c r="E210">
        <v>2</v>
      </c>
      <c r="G210" t="s">
        <v>507</v>
      </c>
      <c r="H210">
        <v>2</v>
      </c>
      <c r="I210">
        <v>2</v>
      </c>
      <c r="J210">
        <v>0</v>
      </c>
    </row>
    <row r="211" spans="1:11" x14ac:dyDescent="0.25">
      <c r="A211" s="1" t="s">
        <v>184</v>
      </c>
      <c r="B211" t="s">
        <v>507</v>
      </c>
      <c r="C211">
        <v>15</v>
      </c>
      <c r="D211">
        <v>27</v>
      </c>
      <c r="E211">
        <v>17</v>
      </c>
      <c r="G211" t="s">
        <v>507</v>
      </c>
      <c r="H211">
        <v>11</v>
      </c>
      <c r="I211">
        <v>18</v>
      </c>
      <c r="J211">
        <v>15</v>
      </c>
    </row>
    <row r="212" spans="1:11" x14ac:dyDescent="0.25">
      <c r="A212" s="1" t="s">
        <v>185</v>
      </c>
      <c r="B212" t="s">
        <v>507</v>
      </c>
      <c r="C212" t="s">
        <v>507</v>
      </c>
      <c r="D212" t="s">
        <v>507</v>
      </c>
      <c r="E212" t="s">
        <v>507</v>
      </c>
      <c r="F212" s="9" t="s">
        <v>507</v>
      </c>
      <c r="G212" t="s">
        <v>507</v>
      </c>
      <c r="H212" t="s">
        <v>507</v>
      </c>
      <c r="I212" t="s">
        <v>507</v>
      </c>
      <c r="J212" t="s">
        <v>507</v>
      </c>
      <c r="K212" s="9" t="s">
        <v>507</v>
      </c>
    </row>
    <row r="213" spans="1:11" x14ac:dyDescent="0.25">
      <c r="A213" s="1" t="s">
        <v>186</v>
      </c>
    </row>
    <row r="214" spans="1:11" x14ac:dyDescent="0.25">
      <c r="A214" s="1" t="s">
        <v>187</v>
      </c>
      <c r="B214">
        <v>1</v>
      </c>
      <c r="C214">
        <v>0</v>
      </c>
      <c r="D214">
        <v>0</v>
      </c>
      <c r="E214">
        <v>0</v>
      </c>
      <c r="G214">
        <v>1</v>
      </c>
      <c r="H214">
        <v>2</v>
      </c>
      <c r="I214">
        <v>1</v>
      </c>
      <c r="J214">
        <v>1</v>
      </c>
    </row>
    <row r="215" spans="1:11" x14ac:dyDescent="0.25">
      <c r="A215" s="1" t="s">
        <v>349</v>
      </c>
    </row>
    <row r="216" spans="1:11" x14ac:dyDescent="0.25">
      <c r="A216" s="1" t="s">
        <v>188</v>
      </c>
      <c r="B216" t="s">
        <v>507</v>
      </c>
      <c r="C216" t="s">
        <v>507</v>
      </c>
      <c r="D216" t="s">
        <v>507</v>
      </c>
      <c r="E216" t="s">
        <v>507</v>
      </c>
      <c r="F216" s="9" t="s">
        <v>507</v>
      </c>
      <c r="G216" t="s">
        <v>507</v>
      </c>
      <c r="H216" t="s">
        <v>507</v>
      </c>
      <c r="I216" t="s">
        <v>507</v>
      </c>
      <c r="J216" t="s">
        <v>507</v>
      </c>
      <c r="K216" s="9" t="s">
        <v>507</v>
      </c>
    </row>
    <row r="217" spans="1:11" x14ac:dyDescent="0.25">
      <c r="A217" s="1" t="s">
        <v>189</v>
      </c>
      <c r="B217" t="s">
        <v>507</v>
      </c>
      <c r="C217" t="s">
        <v>507</v>
      </c>
      <c r="D217" t="s">
        <v>507</v>
      </c>
      <c r="E217" t="s">
        <v>507</v>
      </c>
      <c r="F217" s="9" t="s">
        <v>507</v>
      </c>
      <c r="G217" t="s">
        <v>507</v>
      </c>
      <c r="H217" t="s">
        <v>507</v>
      </c>
      <c r="I217">
        <v>2</v>
      </c>
      <c r="J217">
        <v>1</v>
      </c>
      <c r="K217" s="9">
        <v>3</v>
      </c>
    </row>
    <row r="218" spans="1:11" x14ac:dyDescent="0.25">
      <c r="A218" s="1" t="s">
        <v>190</v>
      </c>
      <c r="B218">
        <v>0</v>
      </c>
      <c r="C218">
        <v>0</v>
      </c>
      <c r="D218">
        <v>0</v>
      </c>
      <c r="E218">
        <v>0</v>
      </c>
      <c r="F218" s="9">
        <v>0</v>
      </c>
      <c r="G218">
        <v>1</v>
      </c>
      <c r="H218">
        <v>1</v>
      </c>
      <c r="I218">
        <v>0</v>
      </c>
      <c r="J218">
        <v>0</v>
      </c>
      <c r="K218" s="9">
        <f>SUM(G218:J218)</f>
        <v>2</v>
      </c>
    </row>
    <row r="219" spans="1:11" x14ac:dyDescent="0.25">
      <c r="A219" s="1" t="s">
        <v>191</v>
      </c>
      <c r="B219">
        <v>0</v>
      </c>
      <c r="C219">
        <v>0</v>
      </c>
      <c r="D219">
        <v>0</v>
      </c>
      <c r="E219">
        <v>0</v>
      </c>
      <c r="F219" s="9">
        <v>0</v>
      </c>
      <c r="G219">
        <v>0</v>
      </c>
      <c r="H219">
        <v>0</v>
      </c>
      <c r="I219">
        <v>0</v>
      </c>
      <c r="J219">
        <v>0</v>
      </c>
      <c r="K219" s="9">
        <v>0</v>
      </c>
    </row>
    <row r="220" spans="1:11" x14ac:dyDescent="0.25">
      <c r="A220" s="1" t="s">
        <v>192</v>
      </c>
      <c r="B220" t="s">
        <v>507</v>
      </c>
      <c r="C220" t="s">
        <v>507</v>
      </c>
      <c r="D220" t="s">
        <v>507</v>
      </c>
      <c r="E220" t="s">
        <v>507</v>
      </c>
      <c r="F220" s="9">
        <v>0</v>
      </c>
      <c r="G220">
        <v>2</v>
      </c>
      <c r="H220">
        <v>7</v>
      </c>
      <c r="I220">
        <v>7</v>
      </c>
      <c r="J220">
        <v>5</v>
      </c>
      <c r="K220" s="9">
        <f>SUM(G220:J220)</f>
        <v>21</v>
      </c>
    </row>
    <row r="221" spans="1:11" x14ac:dyDescent="0.25">
      <c r="A221" s="1" t="s">
        <v>193</v>
      </c>
      <c r="B221">
        <v>7</v>
      </c>
      <c r="C221" t="s">
        <v>507</v>
      </c>
      <c r="D221" t="s">
        <v>507</v>
      </c>
      <c r="E221" t="s">
        <v>507</v>
      </c>
      <c r="G221">
        <v>0</v>
      </c>
      <c r="H221" t="s">
        <v>507</v>
      </c>
      <c r="I221" t="s">
        <v>507</v>
      </c>
      <c r="J221" t="s">
        <v>507</v>
      </c>
    </row>
    <row r="222" spans="1:11" x14ac:dyDescent="0.25">
      <c r="A222" s="1" t="s">
        <v>194</v>
      </c>
      <c r="B222" t="s">
        <v>507</v>
      </c>
      <c r="C222" t="s">
        <v>507</v>
      </c>
      <c r="D222" t="s">
        <v>507</v>
      </c>
      <c r="E222" t="s">
        <v>507</v>
      </c>
      <c r="F222" s="9" t="s">
        <v>507</v>
      </c>
      <c r="G222" t="s">
        <v>507</v>
      </c>
      <c r="H222" t="s">
        <v>507</v>
      </c>
      <c r="I222" t="s">
        <v>507</v>
      </c>
      <c r="J222" t="s">
        <v>507</v>
      </c>
      <c r="K222" s="9" t="s">
        <v>507</v>
      </c>
    </row>
    <row r="223" spans="1:11" x14ac:dyDescent="0.25">
      <c r="A223" s="1" t="s">
        <v>350</v>
      </c>
    </row>
    <row r="224" spans="1:11" x14ac:dyDescent="0.25">
      <c r="A224" s="1" t="s">
        <v>195</v>
      </c>
      <c r="B224">
        <v>0</v>
      </c>
      <c r="C224">
        <v>0</v>
      </c>
      <c r="D224">
        <v>0</v>
      </c>
      <c r="E224">
        <v>0</v>
      </c>
      <c r="G224">
        <v>4</v>
      </c>
      <c r="H224">
        <v>4</v>
      </c>
      <c r="I224">
        <v>1</v>
      </c>
      <c r="J224">
        <v>2</v>
      </c>
    </row>
    <row r="225" spans="1:11" x14ac:dyDescent="0.25">
      <c r="A225" s="1" t="s">
        <v>196</v>
      </c>
    </row>
    <row r="226" spans="1:11" x14ac:dyDescent="0.25">
      <c r="A226" s="1" t="s">
        <v>197</v>
      </c>
      <c r="G226">
        <v>1</v>
      </c>
      <c r="H226">
        <v>7</v>
      </c>
      <c r="I226">
        <v>15</v>
      </c>
      <c r="J226">
        <v>1</v>
      </c>
      <c r="K226" s="9">
        <f>SUM(G226:J226)</f>
        <v>24</v>
      </c>
    </row>
    <row r="227" spans="1:11" x14ac:dyDescent="0.25">
      <c r="A227" s="1" t="s">
        <v>198</v>
      </c>
      <c r="B227" t="s">
        <v>507</v>
      </c>
      <c r="C227" t="s">
        <v>507</v>
      </c>
      <c r="D227" t="s">
        <v>507</v>
      </c>
      <c r="E227" t="s">
        <v>507</v>
      </c>
      <c r="F227" s="9">
        <v>0</v>
      </c>
      <c r="G227" t="s">
        <v>507</v>
      </c>
      <c r="H227" t="s">
        <v>507</v>
      </c>
      <c r="I227" t="s">
        <v>507</v>
      </c>
      <c r="J227" t="s">
        <v>507</v>
      </c>
      <c r="K227" s="9">
        <v>0</v>
      </c>
    </row>
    <row r="228" spans="1:11" x14ac:dyDescent="0.25">
      <c r="A228" s="1" t="s">
        <v>199</v>
      </c>
      <c r="B228">
        <v>5</v>
      </c>
      <c r="C228">
        <v>8</v>
      </c>
      <c r="D228">
        <v>4</v>
      </c>
      <c r="E228">
        <v>6</v>
      </c>
      <c r="F228" s="9">
        <f>SUM(B228:E228)</f>
        <v>23</v>
      </c>
      <c r="G228">
        <v>0</v>
      </c>
      <c r="H228">
        <v>0</v>
      </c>
      <c r="I228">
        <v>0</v>
      </c>
      <c r="J228">
        <v>0</v>
      </c>
      <c r="K228" s="9">
        <v>0</v>
      </c>
    </row>
    <row r="229" spans="1:11" x14ac:dyDescent="0.25">
      <c r="A229" s="1" t="s">
        <v>200</v>
      </c>
      <c r="B229">
        <v>0</v>
      </c>
      <c r="C229">
        <v>0</v>
      </c>
      <c r="D229">
        <v>1</v>
      </c>
      <c r="E229">
        <v>1</v>
      </c>
      <c r="F229" s="9">
        <v>2</v>
      </c>
      <c r="G229">
        <v>6</v>
      </c>
      <c r="H229">
        <v>5</v>
      </c>
      <c r="I229">
        <v>2</v>
      </c>
      <c r="J229">
        <v>4</v>
      </c>
      <c r="K229" s="9">
        <v>17</v>
      </c>
    </row>
    <row r="230" spans="1:11" x14ac:dyDescent="0.25">
      <c r="A230" s="2" t="s">
        <v>316</v>
      </c>
    </row>
    <row r="231" spans="1:11" x14ac:dyDescent="0.25">
      <c r="A231" s="3" t="s">
        <v>317</v>
      </c>
    </row>
    <row r="232" spans="1:11" x14ac:dyDescent="0.25">
      <c r="A232" s="3" t="s">
        <v>318</v>
      </c>
    </row>
    <row r="233" spans="1:11" x14ac:dyDescent="0.25">
      <c r="A233" s="3" t="s">
        <v>319</v>
      </c>
    </row>
    <row r="234" spans="1:11" x14ac:dyDescent="0.25">
      <c r="A234" s="3" t="s">
        <v>320</v>
      </c>
    </row>
    <row r="235" spans="1:11" x14ac:dyDescent="0.25">
      <c r="A235" s="3" t="s">
        <v>321</v>
      </c>
    </row>
    <row r="236" spans="1:11" x14ac:dyDescent="0.25">
      <c r="A236" s="3" t="s">
        <v>322</v>
      </c>
    </row>
    <row r="237" spans="1:11" x14ac:dyDescent="0.25">
      <c r="A237" s="3" t="s">
        <v>323</v>
      </c>
    </row>
    <row r="238" spans="1:11" x14ac:dyDescent="0.25">
      <c r="A238" s="3" t="s">
        <v>324</v>
      </c>
    </row>
    <row r="239" spans="1:11" x14ac:dyDescent="0.25">
      <c r="A239" s="3" t="s">
        <v>325</v>
      </c>
    </row>
    <row r="240" spans="1:1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workbookViewId="0">
      <pane ySplit="1" topLeftCell="A281" activePane="bottomLeft" state="frozen"/>
      <selection pane="bottomLeft" activeCell="A288" sqref="A288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</cols>
  <sheetData>
    <row r="1" spans="1:26" s="5" customFormat="1" ht="30" x14ac:dyDescent="0.25">
      <c r="B1" s="5" t="s">
        <v>424</v>
      </c>
      <c r="C1" s="5" t="s">
        <v>425</v>
      </c>
      <c r="D1" s="5" t="s">
        <v>427</v>
      </c>
      <c r="E1" s="5" t="s">
        <v>428</v>
      </c>
      <c r="F1" s="8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8" t="s">
        <v>434</v>
      </c>
      <c r="L1" s="5" t="s">
        <v>435</v>
      </c>
      <c r="M1" s="5" t="s">
        <v>436</v>
      </c>
      <c r="N1" s="5" t="s">
        <v>426</v>
      </c>
      <c r="O1" s="5" t="s">
        <v>437</v>
      </c>
      <c r="P1" s="8" t="s">
        <v>438</v>
      </c>
      <c r="Q1" s="5" t="s">
        <v>439</v>
      </c>
      <c r="R1" s="5" t="s">
        <v>440</v>
      </c>
      <c r="S1" s="5" t="s">
        <v>441</v>
      </c>
      <c r="T1" s="5" t="s">
        <v>442</v>
      </c>
      <c r="U1" s="8" t="s">
        <v>443</v>
      </c>
      <c r="V1" s="5" t="s">
        <v>444</v>
      </c>
      <c r="W1" s="5" t="s">
        <v>445</v>
      </c>
      <c r="X1" s="5" t="s">
        <v>446</v>
      </c>
      <c r="Y1" s="5" t="s">
        <v>447</v>
      </c>
      <c r="Z1" s="8" t="s">
        <v>448</v>
      </c>
    </row>
    <row r="2" spans="1:26" x14ac:dyDescent="0.25">
      <c r="A2" s="1" t="s">
        <v>293</v>
      </c>
    </row>
    <row r="3" spans="1:26" x14ac:dyDescent="0.25">
      <c r="A3" s="1" t="s">
        <v>0</v>
      </c>
    </row>
    <row r="4" spans="1:26" x14ac:dyDescent="0.25">
      <c r="A4" s="1" t="s">
        <v>1</v>
      </c>
    </row>
    <row r="5" spans="1:26" x14ac:dyDescent="0.25">
      <c r="A5" s="1" t="s">
        <v>2</v>
      </c>
    </row>
    <row r="6" spans="1:26" x14ac:dyDescent="0.25">
      <c r="A6" s="1" t="s">
        <v>3</v>
      </c>
    </row>
    <row r="7" spans="1:26" x14ac:dyDescent="0.25">
      <c r="A7" s="1" t="s">
        <v>294</v>
      </c>
    </row>
    <row r="8" spans="1:26" x14ac:dyDescent="0.25">
      <c r="A8" s="1" t="s">
        <v>4</v>
      </c>
    </row>
    <row r="9" spans="1:26" x14ac:dyDescent="0.25">
      <c r="A9" s="1" t="s">
        <v>5</v>
      </c>
    </row>
    <row r="10" spans="1:26" x14ac:dyDescent="0.25">
      <c r="A10" s="1" t="s">
        <v>6</v>
      </c>
    </row>
    <row r="11" spans="1:26" x14ac:dyDescent="0.25">
      <c r="A11" s="1" t="s">
        <v>7</v>
      </c>
    </row>
    <row r="12" spans="1:26" x14ac:dyDescent="0.25">
      <c r="A12" s="1" t="s">
        <v>8</v>
      </c>
    </row>
    <row r="13" spans="1:26" x14ac:dyDescent="0.25">
      <c r="A13" s="1" t="s">
        <v>295</v>
      </c>
    </row>
    <row r="14" spans="1:26" x14ac:dyDescent="0.25">
      <c r="A14" s="1" t="s">
        <v>9</v>
      </c>
    </row>
    <row r="15" spans="1:26" x14ac:dyDescent="0.25">
      <c r="A15" s="1" t="s">
        <v>10</v>
      </c>
    </row>
    <row r="16" spans="1:26" x14ac:dyDescent="0.25">
      <c r="A16" s="1" t="s">
        <v>11</v>
      </c>
    </row>
    <row r="17" spans="1:1" x14ac:dyDescent="0.25">
      <c r="A17" s="1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1" t="s">
        <v>296</v>
      </c>
    </row>
    <row r="21" spans="1:1" x14ac:dyDescent="0.25">
      <c r="A21" s="1" t="s">
        <v>15</v>
      </c>
    </row>
    <row r="22" spans="1:1" x14ac:dyDescent="0.25">
      <c r="A22" s="1" t="s">
        <v>16</v>
      </c>
    </row>
    <row r="23" spans="1:1" x14ac:dyDescent="0.25">
      <c r="A23" s="1" t="s">
        <v>17</v>
      </c>
    </row>
    <row r="24" spans="1:1" x14ac:dyDescent="0.25">
      <c r="A24" s="1" t="s">
        <v>18</v>
      </c>
    </row>
    <row r="25" spans="1:1" x14ac:dyDescent="0.25">
      <c r="A25" s="1" t="s">
        <v>19</v>
      </c>
    </row>
    <row r="26" spans="1:1" x14ac:dyDescent="0.25">
      <c r="A26" s="1" t="s">
        <v>20</v>
      </c>
    </row>
    <row r="27" spans="1:1" x14ac:dyDescent="0.25">
      <c r="A27" s="1" t="s">
        <v>21</v>
      </c>
    </row>
    <row r="28" spans="1:1" x14ac:dyDescent="0.25">
      <c r="A28" s="1" t="s">
        <v>22</v>
      </c>
    </row>
    <row r="29" spans="1:1" x14ac:dyDescent="0.25">
      <c r="A29" s="1" t="s">
        <v>297</v>
      </c>
    </row>
    <row r="30" spans="1:1" x14ac:dyDescent="0.25">
      <c r="A30" s="1" t="s">
        <v>23</v>
      </c>
    </row>
    <row r="31" spans="1:1" x14ac:dyDescent="0.25">
      <c r="A31" s="1" t="s">
        <v>24</v>
      </c>
    </row>
    <row r="32" spans="1:1" x14ac:dyDescent="0.25">
      <c r="A32" s="1" t="s">
        <v>25</v>
      </c>
    </row>
    <row r="33" spans="1:1" x14ac:dyDescent="0.25">
      <c r="A33" s="1" t="s">
        <v>26</v>
      </c>
    </row>
    <row r="34" spans="1:1" x14ac:dyDescent="0.25">
      <c r="A34" s="1" t="s">
        <v>27</v>
      </c>
    </row>
    <row r="35" spans="1:1" x14ac:dyDescent="0.25">
      <c r="A35" s="1" t="s">
        <v>28</v>
      </c>
    </row>
    <row r="36" spans="1:1" x14ac:dyDescent="0.25">
      <c r="A36" s="1" t="s">
        <v>29</v>
      </c>
    </row>
    <row r="37" spans="1:1" x14ac:dyDescent="0.25">
      <c r="A37" s="1" t="s">
        <v>30</v>
      </c>
    </row>
    <row r="38" spans="1:1" x14ac:dyDescent="0.25">
      <c r="A38" s="1" t="s">
        <v>298</v>
      </c>
    </row>
    <row r="39" spans="1:1" x14ac:dyDescent="0.25">
      <c r="A39" s="1" t="s">
        <v>31</v>
      </c>
    </row>
    <row r="40" spans="1:1" x14ac:dyDescent="0.25">
      <c r="A40" s="1" t="s">
        <v>32</v>
      </c>
    </row>
    <row r="41" spans="1:1" x14ac:dyDescent="0.25">
      <c r="A41" s="1" t="s">
        <v>33</v>
      </c>
    </row>
    <row r="42" spans="1:1" x14ac:dyDescent="0.25">
      <c r="A42" s="1" t="s">
        <v>34</v>
      </c>
    </row>
    <row r="43" spans="1:1" x14ac:dyDescent="0.25">
      <c r="A43" s="1" t="s">
        <v>35</v>
      </c>
    </row>
    <row r="44" spans="1:1" x14ac:dyDescent="0.25">
      <c r="A44" s="1" t="s">
        <v>36</v>
      </c>
    </row>
    <row r="45" spans="1:1" x14ac:dyDescent="0.25">
      <c r="A45" s="1" t="s">
        <v>299</v>
      </c>
    </row>
    <row r="46" spans="1:1" x14ac:dyDescent="0.25">
      <c r="A46" s="1" t="s">
        <v>37</v>
      </c>
    </row>
    <row r="47" spans="1:1" x14ac:dyDescent="0.25">
      <c r="A47" s="1" t="s">
        <v>38</v>
      </c>
    </row>
    <row r="48" spans="1:1" x14ac:dyDescent="0.25">
      <c r="A48" s="1" t="s">
        <v>39</v>
      </c>
    </row>
    <row r="49" spans="1:1" x14ac:dyDescent="0.25">
      <c r="A49" s="1" t="s">
        <v>40</v>
      </c>
    </row>
    <row r="50" spans="1:1" x14ac:dyDescent="0.25">
      <c r="A50" s="1" t="s">
        <v>41</v>
      </c>
    </row>
    <row r="51" spans="1:1" x14ac:dyDescent="0.25">
      <c r="A51" s="1" t="s">
        <v>300</v>
      </c>
    </row>
    <row r="52" spans="1:1" x14ac:dyDescent="0.25">
      <c r="A52" s="1" t="s">
        <v>42</v>
      </c>
    </row>
    <row r="53" spans="1:1" x14ac:dyDescent="0.25">
      <c r="A53" s="1" t="s">
        <v>43</v>
      </c>
    </row>
    <row r="54" spans="1:1" x14ac:dyDescent="0.25">
      <c r="A54" s="1" t="s">
        <v>44</v>
      </c>
    </row>
    <row r="55" spans="1:1" x14ac:dyDescent="0.25">
      <c r="A55" s="1" t="s">
        <v>45</v>
      </c>
    </row>
    <row r="56" spans="1:1" x14ac:dyDescent="0.25">
      <c r="A56" s="1" t="s">
        <v>46</v>
      </c>
    </row>
    <row r="57" spans="1:1" x14ac:dyDescent="0.25">
      <c r="A57" s="1" t="s">
        <v>47</v>
      </c>
    </row>
    <row r="58" spans="1:1" x14ac:dyDescent="0.25">
      <c r="A58" s="1" t="s">
        <v>48</v>
      </c>
    </row>
    <row r="59" spans="1:1" x14ac:dyDescent="0.25">
      <c r="A59" s="1" t="s">
        <v>49</v>
      </c>
    </row>
    <row r="60" spans="1:1" x14ac:dyDescent="0.25">
      <c r="A60" s="1" t="s">
        <v>50</v>
      </c>
    </row>
    <row r="61" spans="1:1" x14ac:dyDescent="0.25">
      <c r="A61" s="1" t="s">
        <v>51</v>
      </c>
    </row>
    <row r="62" spans="1:1" x14ac:dyDescent="0.25">
      <c r="A62" s="1" t="s">
        <v>52</v>
      </c>
    </row>
    <row r="63" spans="1:1" x14ac:dyDescent="0.25">
      <c r="A63" s="1" t="s">
        <v>53</v>
      </c>
    </row>
    <row r="64" spans="1:1" x14ac:dyDescent="0.25">
      <c r="A64" s="1" t="s">
        <v>301</v>
      </c>
    </row>
    <row r="65" spans="1:1" x14ac:dyDescent="0.25">
      <c r="A65" s="1" t="s">
        <v>54</v>
      </c>
    </row>
    <row r="66" spans="1:1" x14ac:dyDescent="0.25">
      <c r="A66" s="1" t="s">
        <v>55</v>
      </c>
    </row>
    <row r="67" spans="1:1" x14ac:dyDescent="0.25">
      <c r="A67" s="1" t="s">
        <v>56</v>
      </c>
    </row>
    <row r="68" spans="1:1" x14ac:dyDescent="0.25">
      <c r="A68" s="1" t="s">
        <v>57</v>
      </c>
    </row>
    <row r="69" spans="1:1" x14ac:dyDescent="0.25">
      <c r="A69" s="1" t="s">
        <v>58</v>
      </c>
    </row>
    <row r="70" spans="1:1" x14ac:dyDescent="0.25">
      <c r="A70" s="1" t="s">
        <v>59</v>
      </c>
    </row>
    <row r="71" spans="1:1" x14ac:dyDescent="0.25">
      <c r="A71" s="1" t="s">
        <v>302</v>
      </c>
    </row>
    <row r="72" spans="1:1" x14ac:dyDescent="0.25">
      <c r="A72" s="1" t="s">
        <v>60</v>
      </c>
    </row>
    <row r="73" spans="1:1" x14ac:dyDescent="0.25">
      <c r="A73" s="1" t="s">
        <v>61</v>
      </c>
    </row>
    <row r="74" spans="1:1" x14ac:dyDescent="0.25">
      <c r="A74" s="1" t="s">
        <v>62</v>
      </c>
    </row>
    <row r="75" spans="1:1" x14ac:dyDescent="0.25">
      <c r="A75" s="1" t="s">
        <v>63</v>
      </c>
    </row>
    <row r="76" spans="1:1" x14ac:dyDescent="0.25">
      <c r="A76" s="1" t="s">
        <v>64</v>
      </c>
    </row>
    <row r="77" spans="1:1" x14ac:dyDescent="0.25">
      <c r="A77" s="1" t="s">
        <v>65</v>
      </c>
    </row>
    <row r="78" spans="1:1" x14ac:dyDescent="0.25">
      <c r="A78" s="1" t="s">
        <v>66</v>
      </c>
    </row>
    <row r="79" spans="1:1" x14ac:dyDescent="0.25">
      <c r="A79" s="1" t="s">
        <v>67</v>
      </c>
    </row>
    <row r="80" spans="1:1" x14ac:dyDescent="0.25">
      <c r="A80" s="1" t="s">
        <v>68</v>
      </c>
    </row>
    <row r="81" spans="1:1" x14ac:dyDescent="0.25">
      <c r="A81" s="1" t="s">
        <v>69</v>
      </c>
    </row>
    <row r="82" spans="1:1" x14ac:dyDescent="0.25">
      <c r="A82" s="1" t="s">
        <v>70</v>
      </c>
    </row>
    <row r="83" spans="1:1" x14ac:dyDescent="0.25">
      <c r="A83" s="1" t="s">
        <v>303</v>
      </c>
    </row>
    <row r="84" spans="1:1" x14ac:dyDescent="0.25">
      <c r="A84" s="1" t="s">
        <v>71</v>
      </c>
    </row>
    <row r="85" spans="1:1" x14ac:dyDescent="0.25">
      <c r="A85" s="1" t="s">
        <v>72</v>
      </c>
    </row>
    <row r="86" spans="1:1" x14ac:dyDescent="0.25">
      <c r="A86" s="1" t="s">
        <v>73</v>
      </c>
    </row>
    <row r="87" spans="1:1" x14ac:dyDescent="0.25">
      <c r="A87" s="1" t="s">
        <v>74</v>
      </c>
    </row>
    <row r="88" spans="1:1" x14ac:dyDescent="0.25">
      <c r="A88" s="1" t="s">
        <v>75</v>
      </c>
    </row>
    <row r="89" spans="1:1" x14ac:dyDescent="0.25">
      <c r="A89" s="1" t="s">
        <v>76</v>
      </c>
    </row>
    <row r="90" spans="1:1" x14ac:dyDescent="0.25">
      <c r="A90" s="1" t="s">
        <v>77</v>
      </c>
    </row>
    <row r="91" spans="1:1" x14ac:dyDescent="0.25">
      <c r="A91" s="1" t="s">
        <v>78</v>
      </c>
    </row>
    <row r="92" spans="1:1" x14ac:dyDescent="0.25">
      <c r="A92" s="1" t="s">
        <v>79</v>
      </c>
    </row>
    <row r="93" spans="1:1" x14ac:dyDescent="0.25">
      <c r="A93" s="1" t="s">
        <v>80</v>
      </c>
    </row>
    <row r="94" spans="1:1" x14ac:dyDescent="0.25">
      <c r="A94" s="1" t="s">
        <v>304</v>
      </c>
    </row>
    <row r="95" spans="1:1" x14ac:dyDescent="0.25">
      <c r="A95" s="1" t="s">
        <v>81</v>
      </c>
    </row>
    <row r="96" spans="1: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1" x14ac:dyDescent="0.25">
      <c r="A113" s="1" t="s">
        <v>98</v>
      </c>
    </row>
    <row r="114" spans="1:1" x14ac:dyDescent="0.25">
      <c r="A114" s="1" t="s">
        <v>99</v>
      </c>
    </row>
    <row r="115" spans="1:1" x14ac:dyDescent="0.25">
      <c r="A115" s="1" t="s">
        <v>100</v>
      </c>
    </row>
    <row r="116" spans="1:1" x14ac:dyDescent="0.25">
      <c r="A116" s="1" t="s">
        <v>101</v>
      </c>
    </row>
    <row r="117" spans="1:1" x14ac:dyDescent="0.25">
      <c r="A117" s="1" t="s">
        <v>102</v>
      </c>
    </row>
    <row r="118" spans="1:1" x14ac:dyDescent="0.25">
      <c r="A118" s="1" t="s">
        <v>103</v>
      </c>
    </row>
    <row r="119" spans="1:1" x14ac:dyDescent="0.25">
      <c r="A119" s="1" t="s">
        <v>104</v>
      </c>
    </row>
    <row r="120" spans="1:1" x14ac:dyDescent="0.25">
      <c r="A120" s="1" t="s">
        <v>306</v>
      </c>
    </row>
    <row r="121" spans="1:1" x14ac:dyDescent="0.25">
      <c r="A121" s="1" t="s">
        <v>105</v>
      </c>
    </row>
    <row r="122" spans="1:1" x14ac:dyDescent="0.25">
      <c r="A122" s="1" t="s">
        <v>106</v>
      </c>
    </row>
    <row r="123" spans="1:1" x14ac:dyDescent="0.25">
      <c r="A123" s="1" t="s">
        <v>107</v>
      </c>
    </row>
    <row r="124" spans="1:1" x14ac:dyDescent="0.25">
      <c r="A124" s="1" t="s">
        <v>108</v>
      </c>
    </row>
    <row r="125" spans="1:1" x14ac:dyDescent="0.25">
      <c r="A125" s="1" t="s">
        <v>109</v>
      </c>
    </row>
    <row r="126" spans="1:1" x14ac:dyDescent="0.25">
      <c r="A126" s="1" t="s">
        <v>110</v>
      </c>
    </row>
    <row r="127" spans="1:1" x14ac:dyDescent="0.25">
      <c r="A127" s="1" t="s">
        <v>111</v>
      </c>
    </row>
    <row r="128" spans="1:1" x14ac:dyDescent="0.25">
      <c r="A128" s="1" t="s">
        <v>307</v>
      </c>
    </row>
    <row r="129" spans="1:1" x14ac:dyDescent="0.25">
      <c r="A129" s="1" t="s">
        <v>112</v>
      </c>
    </row>
    <row r="130" spans="1:1" x14ac:dyDescent="0.25">
      <c r="A130" s="1" t="s">
        <v>113</v>
      </c>
    </row>
    <row r="131" spans="1:1" x14ac:dyDescent="0.25">
      <c r="A131" s="1" t="s">
        <v>114</v>
      </c>
    </row>
    <row r="132" spans="1:1" x14ac:dyDescent="0.25">
      <c r="A132" s="1" t="s">
        <v>115</v>
      </c>
    </row>
    <row r="133" spans="1:1" x14ac:dyDescent="0.25">
      <c r="A133" s="1" t="s">
        <v>116</v>
      </c>
    </row>
    <row r="134" spans="1:1" x14ac:dyDescent="0.25">
      <c r="A134" s="1" t="s">
        <v>117</v>
      </c>
    </row>
    <row r="135" spans="1:1" x14ac:dyDescent="0.25">
      <c r="A135" s="1" t="s">
        <v>118</v>
      </c>
    </row>
    <row r="136" spans="1:1" x14ac:dyDescent="0.25">
      <c r="A136" s="1" t="s">
        <v>308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309</v>
      </c>
    </row>
    <row r="145" spans="1:1" x14ac:dyDescent="0.25">
      <c r="A145" s="1" t="s">
        <v>126</v>
      </c>
    </row>
    <row r="146" spans="1:1" x14ac:dyDescent="0.25">
      <c r="A146" s="1" t="s">
        <v>127</v>
      </c>
    </row>
    <row r="147" spans="1:1" x14ac:dyDescent="0.25">
      <c r="A147" s="1" t="s">
        <v>128</v>
      </c>
    </row>
    <row r="148" spans="1:1" x14ac:dyDescent="0.25">
      <c r="A148" s="1" t="s">
        <v>129</v>
      </c>
    </row>
    <row r="149" spans="1:1" x14ac:dyDescent="0.25">
      <c r="A149" s="1" t="s">
        <v>130</v>
      </c>
    </row>
    <row r="150" spans="1:1" x14ac:dyDescent="0.25">
      <c r="A150" s="1" t="s">
        <v>131</v>
      </c>
    </row>
    <row r="151" spans="1:1" x14ac:dyDescent="0.25">
      <c r="A151" s="1" t="s">
        <v>132</v>
      </c>
    </row>
    <row r="152" spans="1:1" x14ac:dyDescent="0.25">
      <c r="A152" s="1" t="s">
        <v>352</v>
      </c>
    </row>
    <row r="153" spans="1:1" x14ac:dyDescent="0.25">
      <c r="A153" s="1" t="s">
        <v>133</v>
      </c>
    </row>
    <row r="154" spans="1:1" x14ac:dyDescent="0.25">
      <c r="A154" s="1" t="s">
        <v>134</v>
      </c>
    </row>
    <row r="155" spans="1:1" x14ac:dyDescent="0.25">
      <c r="A155" s="1" t="s">
        <v>135</v>
      </c>
    </row>
    <row r="156" spans="1:1" x14ac:dyDescent="0.25">
      <c r="A156" s="1" t="s">
        <v>136</v>
      </c>
    </row>
    <row r="157" spans="1:1" x14ac:dyDescent="0.25">
      <c r="A157" s="1" t="s">
        <v>137</v>
      </c>
    </row>
    <row r="158" spans="1:1" x14ac:dyDescent="0.25">
      <c r="A158" s="1" t="s">
        <v>138</v>
      </c>
    </row>
    <row r="159" spans="1:1" x14ac:dyDescent="0.25">
      <c r="A159" s="1" t="s">
        <v>139</v>
      </c>
    </row>
    <row r="160" spans="1:1" x14ac:dyDescent="0.25">
      <c r="A160" s="1" t="s">
        <v>310</v>
      </c>
    </row>
    <row r="161" spans="1:1" x14ac:dyDescent="0.25">
      <c r="A161" s="1" t="s">
        <v>140</v>
      </c>
    </row>
    <row r="162" spans="1:1" x14ac:dyDescent="0.25">
      <c r="A162" s="1" t="s">
        <v>141</v>
      </c>
    </row>
    <row r="163" spans="1:1" x14ac:dyDescent="0.25">
      <c r="A163" s="1" t="s">
        <v>142</v>
      </c>
    </row>
    <row r="164" spans="1:1" x14ac:dyDescent="0.25">
      <c r="A164" s="1" t="s">
        <v>143</v>
      </c>
    </row>
    <row r="165" spans="1:1" x14ac:dyDescent="0.25">
      <c r="A165" s="1" t="s">
        <v>144</v>
      </c>
    </row>
    <row r="166" spans="1:1" x14ac:dyDescent="0.25">
      <c r="A166" s="1" t="s">
        <v>145</v>
      </c>
    </row>
    <row r="167" spans="1:1" x14ac:dyDescent="0.25">
      <c r="A167" s="1" t="s">
        <v>146</v>
      </c>
    </row>
    <row r="168" spans="1:1" x14ac:dyDescent="0.25">
      <c r="A168" s="1" t="s">
        <v>311</v>
      </c>
    </row>
    <row r="169" spans="1:1" x14ac:dyDescent="0.25">
      <c r="A169" s="1" t="s">
        <v>147</v>
      </c>
    </row>
    <row r="170" spans="1:1" x14ac:dyDescent="0.25">
      <c r="A170" s="1" t="s">
        <v>148</v>
      </c>
    </row>
    <row r="171" spans="1:1" x14ac:dyDescent="0.25">
      <c r="A171" s="1" t="s">
        <v>149</v>
      </c>
    </row>
    <row r="172" spans="1:1" x14ac:dyDescent="0.25">
      <c r="A172" s="1" t="s">
        <v>150</v>
      </c>
    </row>
    <row r="173" spans="1:1" x14ac:dyDescent="0.25">
      <c r="A173" s="1" t="s">
        <v>151</v>
      </c>
    </row>
    <row r="174" spans="1:1" x14ac:dyDescent="0.25">
      <c r="A174" s="1" t="s">
        <v>312</v>
      </c>
    </row>
    <row r="175" spans="1:1" x14ac:dyDescent="0.25">
      <c r="A175" s="1" t="s">
        <v>152</v>
      </c>
    </row>
    <row r="176" spans="1:1" x14ac:dyDescent="0.25">
      <c r="A176" s="1" t="s">
        <v>153</v>
      </c>
    </row>
    <row r="177" spans="1:1" x14ac:dyDescent="0.25">
      <c r="A177" s="1" t="s">
        <v>154</v>
      </c>
    </row>
    <row r="178" spans="1:1" x14ac:dyDescent="0.25">
      <c r="A178" s="1" t="s">
        <v>155</v>
      </c>
    </row>
    <row r="179" spans="1:1" x14ac:dyDescent="0.25">
      <c r="A179" s="1" t="s">
        <v>156</v>
      </c>
    </row>
    <row r="180" spans="1:1" x14ac:dyDescent="0.25">
      <c r="A180" s="1" t="s">
        <v>313</v>
      </c>
    </row>
    <row r="181" spans="1:1" x14ac:dyDescent="0.25">
      <c r="A181" s="1" t="s">
        <v>157</v>
      </c>
    </row>
    <row r="182" spans="1:1" x14ac:dyDescent="0.25">
      <c r="A182" s="1" t="s">
        <v>158</v>
      </c>
    </row>
    <row r="183" spans="1:1" x14ac:dyDescent="0.25">
      <c r="A183" s="1" t="s">
        <v>159</v>
      </c>
    </row>
    <row r="184" spans="1:1" x14ac:dyDescent="0.25">
      <c r="A184" s="1" t="s">
        <v>160</v>
      </c>
    </row>
    <row r="185" spans="1:1" x14ac:dyDescent="0.25">
      <c r="A185" s="1" t="s">
        <v>161</v>
      </c>
    </row>
    <row r="186" spans="1:1" x14ac:dyDescent="0.25">
      <c r="A186" s="1" t="s">
        <v>162</v>
      </c>
    </row>
    <row r="187" spans="1:1" x14ac:dyDescent="0.25">
      <c r="A187" s="1" t="s">
        <v>163</v>
      </c>
    </row>
    <row r="188" spans="1:1" x14ac:dyDescent="0.25">
      <c r="A188" s="1" t="s">
        <v>164</v>
      </c>
    </row>
    <row r="189" spans="1:1" x14ac:dyDescent="0.25">
      <c r="A189" s="1" t="s">
        <v>314</v>
      </c>
    </row>
    <row r="190" spans="1:1" x14ac:dyDescent="0.25">
      <c r="A190" s="1" t="s">
        <v>165</v>
      </c>
    </row>
    <row r="191" spans="1:1" x14ac:dyDescent="0.25">
      <c r="A191" s="1" t="s">
        <v>166</v>
      </c>
    </row>
    <row r="192" spans="1: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1" x14ac:dyDescent="0.25">
      <c r="A209" s="1" t="s">
        <v>315</v>
      </c>
    </row>
    <row r="210" spans="1:1" x14ac:dyDescent="0.25">
      <c r="A210" s="1" t="s">
        <v>183</v>
      </c>
    </row>
    <row r="211" spans="1:1" x14ac:dyDescent="0.25">
      <c r="A211" s="1" t="s">
        <v>184</v>
      </c>
    </row>
    <row r="212" spans="1:1" x14ac:dyDescent="0.25">
      <c r="A212" s="1" t="s">
        <v>185</v>
      </c>
    </row>
    <row r="213" spans="1:1" x14ac:dyDescent="0.25">
      <c r="A213" s="1" t="s">
        <v>186</v>
      </c>
    </row>
    <row r="214" spans="1:1" x14ac:dyDescent="0.25">
      <c r="A214" s="1" t="s">
        <v>187</v>
      </c>
    </row>
    <row r="215" spans="1:1" x14ac:dyDescent="0.25">
      <c r="A215" s="1" t="s">
        <v>349</v>
      </c>
    </row>
    <row r="216" spans="1:1" x14ac:dyDescent="0.25">
      <c r="A216" s="1" t="s">
        <v>188</v>
      </c>
    </row>
    <row r="217" spans="1:1" x14ac:dyDescent="0.25">
      <c r="A217" s="1" t="s">
        <v>189</v>
      </c>
    </row>
    <row r="218" spans="1:1" x14ac:dyDescent="0.25">
      <c r="A218" s="1" t="s">
        <v>190</v>
      </c>
    </row>
    <row r="219" spans="1:1" x14ac:dyDescent="0.25">
      <c r="A219" s="1" t="s">
        <v>191</v>
      </c>
    </row>
    <row r="220" spans="1:1" x14ac:dyDescent="0.25">
      <c r="A220" s="1" t="s">
        <v>192</v>
      </c>
    </row>
    <row r="221" spans="1:1" x14ac:dyDescent="0.25">
      <c r="A221" s="1" t="s">
        <v>193</v>
      </c>
    </row>
    <row r="222" spans="1:1" x14ac:dyDescent="0.25">
      <c r="A222" s="1" t="s">
        <v>194</v>
      </c>
    </row>
    <row r="223" spans="1:1" x14ac:dyDescent="0.25">
      <c r="A223" s="1" t="s">
        <v>350</v>
      </c>
    </row>
    <row r="224" spans="1:1" x14ac:dyDescent="0.25">
      <c r="A224" s="1" t="s">
        <v>195</v>
      </c>
    </row>
    <row r="225" spans="1:1" x14ac:dyDescent="0.25">
      <c r="A225" s="1" t="s">
        <v>196</v>
      </c>
    </row>
    <row r="226" spans="1:1" x14ac:dyDescent="0.25">
      <c r="A226" s="1" t="s">
        <v>197</v>
      </c>
    </row>
    <row r="227" spans="1:1" x14ac:dyDescent="0.25">
      <c r="A227" s="1" t="s">
        <v>198</v>
      </c>
    </row>
    <row r="228" spans="1:1" x14ac:dyDescent="0.25">
      <c r="A228" s="1" t="s">
        <v>199</v>
      </c>
    </row>
    <row r="229" spans="1:1" x14ac:dyDescent="0.25">
      <c r="A229" s="1" t="s">
        <v>200</v>
      </c>
    </row>
    <row r="230" spans="1:1" x14ac:dyDescent="0.25">
      <c r="A230" s="2" t="s">
        <v>316</v>
      </c>
    </row>
    <row r="231" spans="1:1" x14ac:dyDescent="0.25">
      <c r="A231" s="3" t="s">
        <v>317</v>
      </c>
    </row>
    <row r="232" spans="1:1" x14ac:dyDescent="0.25">
      <c r="A232" s="3" t="s">
        <v>318</v>
      </c>
    </row>
    <row r="233" spans="1:1" x14ac:dyDescent="0.25">
      <c r="A233" s="3" t="s">
        <v>319</v>
      </c>
    </row>
    <row r="234" spans="1:1" x14ac:dyDescent="0.25">
      <c r="A234" s="3" t="s">
        <v>320</v>
      </c>
    </row>
    <row r="235" spans="1:1" x14ac:dyDescent="0.25">
      <c r="A235" s="3" t="s">
        <v>321</v>
      </c>
    </row>
    <row r="236" spans="1:1" x14ac:dyDescent="0.25">
      <c r="A236" s="3" t="s">
        <v>322</v>
      </c>
    </row>
    <row r="237" spans="1:1" x14ac:dyDescent="0.25">
      <c r="A237" s="3" t="s">
        <v>323</v>
      </c>
    </row>
    <row r="238" spans="1:1" x14ac:dyDescent="0.25">
      <c r="A238" s="3" t="s">
        <v>324</v>
      </c>
    </row>
    <row r="239" spans="1:1" x14ac:dyDescent="0.25">
      <c r="A239" s="3" t="s">
        <v>325</v>
      </c>
    </row>
    <row r="240" spans="1: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5"/>
  <sheetViews>
    <sheetView workbookViewId="0">
      <pane ySplit="1" topLeftCell="A158" activePane="bottomLeft" state="frozen"/>
      <selection pane="bottomLeft" activeCell="D192" sqref="D192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  <col min="27" max="30" width="10.7109375" customWidth="1"/>
    <col min="31" max="31" width="10.7109375" style="9" customWidth="1"/>
  </cols>
  <sheetData>
    <row r="1" spans="1:31" ht="45" x14ac:dyDescent="0.25">
      <c r="A1" s="5"/>
      <c r="B1" s="5" t="s">
        <v>378</v>
      </c>
      <c r="C1" s="5" t="s">
        <v>379</v>
      </c>
      <c r="D1" s="5" t="s">
        <v>380</v>
      </c>
      <c r="E1" s="5" t="s">
        <v>381</v>
      </c>
      <c r="F1" s="8" t="s">
        <v>382</v>
      </c>
      <c r="G1" s="5" t="s">
        <v>383</v>
      </c>
      <c r="H1" s="5" t="s">
        <v>384</v>
      </c>
      <c r="I1" s="5" t="s">
        <v>385</v>
      </c>
      <c r="J1" s="5" t="s">
        <v>386</v>
      </c>
      <c r="K1" s="8" t="s">
        <v>387</v>
      </c>
      <c r="L1" s="5" t="s">
        <v>388</v>
      </c>
      <c r="M1" s="5" t="s">
        <v>389</v>
      </c>
      <c r="N1" s="5" t="s">
        <v>390</v>
      </c>
      <c r="O1" s="5" t="s">
        <v>391</v>
      </c>
      <c r="P1" s="8" t="s">
        <v>392</v>
      </c>
      <c r="Q1" s="5" t="s">
        <v>393</v>
      </c>
      <c r="R1" s="5" t="s">
        <v>394</v>
      </c>
      <c r="S1" s="5" t="s">
        <v>395</v>
      </c>
      <c r="T1" s="5" t="s">
        <v>396</v>
      </c>
      <c r="U1" s="8" t="s">
        <v>397</v>
      </c>
      <c r="V1" s="5" t="s">
        <v>398</v>
      </c>
      <c r="W1" s="5" t="s">
        <v>399</v>
      </c>
      <c r="X1" s="5" t="s">
        <v>400</v>
      </c>
      <c r="Y1" s="5" t="s">
        <v>401</v>
      </c>
      <c r="Z1" s="8" t="s">
        <v>402</v>
      </c>
      <c r="AA1" s="5" t="s">
        <v>403</v>
      </c>
      <c r="AB1" s="5" t="s">
        <v>404</v>
      </c>
      <c r="AC1" s="5" t="s">
        <v>405</v>
      </c>
      <c r="AD1" s="5" t="s">
        <v>406</v>
      </c>
      <c r="AE1" s="8" t="s">
        <v>407</v>
      </c>
    </row>
    <row r="2" spans="1:31" x14ac:dyDescent="0.25">
      <c r="A2" s="1" t="s">
        <v>293</v>
      </c>
    </row>
    <row r="3" spans="1:31" x14ac:dyDescent="0.25">
      <c r="A3" s="1" t="s">
        <v>0</v>
      </c>
    </row>
    <row r="4" spans="1:31" x14ac:dyDescent="0.25">
      <c r="A4" s="1" t="s">
        <v>1</v>
      </c>
    </row>
    <row r="5" spans="1:31" x14ac:dyDescent="0.25">
      <c r="A5" s="1" t="s">
        <v>2</v>
      </c>
    </row>
    <row r="6" spans="1:31" x14ac:dyDescent="0.25">
      <c r="A6" s="1" t="s">
        <v>3</v>
      </c>
    </row>
    <row r="7" spans="1:31" x14ac:dyDescent="0.25">
      <c r="A7" s="1" t="s">
        <v>294</v>
      </c>
    </row>
    <row r="8" spans="1:31" x14ac:dyDescent="0.25">
      <c r="A8" s="1" t="s">
        <v>4</v>
      </c>
    </row>
    <row r="9" spans="1:31" x14ac:dyDescent="0.25">
      <c r="A9" s="1" t="s">
        <v>5</v>
      </c>
    </row>
    <row r="10" spans="1:31" x14ac:dyDescent="0.25">
      <c r="A10" s="1" t="s">
        <v>6</v>
      </c>
      <c r="S10" s="11"/>
    </row>
    <row r="11" spans="1:31" x14ac:dyDescent="0.25">
      <c r="A11" s="1" t="s">
        <v>7</v>
      </c>
    </row>
    <row r="12" spans="1:31" x14ac:dyDescent="0.25">
      <c r="A12" s="1" t="s">
        <v>8</v>
      </c>
    </row>
    <row r="13" spans="1:31" x14ac:dyDescent="0.25">
      <c r="A13" s="1" t="s">
        <v>295</v>
      </c>
    </row>
    <row r="14" spans="1:31" x14ac:dyDescent="0.25">
      <c r="A14" s="1" t="s">
        <v>9</v>
      </c>
    </row>
    <row r="15" spans="1:31" x14ac:dyDescent="0.25">
      <c r="A15" s="1" t="s">
        <v>10</v>
      </c>
    </row>
    <row r="16" spans="1:31" x14ac:dyDescent="0.25">
      <c r="A16" s="1" t="s">
        <v>11</v>
      </c>
    </row>
    <row r="17" spans="1:1" x14ac:dyDescent="0.25">
      <c r="A17" s="1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1" t="s">
        <v>296</v>
      </c>
    </row>
    <row r="21" spans="1:1" x14ac:dyDescent="0.25">
      <c r="A21" s="1" t="s">
        <v>15</v>
      </c>
    </row>
    <row r="22" spans="1:1" x14ac:dyDescent="0.25">
      <c r="A22" s="1" t="s">
        <v>16</v>
      </c>
    </row>
    <row r="23" spans="1:1" x14ac:dyDescent="0.25">
      <c r="A23" s="1" t="s">
        <v>17</v>
      </c>
    </row>
    <row r="24" spans="1:1" x14ac:dyDescent="0.25">
      <c r="A24" s="1" t="s">
        <v>18</v>
      </c>
    </row>
    <row r="25" spans="1:1" x14ac:dyDescent="0.25">
      <c r="A25" s="1" t="s">
        <v>19</v>
      </c>
    </row>
    <row r="26" spans="1:1" x14ac:dyDescent="0.25">
      <c r="A26" s="1" t="s">
        <v>20</v>
      </c>
    </row>
    <row r="27" spans="1:1" x14ac:dyDescent="0.25">
      <c r="A27" s="1" t="s">
        <v>21</v>
      </c>
    </row>
    <row r="28" spans="1:1" x14ac:dyDescent="0.25">
      <c r="A28" s="1" t="s">
        <v>22</v>
      </c>
    </row>
    <row r="29" spans="1:1" x14ac:dyDescent="0.25">
      <c r="A29" s="1" t="s">
        <v>297</v>
      </c>
    </row>
    <row r="30" spans="1:1" x14ac:dyDescent="0.25">
      <c r="A30" s="1" t="s">
        <v>23</v>
      </c>
    </row>
    <row r="31" spans="1:1" x14ac:dyDescent="0.25">
      <c r="A31" s="1" t="s">
        <v>24</v>
      </c>
    </row>
    <row r="32" spans="1:1" x14ac:dyDescent="0.25">
      <c r="A32" s="1" t="s">
        <v>25</v>
      </c>
    </row>
    <row r="33" spans="1:1" x14ac:dyDescent="0.25">
      <c r="A33" s="1" t="s">
        <v>26</v>
      </c>
    </row>
    <row r="34" spans="1:1" x14ac:dyDescent="0.25">
      <c r="A34" s="1" t="s">
        <v>27</v>
      </c>
    </row>
    <row r="35" spans="1:1" x14ac:dyDescent="0.25">
      <c r="A35" s="1" t="s">
        <v>28</v>
      </c>
    </row>
    <row r="36" spans="1:1" x14ac:dyDescent="0.25">
      <c r="A36" s="1" t="s">
        <v>29</v>
      </c>
    </row>
    <row r="37" spans="1:1" x14ac:dyDescent="0.25">
      <c r="A37" s="1" t="s">
        <v>30</v>
      </c>
    </row>
    <row r="38" spans="1:1" x14ac:dyDescent="0.25">
      <c r="A38" s="1" t="s">
        <v>298</v>
      </c>
    </row>
    <row r="39" spans="1:1" x14ac:dyDescent="0.25">
      <c r="A39" s="1" t="s">
        <v>31</v>
      </c>
    </row>
    <row r="40" spans="1:1" x14ac:dyDescent="0.25">
      <c r="A40" s="1" t="s">
        <v>32</v>
      </c>
    </row>
    <row r="41" spans="1:1" x14ac:dyDescent="0.25">
      <c r="A41" s="1" t="s">
        <v>33</v>
      </c>
    </row>
    <row r="42" spans="1:1" x14ac:dyDescent="0.25">
      <c r="A42" s="1" t="s">
        <v>34</v>
      </c>
    </row>
    <row r="43" spans="1:1" x14ac:dyDescent="0.25">
      <c r="A43" s="1" t="s">
        <v>35</v>
      </c>
    </row>
    <row r="44" spans="1:1" x14ac:dyDescent="0.25">
      <c r="A44" s="1" t="s">
        <v>36</v>
      </c>
    </row>
    <row r="45" spans="1:1" x14ac:dyDescent="0.25">
      <c r="A45" s="1" t="s">
        <v>299</v>
      </c>
    </row>
    <row r="46" spans="1:1" x14ac:dyDescent="0.25">
      <c r="A46" s="1" t="s">
        <v>37</v>
      </c>
    </row>
    <row r="47" spans="1:1" x14ac:dyDescent="0.25">
      <c r="A47" s="1" t="s">
        <v>38</v>
      </c>
    </row>
    <row r="48" spans="1:1" x14ac:dyDescent="0.25">
      <c r="A48" s="1" t="s">
        <v>39</v>
      </c>
    </row>
    <row r="49" spans="1:1" x14ac:dyDescent="0.25">
      <c r="A49" s="1" t="s">
        <v>40</v>
      </c>
    </row>
    <row r="50" spans="1:1" x14ac:dyDescent="0.25">
      <c r="A50" s="1" t="s">
        <v>41</v>
      </c>
    </row>
    <row r="51" spans="1:1" x14ac:dyDescent="0.25">
      <c r="A51" s="1" t="s">
        <v>300</v>
      </c>
    </row>
    <row r="52" spans="1:1" x14ac:dyDescent="0.25">
      <c r="A52" s="1" t="s">
        <v>42</v>
      </c>
    </row>
    <row r="53" spans="1:1" x14ac:dyDescent="0.25">
      <c r="A53" s="1" t="s">
        <v>43</v>
      </c>
    </row>
    <row r="54" spans="1:1" x14ac:dyDescent="0.25">
      <c r="A54" s="1" t="s">
        <v>44</v>
      </c>
    </row>
    <row r="55" spans="1:1" x14ac:dyDescent="0.25">
      <c r="A55" s="1" t="s">
        <v>45</v>
      </c>
    </row>
    <row r="56" spans="1:1" x14ac:dyDescent="0.25">
      <c r="A56" s="1" t="s">
        <v>46</v>
      </c>
    </row>
    <row r="57" spans="1:1" x14ac:dyDescent="0.25">
      <c r="A57" s="1" t="s">
        <v>47</v>
      </c>
    </row>
    <row r="58" spans="1:1" x14ac:dyDescent="0.25">
      <c r="A58" s="1" t="s">
        <v>48</v>
      </c>
    </row>
    <row r="59" spans="1:1" x14ac:dyDescent="0.25">
      <c r="A59" s="1" t="s">
        <v>49</v>
      </c>
    </row>
    <row r="60" spans="1:1" x14ac:dyDescent="0.25">
      <c r="A60" s="1" t="s">
        <v>50</v>
      </c>
    </row>
    <row r="61" spans="1:1" x14ac:dyDescent="0.25">
      <c r="A61" s="1" t="s">
        <v>51</v>
      </c>
    </row>
    <row r="62" spans="1:1" x14ac:dyDescent="0.25">
      <c r="A62" s="1" t="s">
        <v>52</v>
      </c>
    </row>
    <row r="63" spans="1:1" x14ac:dyDescent="0.25">
      <c r="A63" s="1" t="s">
        <v>53</v>
      </c>
    </row>
    <row r="64" spans="1:1" x14ac:dyDescent="0.25">
      <c r="A64" s="1" t="s">
        <v>301</v>
      </c>
    </row>
    <row r="65" spans="1:1" x14ac:dyDescent="0.25">
      <c r="A65" s="1" t="s">
        <v>54</v>
      </c>
    </row>
    <row r="66" spans="1:1" x14ac:dyDescent="0.25">
      <c r="A66" s="1" t="s">
        <v>55</v>
      </c>
    </row>
    <row r="67" spans="1:1" x14ac:dyDescent="0.25">
      <c r="A67" s="1" t="s">
        <v>56</v>
      </c>
    </row>
    <row r="68" spans="1:1" x14ac:dyDescent="0.25">
      <c r="A68" s="1" t="s">
        <v>57</v>
      </c>
    </row>
    <row r="69" spans="1:1" x14ac:dyDescent="0.25">
      <c r="A69" s="1" t="s">
        <v>58</v>
      </c>
    </row>
    <row r="70" spans="1:1" x14ac:dyDescent="0.25">
      <c r="A70" s="1" t="s">
        <v>59</v>
      </c>
    </row>
    <row r="71" spans="1:1" x14ac:dyDescent="0.25">
      <c r="A71" s="1" t="s">
        <v>302</v>
      </c>
    </row>
    <row r="72" spans="1:1" x14ac:dyDescent="0.25">
      <c r="A72" s="1" t="s">
        <v>60</v>
      </c>
    </row>
    <row r="73" spans="1:1" x14ac:dyDescent="0.25">
      <c r="A73" s="1" t="s">
        <v>61</v>
      </c>
    </row>
    <row r="74" spans="1:1" x14ac:dyDescent="0.25">
      <c r="A74" s="1" t="s">
        <v>62</v>
      </c>
    </row>
    <row r="75" spans="1:1" x14ac:dyDescent="0.25">
      <c r="A75" s="1" t="s">
        <v>63</v>
      </c>
    </row>
    <row r="76" spans="1:1" x14ac:dyDescent="0.25">
      <c r="A76" s="1" t="s">
        <v>64</v>
      </c>
    </row>
    <row r="77" spans="1:1" x14ac:dyDescent="0.25">
      <c r="A77" s="1" t="s">
        <v>65</v>
      </c>
    </row>
    <row r="78" spans="1:1" x14ac:dyDescent="0.25">
      <c r="A78" s="1" t="s">
        <v>66</v>
      </c>
    </row>
    <row r="79" spans="1:1" x14ac:dyDescent="0.25">
      <c r="A79" s="1" t="s">
        <v>67</v>
      </c>
    </row>
    <row r="80" spans="1:1" x14ac:dyDescent="0.25">
      <c r="A80" s="1" t="s">
        <v>68</v>
      </c>
    </row>
    <row r="81" spans="1:1" x14ac:dyDescent="0.25">
      <c r="A81" s="1" t="s">
        <v>69</v>
      </c>
    </row>
    <row r="82" spans="1:1" x14ac:dyDescent="0.25">
      <c r="A82" s="1" t="s">
        <v>70</v>
      </c>
    </row>
    <row r="83" spans="1:1" x14ac:dyDescent="0.25">
      <c r="A83" s="1" t="s">
        <v>303</v>
      </c>
    </row>
    <row r="84" spans="1:1" x14ac:dyDescent="0.25">
      <c r="A84" s="1" t="s">
        <v>71</v>
      </c>
    </row>
    <row r="85" spans="1:1" x14ac:dyDescent="0.25">
      <c r="A85" s="1" t="s">
        <v>72</v>
      </c>
    </row>
    <row r="86" spans="1:1" x14ac:dyDescent="0.25">
      <c r="A86" s="1" t="s">
        <v>73</v>
      </c>
    </row>
    <row r="87" spans="1:1" x14ac:dyDescent="0.25">
      <c r="A87" s="1" t="s">
        <v>74</v>
      </c>
    </row>
    <row r="88" spans="1:1" x14ac:dyDescent="0.25">
      <c r="A88" s="1" t="s">
        <v>75</v>
      </c>
    </row>
    <row r="89" spans="1:1" x14ac:dyDescent="0.25">
      <c r="A89" s="1" t="s">
        <v>76</v>
      </c>
    </row>
    <row r="90" spans="1:1" x14ac:dyDescent="0.25">
      <c r="A90" s="1" t="s">
        <v>77</v>
      </c>
    </row>
    <row r="91" spans="1:1" x14ac:dyDescent="0.25">
      <c r="A91" s="1" t="s">
        <v>78</v>
      </c>
    </row>
    <row r="92" spans="1:1" x14ac:dyDescent="0.25">
      <c r="A92" s="1" t="s">
        <v>79</v>
      </c>
    </row>
    <row r="93" spans="1:1" x14ac:dyDescent="0.25">
      <c r="A93" s="1" t="s">
        <v>80</v>
      </c>
    </row>
    <row r="94" spans="1:1" x14ac:dyDescent="0.25">
      <c r="A94" s="1" t="s">
        <v>304</v>
      </c>
    </row>
    <row r="95" spans="1:1" x14ac:dyDescent="0.25">
      <c r="A95" s="1" t="s">
        <v>81</v>
      </c>
    </row>
    <row r="96" spans="1: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1" x14ac:dyDescent="0.25">
      <c r="A113" s="1" t="s">
        <v>98</v>
      </c>
    </row>
    <row r="114" spans="1:1" x14ac:dyDescent="0.25">
      <c r="A114" s="1" t="s">
        <v>99</v>
      </c>
    </row>
    <row r="115" spans="1:1" x14ac:dyDescent="0.25">
      <c r="A115" s="1" t="s">
        <v>100</v>
      </c>
    </row>
    <row r="116" spans="1:1" x14ac:dyDescent="0.25">
      <c r="A116" s="1" t="s">
        <v>101</v>
      </c>
    </row>
    <row r="117" spans="1:1" x14ac:dyDescent="0.25">
      <c r="A117" s="1" t="s">
        <v>102</v>
      </c>
    </row>
    <row r="118" spans="1:1" x14ac:dyDescent="0.25">
      <c r="A118" s="1" t="s">
        <v>103</v>
      </c>
    </row>
    <row r="119" spans="1:1" x14ac:dyDescent="0.25">
      <c r="A119" s="1" t="s">
        <v>104</v>
      </c>
    </row>
    <row r="120" spans="1:1" x14ac:dyDescent="0.25">
      <c r="A120" s="1" t="s">
        <v>306</v>
      </c>
    </row>
    <row r="121" spans="1:1" x14ac:dyDescent="0.25">
      <c r="A121" s="1" t="s">
        <v>105</v>
      </c>
    </row>
    <row r="122" spans="1:1" x14ac:dyDescent="0.25">
      <c r="A122" s="1" t="s">
        <v>106</v>
      </c>
    </row>
    <row r="123" spans="1:1" x14ac:dyDescent="0.25">
      <c r="A123" s="1" t="s">
        <v>107</v>
      </c>
    </row>
    <row r="124" spans="1:1" x14ac:dyDescent="0.25">
      <c r="A124" s="1" t="s">
        <v>108</v>
      </c>
    </row>
    <row r="125" spans="1:1" x14ac:dyDescent="0.25">
      <c r="A125" s="1" t="s">
        <v>109</v>
      </c>
    </row>
    <row r="126" spans="1:1" x14ac:dyDescent="0.25">
      <c r="A126" s="1" t="s">
        <v>110</v>
      </c>
    </row>
    <row r="127" spans="1:1" x14ac:dyDescent="0.25">
      <c r="A127" s="1" t="s">
        <v>111</v>
      </c>
    </row>
    <row r="128" spans="1:1" x14ac:dyDescent="0.25">
      <c r="A128" s="1" t="s">
        <v>307</v>
      </c>
    </row>
    <row r="129" spans="1:1" x14ac:dyDescent="0.25">
      <c r="A129" s="1" t="s">
        <v>112</v>
      </c>
    </row>
    <row r="130" spans="1:1" x14ac:dyDescent="0.25">
      <c r="A130" s="1" t="s">
        <v>113</v>
      </c>
    </row>
    <row r="131" spans="1:1" x14ac:dyDescent="0.25">
      <c r="A131" s="1" t="s">
        <v>114</v>
      </c>
    </row>
    <row r="132" spans="1:1" x14ac:dyDescent="0.25">
      <c r="A132" s="1" t="s">
        <v>115</v>
      </c>
    </row>
    <row r="133" spans="1:1" x14ac:dyDescent="0.25">
      <c r="A133" s="1" t="s">
        <v>116</v>
      </c>
    </row>
    <row r="134" spans="1:1" x14ac:dyDescent="0.25">
      <c r="A134" s="1" t="s">
        <v>117</v>
      </c>
    </row>
    <row r="135" spans="1:1" x14ac:dyDescent="0.25">
      <c r="A135" s="1" t="s">
        <v>118</v>
      </c>
    </row>
    <row r="136" spans="1:1" x14ac:dyDescent="0.25">
      <c r="A136" s="1" t="s">
        <v>308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309</v>
      </c>
    </row>
    <row r="145" spans="1:1" x14ac:dyDescent="0.25">
      <c r="A145" s="1" t="s">
        <v>126</v>
      </c>
    </row>
    <row r="146" spans="1:1" x14ac:dyDescent="0.25">
      <c r="A146" s="1" t="s">
        <v>127</v>
      </c>
    </row>
    <row r="147" spans="1:1" x14ac:dyDescent="0.25">
      <c r="A147" s="1" t="s">
        <v>128</v>
      </c>
    </row>
    <row r="148" spans="1:1" x14ac:dyDescent="0.25">
      <c r="A148" s="1" t="s">
        <v>129</v>
      </c>
    </row>
    <row r="149" spans="1:1" x14ac:dyDescent="0.25">
      <c r="A149" s="1" t="s">
        <v>130</v>
      </c>
    </row>
    <row r="150" spans="1:1" x14ac:dyDescent="0.25">
      <c r="A150" s="1" t="s">
        <v>131</v>
      </c>
    </row>
    <row r="151" spans="1:1" x14ac:dyDescent="0.25">
      <c r="A151" s="1" t="s">
        <v>132</v>
      </c>
    </row>
    <row r="152" spans="1:1" x14ac:dyDescent="0.25">
      <c r="A152" s="1" t="s">
        <v>352</v>
      </c>
    </row>
    <row r="153" spans="1:1" x14ac:dyDescent="0.25">
      <c r="A153" s="1" t="s">
        <v>133</v>
      </c>
    </row>
    <row r="154" spans="1:1" x14ac:dyDescent="0.25">
      <c r="A154" s="1" t="s">
        <v>134</v>
      </c>
    </row>
    <row r="155" spans="1:1" x14ac:dyDescent="0.25">
      <c r="A155" s="1" t="s">
        <v>135</v>
      </c>
    </row>
    <row r="156" spans="1:1" x14ac:dyDescent="0.25">
      <c r="A156" s="1" t="s">
        <v>136</v>
      </c>
    </row>
    <row r="157" spans="1:1" x14ac:dyDescent="0.25">
      <c r="A157" s="1" t="s">
        <v>137</v>
      </c>
    </row>
    <row r="158" spans="1:1" x14ac:dyDescent="0.25">
      <c r="A158" s="1" t="s">
        <v>138</v>
      </c>
    </row>
    <row r="159" spans="1:1" x14ac:dyDescent="0.25">
      <c r="A159" s="1" t="s">
        <v>139</v>
      </c>
    </row>
    <row r="160" spans="1:1" x14ac:dyDescent="0.25">
      <c r="A160" s="1" t="s">
        <v>310</v>
      </c>
    </row>
    <row r="161" spans="1:1" x14ac:dyDescent="0.25">
      <c r="A161" s="1" t="s">
        <v>140</v>
      </c>
    </row>
    <row r="162" spans="1:1" x14ac:dyDescent="0.25">
      <c r="A162" s="1" t="s">
        <v>141</v>
      </c>
    </row>
    <row r="163" spans="1:1" x14ac:dyDescent="0.25">
      <c r="A163" s="1" t="s">
        <v>142</v>
      </c>
    </row>
    <row r="164" spans="1:1" x14ac:dyDescent="0.25">
      <c r="A164" s="1" t="s">
        <v>143</v>
      </c>
    </row>
    <row r="165" spans="1:1" x14ac:dyDescent="0.25">
      <c r="A165" s="1" t="s">
        <v>144</v>
      </c>
    </row>
    <row r="166" spans="1:1" x14ac:dyDescent="0.25">
      <c r="A166" s="1" t="s">
        <v>145</v>
      </c>
    </row>
    <row r="167" spans="1:1" x14ac:dyDescent="0.25">
      <c r="A167" s="1" t="s">
        <v>146</v>
      </c>
    </row>
    <row r="168" spans="1:1" x14ac:dyDescent="0.25">
      <c r="A168" s="1" t="s">
        <v>311</v>
      </c>
    </row>
    <row r="169" spans="1:1" x14ac:dyDescent="0.25">
      <c r="A169" s="1" t="s">
        <v>147</v>
      </c>
    </row>
    <row r="170" spans="1:1" x14ac:dyDescent="0.25">
      <c r="A170" s="1" t="s">
        <v>148</v>
      </c>
    </row>
    <row r="171" spans="1:1" x14ac:dyDescent="0.25">
      <c r="A171" s="1" t="s">
        <v>149</v>
      </c>
    </row>
    <row r="172" spans="1:1" x14ac:dyDescent="0.25">
      <c r="A172" s="1" t="s">
        <v>150</v>
      </c>
    </row>
    <row r="173" spans="1:1" x14ac:dyDescent="0.25">
      <c r="A173" s="1" t="s">
        <v>151</v>
      </c>
    </row>
    <row r="174" spans="1:1" x14ac:dyDescent="0.25">
      <c r="A174" s="1" t="s">
        <v>312</v>
      </c>
    </row>
    <row r="175" spans="1:1" x14ac:dyDescent="0.25">
      <c r="A175" s="1" t="s">
        <v>152</v>
      </c>
    </row>
    <row r="176" spans="1:1" x14ac:dyDescent="0.25">
      <c r="A176" s="1" t="s">
        <v>153</v>
      </c>
    </row>
    <row r="177" spans="1:1" x14ac:dyDescent="0.25">
      <c r="A177" s="1" t="s">
        <v>154</v>
      </c>
    </row>
    <row r="178" spans="1:1" x14ac:dyDescent="0.25">
      <c r="A178" s="1" t="s">
        <v>155</v>
      </c>
    </row>
    <row r="179" spans="1:1" x14ac:dyDescent="0.25">
      <c r="A179" s="1" t="s">
        <v>156</v>
      </c>
    </row>
    <row r="180" spans="1:1" x14ac:dyDescent="0.25">
      <c r="A180" s="1" t="s">
        <v>313</v>
      </c>
    </row>
    <row r="181" spans="1:1" x14ac:dyDescent="0.25">
      <c r="A181" s="1" t="s">
        <v>157</v>
      </c>
    </row>
    <row r="182" spans="1:1" x14ac:dyDescent="0.25">
      <c r="A182" s="1" t="s">
        <v>158</v>
      </c>
    </row>
    <row r="183" spans="1:1" x14ac:dyDescent="0.25">
      <c r="A183" s="1" t="s">
        <v>159</v>
      </c>
    </row>
    <row r="184" spans="1:1" x14ac:dyDescent="0.25">
      <c r="A184" s="1" t="s">
        <v>160</v>
      </c>
    </row>
    <row r="185" spans="1:1" x14ac:dyDescent="0.25">
      <c r="A185" s="1" t="s">
        <v>161</v>
      </c>
    </row>
    <row r="186" spans="1:1" x14ac:dyDescent="0.25">
      <c r="A186" s="1" t="s">
        <v>162</v>
      </c>
    </row>
    <row r="187" spans="1:1" x14ac:dyDescent="0.25">
      <c r="A187" s="1" t="s">
        <v>163</v>
      </c>
    </row>
    <row r="188" spans="1:1" x14ac:dyDescent="0.25">
      <c r="A188" s="1" t="s">
        <v>164</v>
      </c>
    </row>
    <row r="189" spans="1:1" x14ac:dyDescent="0.25">
      <c r="A189" s="1" t="s">
        <v>314</v>
      </c>
    </row>
    <row r="190" spans="1:1" x14ac:dyDescent="0.25">
      <c r="A190" s="1" t="s">
        <v>165</v>
      </c>
    </row>
    <row r="191" spans="1:1" x14ac:dyDescent="0.25">
      <c r="A191" s="1" t="s">
        <v>166</v>
      </c>
    </row>
    <row r="192" spans="1: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1" x14ac:dyDescent="0.25">
      <c r="A209" s="1" t="s">
        <v>315</v>
      </c>
    </row>
    <row r="210" spans="1:1" x14ac:dyDescent="0.25">
      <c r="A210" s="1" t="s">
        <v>183</v>
      </c>
    </row>
    <row r="211" spans="1:1" x14ac:dyDescent="0.25">
      <c r="A211" s="1" t="s">
        <v>184</v>
      </c>
    </row>
    <row r="212" spans="1:1" x14ac:dyDescent="0.25">
      <c r="A212" s="1" t="s">
        <v>185</v>
      </c>
    </row>
    <row r="213" spans="1:1" x14ac:dyDescent="0.25">
      <c r="A213" s="1" t="s">
        <v>186</v>
      </c>
    </row>
    <row r="214" spans="1:1" x14ac:dyDescent="0.25">
      <c r="A214" s="1" t="s">
        <v>187</v>
      </c>
    </row>
    <row r="215" spans="1:1" x14ac:dyDescent="0.25">
      <c r="A215" s="1" t="s">
        <v>349</v>
      </c>
    </row>
    <row r="216" spans="1:1" x14ac:dyDescent="0.25">
      <c r="A216" s="1" t="s">
        <v>188</v>
      </c>
    </row>
    <row r="217" spans="1:1" x14ac:dyDescent="0.25">
      <c r="A217" s="1" t="s">
        <v>189</v>
      </c>
    </row>
    <row r="218" spans="1:1" x14ac:dyDescent="0.25">
      <c r="A218" s="1" t="s">
        <v>190</v>
      </c>
    </row>
    <row r="219" spans="1:1" x14ac:dyDescent="0.25">
      <c r="A219" s="1" t="s">
        <v>191</v>
      </c>
    </row>
    <row r="220" spans="1:1" x14ac:dyDescent="0.25">
      <c r="A220" s="1" t="s">
        <v>192</v>
      </c>
    </row>
    <row r="221" spans="1:1" x14ac:dyDescent="0.25">
      <c r="A221" s="1" t="s">
        <v>193</v>
      </c>
    </row>
    <row r="222" spans="1:1" x14ac:dyDescent="0.25">
      <c r="A222" s="1" t="s">
        <v>194</v>
      </c>
    </row>
    <row r="223" spans="1:1" x14ac:dyDescent="0.25">
      <c r="A223" s="1" t="s">
        <v>350</v>
      </c>
    </row>
    <row r="224" spans="1:1" x14ac:dyDescent="0.25">
      <c r="A224" s="1" t="s">
        <v>195</v>
      </c>
    </row>
    <row r="225" spans="1:1" x14ac:dyDescent="0.25">
      <c r="A225" s="1" t="s">
        <v>196</v>
      </c>
    </row>
    <row r="226" spans="1:1" x14ac:dyDescent="0.25">
      <c r="A226" s="1" t="s">
        <v>197</v>
      </c>
    </row>
    <row r="227" spans="1:1" x14ac:dyDescent="0.25">
      <c r="A227" s="1" t="s">
        <v>198</v>
      </c>
    </row>
    <row r="228" spans="1:1" x14ac:dyDescent="0.25">
      <c r="A228" s="1" t="s">
        <v>199</v>
      </c>
    </row>
    <row r="229" spans="1:1" x14ac:dyDescent="0.25">
      <c r="A229" s="1" t="s">
        <v>200</v>
      </c>
    </row>
    <row r="230" spans="1:1" x14ac:dyDescent="0.25">
      <c r="A230" s="2" t="s">
        <v>316</v>
      </c>
    </row>
    <row r="231" spans="1:1" x14ac:dyDescent="0.25">
      <c r="A231" s="3" t="s">
        <v>317</v>
      </c>
    </row>
    <row r="232" spans="1:1" x14ac:dyDescent="0.25">
      <c r="A232" s="3" t="s">
        <v>318</v>
      </c>
    </row>
    <row r="233" spans="1:1" x14ac:dyDescent="0.25">
      <c r="A233" s="3" t="s">
        <v>319</v>
      </c>
    </row>
    <row r="234" spans="1:1" x14ac:dyDescent="0.25">
      <c r="A234" s="3" t="s">
        <v>320</v>
      </c>
    </row>
    <row r="235" spans="1:1" x14ac:dyDescent="0.25">
      <c r="A235" s="3" t="s">
        <v>321</v>
      </c>
    </row>
    <row r="236" spans="1:1" x14ac:dyDescent="0.25">
      <c r="A236" s="3" t="s">
        <v>322</v>
      </c>
    </row>
    <row r="237" spans="1:1" x14ac:dyDescent="0.25">
      <c r="A237" s="3" t="s">
        <v>323</v>
      </c>
    </row>
    <row r="238" spans="1:1" x14ac:dyDescent="0.25">
      <c r="A238" s="3" t="s">
        <v>324</v>
      </c>
    </row>
    <row r="239" spans="1:1" x14ac:dyDescent="0.25">
      <c r="A239" s="3" t="s">
        <v>325</v>
      </c>
    </row>
    <row r="240" spans="1: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5"/>
  <sheetViews>
    <sheetView tabSelected="1" workbookViewId="0">
      <pane ySplit="1" topLeftCell="A92" activePane="bottomLeft" state="frozen"/>
      <selection pane="bottomLeft" activeCell="A108" sqref="A108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  <col min="27" max="30" width="10.7109375" customWidth="1"/>
    <col min="31" max="31" width="10.7109375" style="9" customWidth="1"/>
    <col min="32" max="35" width="10.7109375" customWidth="1"/>
    <col min="36" max="36" width="10.7109375" style="9" customWidth="1"/>
    <col min="37" max="40" width="10.7109375" customWidth="1"/>
    <col min="41" max="41" width="10.7109375" style="9" customWidth="1"/>
    <col min="42" max="45" width="10.7109375" customWidth="1"/>
    <col min="46" max="46" width="10.7109375" style="9" customWidth="1"/>
    <col min="47" max="50" width="10.7109375" customWidth="1"/>
    <col min="51" max="51" width="10.7109375" style="9" customWidth="1"/>
  </cols>
  <sheetData>
    <row r="1" spans="1:52" ht="29.25" customHeight="1" x14ac:dyDescent="0.25">
      <c r="A1" s="5"/>
      <c r="B1" s="5" t="s">
        <v>457</v>
      </c>
      <c r="C1" s="5" t="s">
        <v>458</v>
      </c>
      <c r="D1" s="5" t="s">
        <v>459</v>
      </c>
      <c r="E1" s="5" t="s">
        <v>460</v>
      </c>
      <c r="F1" s="8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8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8" t="s">
        <v>471</v>
      </c>
      <c r="Q1" s="5" t="s">
        <v>472</v>
      </c>
      <c r="R1" s="5" t="s">
        <v>473</v>
      </c>
      <c r="S1" s="5" t="s">
        <v>474</v>
      </c>
      <c r="T1" s="5" t="s">
        <v>475</v>
      </c>
      <c r="U1" s="8" t="s">
        <v>476</v>
      </c>
      <c r="V1" s="5" t="s">
        <v>477</v>
      </c>
      <c r="W1" s="5" t="s">
        <v>478</v>
      </c>
      <c r="X1" s="5" t="s">
        <v>479</v>
      </c>
      <c r="Y1" s="5" t="s">
        <v>480</v>
      </c>
      <c r="Z1" s="8" t="s">
        <v>481</v>
      </c>
      <c r="AA1" s="5" t="s">
        <v>482</v>
      </c>
      <c r="AB1" s="5" t="s">
        <v>483</v>
      </c>
      <c r="AC1" s="5" t="s">
        <v>484</v>
      </c>
      <c r="AD1" s="5" t="s">
        <v>485</v>
      </c>
      <c r="AE1" s="8" t="s">
        <v>486</v>
      </c>
      <c r="AF1" s="5" t="s">
        <v>487</v>
      </c>
      <c r="AG1" s="5" t="s">
        <v>488</v>
      </c>
      <c r="AH1" s="5" t="s">
        <v>489</v>
      </c>
      <c r="AI1" s="5" t="s">
        <v>490</v>
      </c>
      <c r="AJ1" s="8" t="s">
        <v>491</v>
      </c>
      <c r="AK1" s="5" t="s">
        <v>492</v>
      </c>
      <c r="AL1" s="5" t="s">
        <v>493</v>
      </c>
      <c r="AM1" s="5" t="s">
        <v>494</v>
      </c>
      <c r="AN1" s="5" t="s">
        <v>495</v>
      </c>
      <c r="AO1" s="8" t="s">
        <v>496</v>
      </c>
      <c r="AP1" s="5" t="s">
        <v>497</v>
      </c>
      <c r="AQ1" s="5" t="s">
        <v>498</v>
      </c>
      <c r="AR1" s="5" t="s">
        <v>499</v>
      </c>
      <c r="AS1" s="5" t="s">
        <v>500</v>
      </c>
      <c r="AT1" s="8" t="s">
        <v>501</v>
      </c>
      <c r="AU1" s="5" t="s">
        <v>502</v>
      </c>
      <c r="AV1" s="5" t="s">
        <v>503</v>
      </c>
      <c r="AW1" s="5" t="s">
        <v>504</v>
      </c>
      <c r="AX1" s="5" t="s">
        <v>505</v>
      </c>
      <c r="AY1" s="8" t="s">
        <v>506</v>
      </c>
      <c r="AZ1" s="5"/>
    </row>
    <row r="2" spans="1:52" x14ac:dyDescent="0.25">
      <c r="A2" s="1" t="s">
        <v>293</v>
      </c>
    </row>
    <row r="3" spans="1:52" x14ac:dyDescent="0.25">
      <c r="A3" s="1" t="s">
        <v>0</v>
      </c>
    </row>
    <row r="4" spans="1:52" x14ac:dyDescent="0.25">
      <c r="A4" s="1" t="s">
        <v>1</v>
      </c>
    </row>
    <row r="5" spans="1:52" x14ac:dyDescent="0.25">
      <c r="A5" s="1" t="s">
        <v>2</v>
      </c>
    </row>
    <row r="6" spans="1:52" x14ac:dyDescent="0.25">
      <c r="A6" s="1" t="s">
        <v>3</v>
      </c>
    </row>
    <row r="7" spans="1:52" x14ac:dyDescent="0.25">
      <c r="A7" s="1" t="s">
        <v>294</v>
      </c>
      <c r="B7">
        <v>7</v>
      </c>
      <c r="C7">
        <v>64</v>
      </c>
      <c r="D7">
        <v>46</v>
      </c>
      <c r="E7">
        <v>85</v>
      </c>
      <c r="G7" t="s">
        <v>507</v>
      </c>
      <c r="H7" t="s">
        <v>507</v>
      </c>
      <c r="I7" t="s">
        <v>507</v>
      </c>
      <c r="J7" t="s">
        <v>507</v>
      </c>
      <c r="K7" s="9">
        <v>0</v>
      </c>
      <c r="L7" t="s">
        <v>507</v>
      </c>
      <c r="M7" t="s">
        <v>507</v>
      </c>
      <c r="N7" t="s">
        <v>507</v>
      </c>
      <c r="O7" t="s">
        <v>507</v>
      </c>
      <c r="P7" s="9">
        <v>0</v>
      </c>
      <c r="Q7" t="s">
        <v>507</v>
      </c>
      <c r="R7" t="s">
        <v>512</v>
      </c>
      <c r="S7">
        <v>10</v>
      </c>
      <c r="T7">
        <v>9</v>
      </c>
      <c r="V7" t="s">
        <v>507</v>
      </c>
      <c r="W7" t="s">
        <v>507</v>
      </c>
      <c r="X7" t="s">
        <v>507</v>
      </c>
      <c r="Y7">
        <v>1</v>
      </c>
      <c r="Z7" s="9">
        <v>1</v>
      </c>
      <c r="AA7" t="s">
        <v>512</v>
      </c>
      <c r="AB7">
        <v>27</v>
      </c>
      <c r="AC7">
        <v>30</v>
      </c>
      <c r="AD7">
        <v>28</v>
      </c>
      <c r="AF7">
        <v>6</v>
      </c>
      <c r="AG7">
        <v>15</v>
      </c>
      <c r="AH7">
        <v>21</v>
      </c>
      <c r="AI7">
        <v>18</v>
      </c>
      <c r="AK7" t="s">
        <v>507</v>
      </c>
      <c r="AL7" t="s">
        <v>507</v>
      </c>
      <c r="AM7" t="s">
        <v>512</v>
      </c>
      <c r="AN7" t="s">
        <v>512</v>
      </c>
      <c r="AP7" t="s">
        <v>507</v>
      </c>
      <c r="AQ7" t="s">
        <v>507</v>
      </c>
      <c r="AR7" t="s">
        <v>507</v>
      </c>
      <c r="AS7" t="s">
        <v>507</v>
      </c>
      <c r="AU7" t="s">
        <v>507</v>
      </c>
      <c r="AV7">
        <v>6</v>
      </c>
      <c r="AW7">
        <v>7</v>
      </c>
      <c r="AX7">
        <v>8</v>
      </c>
    </row>
    <row r="8" spans="1:52" x14ac:dyDescent="0.25">
      <c r="A8" s="1" t="s">
        <v>4</v>
      </c>
    </row>
    <row r="9" spans="1:52" x14ac:dyDescent="0.25">
      <c r="A9" s="1" t="s">
        <v>5</v>
      </c>
    </row>
    <row r="10" spans="1:52" x14ac:dyDescent="0.25">
      <c r="A10" s="1" t="s">
        <v>6</v>
      </c>
    </row>
    <row r="11" spans="1:52" x14ac:dyDescent="0.25">
      <c r="A11" s="1" t="s">
        <v>7</v>
      </c>
    </row>
    <row r="12" spans="1:52" x14ac:dyDescent="0.25">
      <c r="A12" s="1" t="s">
        <v>8</v>
      </c>
    </row>
    <row r="13" spans="1:52" x14ac:dyDescent="0.25">
      <c r="A13" s="1" t="s">
        <v>295</v>
      </c>
      <c r="B13" t="s">
        <v>507</v>
      </c>
      <c r="C13" t="s">
        <v>507</v>
      </c>
      <c r="D13">
        <v>55</v>
      </c>
      <c r="E13">
        <v>52</v>
      </c>
      <c r="G13" t="s">
        <v>507</v>
      </c>
      <c r="H13" t="s">
        <v>507</v>
      </c>
      <c r="I13" t="s">
        <v>507</v>
      </c>
      <c r="J13" t="s">
        <v>507</v>
      </c>
      <c r="L13" t="s">
        <v>507</v>
      </c>
      <c r="M13" t="s">
        <v>507</v>
      </c>
      <c r="N13" t="s">
        <v>507</v>
      </c>
      <c r="O13" t="s">
        <v>507</v>
      </c>
      <c r="Q13" t="s">
        <v>507</v>
      </c>
      <c r="R13" t="s">
        <v>507</v>
      </c>
      <c r="S13" t="s">
        <v>507</v>
      </c>
      <c r="T13" t="s">
        <v>507</v>
      </c>
      <c r="V13" t="s">
        <v>507</v>
      </c>
      <c r="W13" t="s">
        <v>507</v>
      </c>
      <c r="X13" t="s">
        <v>507</v>
      </c>
      <c r="Y13" t="s">
        <v>507</v>
      </c>
      <c r="AA13" t="s">
        <v>507</v>
      </c>
      <c r="AB13" t="s">
        <v>507</v>
      </c>
      <c r="AC13" t="s">
        <v>507</v>
      </c>
      <c r="AD13" t="s">
        <v>507</v>
      </c>
      <c r="AF13" t="s">
        <v>507</v>
      </c>
      <c r="AG13" t="s">
        <v>507</v>
      </c>
      <c r="AH13" t="s">
        <v>507</v>
      </c>
      <c r="AI13" t="s">
        <v>507</v>
      </c>
      <c r="AK13" t="s">
        <v>507</v>
      </c>
      <c r="AL13" t="s">
        <v>507</v>
      </c>
      <c r="AM13" t="s">
        <v>507</v>
      </c>
      <c r="AN13" t="s">
        <v>507</v>
      </c>
      <c r="AP13" t="s">
        <v>507</v>
      </c>
      <c r="AQ13" t="s">
        <v>507</v>
      </c>
      <c r="AR13" t="s">
        <v>507</v>
      </c>
      <c r="AS13" t="s">
        <v>507</v>
      </c>
      <c r="AU13" t="s">
        <v>507</v>
      </c>
      <c r="AV13" t="s">
        <v>507</v>
      </c>
      <c r="AW13" t="s">
        <v>507</v>
      </c>
      <c r="AX13" t="s">
        <v>507</v>
      </c>
    </row>
    <row r="14" spans="1:52" x14ac:dyDescent="0.25">
      <c r="A14" s="1" t="s">
        <v>9</v>
      </c>
    </row>
    <row r="15" spans="1:52" x14ac:dyDescent="0.25">
      <c r="A15" s="1" t="s">
        <v>10</v>
      </c>
    </row>
    <row r="16" spans="1:52" x14ac:dyDescent="0.25">
      <c r="A16" s="1" t="s">
        <v>11</v>
      </c>
    </row>
    <row r="17" spans="1:51" x14ac:dyDescent="0.25">
      <c r="A17" s="1" t="s">
        <v>12</v>
      </c>
    </row>
    <row r="18" spans="1:51" x14ac:dyDescent="0.25">
      <c r="A18" s="1" t="s">
        <v>13</v>
      </c>
    </row>
    <row r="19" spans="1:51" x14ac:dyDescent="0.25">
      <c r="A19" s="1" t="s">
        <v>14</v>
      </c>
    </row>
    <row r="20" spans="1:51" x14ac:dyDescent="0.25">
      <c r="A20" s="1" t="s">
        <v>296</v>
      </c>
      <c r="B20" t="s">
        <v>507</v>
      </c>
      <c r="C20" t="s">
        <v>507</v>
      </c>
      <c r="D20" t="s">
        <v>507</v>
      </c>
      <c r="E20" t="s">
        <v>507</v>
      </c>
      <c r="F20" s="9">
        <v>0</v>
      </c>
      <c r="G20" t="s">
        <v>507</v>
      </c>
      <c r="H20" t="s">
        <v>507</v>
      </c>
      <c r="I20" t="s">
        <v>507</v>
      </c>
      <c r="J20" t="s">
        <v>507</v>
      </c>
      <c r="K20" s="9">
        <v>0</v>
      </c>
      <c r="L20" t="s">
        <v>507</v>
      </c>
      <c r="M20" t="s">
        <v>507</v>
      </c>
      <c r="N20" t="s">
        <v>507</v>
      </c>
      <c r="O20" t="s">
        <v>507</v>
      </c>
      <c r="P20" s="9">
        <v>0</v>
      </c>
      <c r="Q20" t="s">
        <v>507</v>
      </c>
      <c r="R20" t="s">
        <v>507</v>
      </c>
      <c r="S20" t="s">
        <v>507</v>
      </c>
      <c r="T20" t="s">
        <v>507</v>
      </c>
      <c r="U20" s="9">
        <v>0</v>
      </c>
      <c r="V20" t="s">
        <v>507</v>
      </c>
      <c r="W20" t="s">
        <v>507</v>
      </c>
      <c r="X20" t="s">
        <v>507</v>
      </c>
      <c r="Y20" t="s">
        <v>507</v>
      </c>
      <c r="Z20" s="9">
        <v>0</v>
      </c>
      <c r="AA20" t="s">
        <v>507</v>
      </c>
      <c r="AB20" t="s">
        <v>507</v>
      </c>
      <c r="AC20" t="s">
        <v>507</v>
      </c>
      <c r="AD20" t="s">
        <v>507</v>
      </c>
      <c r="AE20" s="9">
        <v>0</v>
      </c>
      <c r="AF20" t="s">
        <v>507</v>
      </c>
      <c r="AG20" t="s">
        <v>507</v>
      </c>
      <c r="AH20" t="s">
        <v>507</v>
      </c>
      <c r="AI20" t="s">
        <v>507</v>
      </c>
      <c r="AJ20" s="9">
        <v>0</v>
      </c>
      <c r="AK20" t="s">
        <v>507</v>
      </c>
      <c r="AL20" t="s">
        <v>507</v>
      </c>
      <c r="AM20" t="s">
        <v>507</v>
      </c>
      <c r="AN20" t="s">
        <v>507</v>
      </c>
      <c r="AO20" s="9">
        <v>0</v>
      </c>
      <c r="AP20" t="s">
        <v>507</v>
      </c>
      <c r="AQ20" t="s">
        <v>507</v>
      </c>
      <c r="AR20" t="s">
        <v>507</v>
      </c>
      <c r="AS20" t="s">
        <v>507</v>
      </c>
      <c r="AT20" s="9">
        <v>0</v>
      </c>
      <c r="AU20" t="s">
        <v>507</v>
      </c>
      <c r="AV20" t="s">
        <v>507</v>
      </c>
      <c r="AW20" t="s">
        <v>507</v>
      </c>
      <c r="AX20" t="s">
        <v>507</v>
      </c>
      <c r="AY20" s="9">
        <v>0</v>
      </c>
    </row>
    <row r="21" spans="1:51" x14ac:dyDescent="0.25">
      <c r="A21" s="1" t="s">
        <v>15</v>
      </c>
    </row>
    <row r="22" spans="1:51" x14ac:dyDescent="0.25">
      <c r="A22" s="1" t="s">
        <v>16</v>
      </c>
    </row>
    <row r="23" spans="1:51" x14ac:dyDescent="0.25">
      <c r="A23" s="1" t="s">
        <v>17</v>
      </c>
    </row>
    <row r="24" spans="1:51" x14ac:dyDescent="0.25">
      <c r="A24" s="1" t="s">
        <v>18</v>
      </c>
    </row>
    <row r="25" spans="1:51" x14ac:dyDescent="0.25">
      <c r="A25" s="1" t="s">
        <v>19</v>
      </c>
    </row>
    <row r="26" spans="1:51" x14ac:dyDescent="0.25">
      <c r="A26" s="1" t="s">
        <v>20</v>
      </c>
    </row>
    <row r="27" spans="1:51" x14ac:dyDescent="0.25">
      <c r="A27" s="1" t="s">
        <v>21</v>
      </c>
    </row>
    <row r="28" spans="1:51" x14ac:dyDescent="0.25">
      <c r="A28" s="1" t="s">
        <v>22</v>
      </c>
    </row>
    <row r="29" spans="1:51" x14ac:dyDescent="0.25">
      <c r="A29" s="1" t="s">
        <v>297</v>
      </c>
    </row>
    <row r="30" spans="1:51" x14ac:dyDescent="0.25">
      <c r="A30" s="1" t="s">
        <v>23</v>
      </c>
    </row>
    <row r="31" spans="1:51" x14ac:dyDescent="0.25">
      <c r="A31" s="1" t="s">
        <v>24</v>
      </c>
    </row>
    <row r="32" spans="1:51" x14ac:dyDescent="0.25">
      <c r="A32" s="1" t="s">
        <v>25</v>
      </c>
    </row>
    <row r="33" spans="1:51" x14ac:dyDescent="0.25">
      <c r="A33" s="1" t="s">
        <v>26</v>
      </c>
    </row>
    <row r="34" spans="1:51" x14ac:dyDescent="0.25">
      <c r="A34" s="1" t="s">
        <v>27</v>
      </c>
    </row>
    <row r="35" spans="1:51" x14ac:dyDescent="0.25">
      <c r="A35" s="1" t="s">
        <v>28</v>
      </c>
    </row>
    <row r="36" spans="1:51" x14ac:dyDescent="0.25">
      <c r="A36" s="1" t="s">
        <v>29</v>
      </c>
    </row>
    <row r="37" spans="1:51" x14ac:dyDescent="0.25">
      <c r="A37" s="1" t="s">
        <v>30</v>
      </c>
    </row>
    <row r="38" spans="1:51" x14ac:dyDescent="0.25">
      <c r="A38" s="1" t="s">
        <v>298</v>
      </c>
      <c r="B38" t="s">
        <v>507</v>
      </c>
      <c r="C38" t="s">
        <v>507</v>
      </c>
      <c r="D38" t="s">
        <v>507</v>
      </c>
      <c r="E38" t="s">
        <v>507</v>
      </c>
      <c r="F38" s="9" t="s">
        <v>507</v>
      </c>
      <c r="G38" t="s">
        <v>507</v>
      </c>
      <c r="H38" t="s">
        <v>507</v>
      </c>
      <c r="I38" t="s">
        <v>507</v>
      </c>
      <c r="J38" t="s">
        <v>507</v>
      </c>
      <c r="K38" s="9" t="s">
        <v>507</v>
      </c>
      <c r="L38" t="s">
        <v>507</v>
      </c>
      <c r="M38" t="s">
        <v>507</v>
      </c>
      <c r="N38" t="s">
        <v>507</v>
      </c>
      <c r="O38" t="s">
        <v>507</v>
      </c>
      <c r="P38" s="9" t="s">
        <v>507</v>
      </c>
      <c r="Q38" t="s">
        <v>507</v>
      </c>
      <c r="R38" t="s">
        <v>507</v>
      </c>
      <c r="S38" t="s">
        <v>507</v>
      </c>
      <c r="T38" t="s">
        <v>507</v>
      </c>
      <c r="U38" s="9" t="s">
        <v>507</v>
      </c>
      <c r="V38" t="s">
        <v>507</v>
      </c>
      <c r="W38" t="s">
        <v>507</v>
      </c>
      <c r="X38" t="s">
        <v>507</v>
      </c>
      <c r="Y38" t="s">
        <v>507</v>
      </c>
      <c r="Z38" s="9" t="s">
        <v>507</v>
      </c>
      <c r="AA38" t="s">
        <v>507</v>
      </c>
      <c r="AB38" t="s">
        <v>507</v>
      </c>
      <c r="AC38" t="s">
        <v>507</v>
      </c>
      <c r="AD38" t="s">
        <v>507</v>
      </c>
      <c r="AE38" s="9" t="s">
        <v>507</v>
      </c>
      <c r="AF38" t="s">
        <v>507</v>
      </c>
      <c r="AG38" t="s">
        <v>507</v>
      </c>
      <c r="AH38" t="s">
        <v>507</v>
      </c>
      <c r="AI38" t="s">
        <v>507</v>
      </c>
      <c r="AJ38" s="9" t="s">
        <v>507</v>
      </c>
      <c r="AK38" t="s">
        <v>507</v>
      </c>
      <c r="AL38" t="s">
        <v>507</v>
      </c>
      <c r="AM38" t="s">
        <v>507</v>
      </c>
      <c r="AN38" t="s">
        <v>507</v>
      </c>
      <c r="AO38" s="9" t="s">
        <v>507</v>
      </c>
      <c r="AP38" t="s">
        <v>507</v>
      </c>
      <c r="AQ38" t="s">
        <v>507</v>
      </c>
      <c r="AR38" t="s">
        <v>507</v>
      </c>
      <c r="AS38" t="s">
        <v>507</v>
      </c>
      <c r="AT38" s="9" t="s">
        <v>507</v>
      </c>
      <c r="AU38" t="s">
        <v>507</v>
      </c>
      <c r="AV38" t="s">
        <v>507</v>
      </c>
      <c r="AW38" t="s">
        <v>507</v>
      </c>
      <c r="AX38" t="s">
        <v>507</v>
      </c>
      <c r="AY38" s="9" t="s">
        <v>507</v>
      </c>
    </row>
    <row r="39" spans="1:51" x14ac:dyDescent="0.25">
      <c r="A39" s="1" t="s">
        <v>31</v>
      </c>
    </row>
    <row r="40" spans="1:51" x14ac:dyDescent="0.25">
      <c r="A40" s="1" t="s">
        <v>32</v>
      </c>
    </row>
    <row r="41" spans="1:51" x14ac:dyDescent="0.25">
      <c r="A41" s="1" t="s">
        <v>33</v>
      </c>
    </row>
    <row r="42" spans="1:51" x14ac:dyDescent="0.25">
      <c r="A42" s="1" t="s">
        <v>34</v>
      </c>
    </row>
    <row r="43" spans="1:51" x14ac:dyDescent="0.25">
      <c r="A43" s="1" t="s">
        <v>35</v>
      </c>
    </row>
    <row r="44" spans="1:51" x14ac:dyDescent="0.25">
      <c r="A44" s="1" t="s">
        <v>36</v>
      </c>
    </row>
    <row r="45" spans="1:51" x14ac:dyDescent="0.25">
      <c r="A45" s="1" t="s">
        <v>299</v>
      </c>
      <c r="B45">
        <v>135</v>
      </c>
      <c r="C45">
        <v>147</v>
      </c>
      <c r="D45">
        <v>101</v>
      </c>
      <c r="E45">
        <v>76</v>
      </c>
      <c r="G45">
        <v>121</v>
      </c>
      <c r="H45">
        <v>145</v>
      </c>
      <c r="I45">
        <v>162</v>
      </c>
      <c r="J45">
        <v>153</v>
      </c>
      <c r="L45">
        <v>52</v>
      </c>
      <c r="M45">
        <v>58</v>
      </c>
      <c r="N45">
        <v>55</v>
      </c>
      <c r="O45">
        <v>49</v>
      </c>
      <c r="Q45">
        <v>7</v>
      </c>
      <c r="R45">
        <v>6</v>
      </c>
      <c r="S45">
        <v>11</v>
      </c>
      <c r="T45">
        <v>2</v>
      </c>
      <c r="V45" t="s">
        <v>507</v>
      </c>
      <c r="W45" t="s">
        <v>507</v>
      </c>
      <c r="X45" t="s">
        <v>507</v>
      </c>
      <c r="Y45" t="s">
        <v>507</v>
      </c>
      <c r="AA45">
        <v>0</v>
      </c>
      <c r="AB45">
        <v>0</v>
      </c>
      <c r="AC45">
        <v>0</v>
      </c>
      <c r="AD45">
        <v>0</v>
      </c>
      <c r="AE45" s="9">
        <v>0</v>
      </c>
      <c r="AF45">
        <v>0</v>
      </c>
      <c r="AG45">
        <v>0</v>
      </c>
      <c r="AH45">
        <v>0</v>
      </c>
      <c r="AI45">
        <v>0</v>
      </c>
      <c r="AJ45" s="9">
        <v>0</v>
      </c>
      <c r="AK45">
        <v>0</v>
      </c>
      <c r="AL45">
        <v>0</v>
      </c>
      <c r="AM45">
        <v>0</v>
      </c>
      <c r="AN45">
        <v>0</v>
      </c>
      <c r="AO45" s="9">
        <v>0</v>
      </c>
      <c r="AP45">
        <v>0</v>
      </c>
      <c r="AQ45">
        <v>0</v>
      </c>
      <c r="AR45">
        <v>0</v>
      </c>
      <c r="AS45">
        <v>0</v>
      </c>
      <c r="AT45" s="9">
        <v>0</v>
      </c>
      <c r="AU45">
        <v>0</v>
      </c>
      <c r="AV45">
        <v>0</v>
      </c>
      <c r="AW45">
        <v>0</v>
      </c>
      <c r="AX45">
        <v>0</v>
      </c>
      <c r="AY45" s="9">
        <v>0</v>
      </c>
    </row>
    <row r="46" spans="1:51" x14ac:dyDescent="0.25">
      <c r="A46" s="1" t="s">
        <v>37</v>
      </c>
    </row>
    <row r="47" spans="1:51" x14ac:dyDescent="0.25">
      <c r="A47" s="1" t="s">
        <v>38</v>
      </c>
    </row>
    <row r="48" spans="1:51" x14ac:dyDescent="0.25">
      <c r="A48" s="1" t="s">
        <v>39</v>
      </c>
    </row>
    <row r="49" spans="1:51" x14ac:dyDescent="0.25">
      <c r="A49" s="1" t="s">
        <v>40</v>
      </c>
    </row>
    <row r="50" spans="1:51" x14ac:dyDescent="0.25">
      <c r="A50" s="1" t="s">
        <v>41</v>
      </c>
    </row>
    <row r="51" spans="1:51" x14ac:dyDescent="0.25">
      <c r="A51" s="1" t="s">
        <v>300</v>
      </c>
      <c r="B51" t="s">
        <v>507</v>
      </c>
      <c r="C51" t="s">
        <v>507</v>
      </c>
      <c r="D51" t="s">
        <v>507</v>
      </c>
      <c r="E51">
        <v>109</v>
      </c>
      <c r="F51" s="9">
        <v>109</v>
      </c>
      <c r="G51" t="s">
        <v>507</v>
      </c>
      <c r="H51" t="s">
        <v>507</v>
      </c>
      <c r="I51" t="s">
        <v>507</v>
      </c>
      <c r="J51" t="s">
        <v>507</v>
      </c>
      <c r="K51" s="9">
        <v>0</v>
      </c>
      <c r="L51" t="s">
        <v>507</v>
      </c>
      <c r="M51" t="s">
        <v>507</v>
      </c>
      <c r="N51" t="s">
        <v>507</v>
      </c>
      <c r="O51" t="s">
        <v>507</v>
      </c>
      <c r="P51" s="9">
        <v>0</v>
      </c>
      <c r="Q51" t="s">
        <v>507</v>
      </c>
      <c r="R51" t="s">
        <v>507</v>
      </c>
      <c r="S51" t="s">
        <v>507</v>
      </c>
      <c r="T51" t="s">
        <v>507</v>
      </c>
      <c r="U51" s="9">
        <v>0</v>
      </c>
      <c r="V51" t="s">
        <v>507</v>
      </c>
      <c r="W51" t="s">
        <v>507</v>
      </c>
      <c r="X51" t="s">
        <v>507</v>
      </c>
      <c r="Y51" t="s">
        <v>507</v>
      </c>
      <c r="Z51" s="9">
        <v>0</v>
      </c>
      <c r="AA51" t="s">
        <v>507</v>
      </c>
      <c r="AB51" t="s">
        <v>507</v>
      </c>
      <c r="AC51" t="s">
        <v>507</v>
      </c>
      <c r="AD51" t="s">
        <v>507</v>
      </c>
      <c r="AE51" s="9">
        <v>0</v>
      </c>
      <c r="AF51" t="s">
        <v>507</v>
      </c>
      <c r="AG51" t="s">
        <v>507</v>
      </c>
      <c r="AH51" t="s">
        <v>507</v>
      </c>
      <c r="AI51" t="s">
        <v>507</v>
      </c>
      <c r="AJ51" s="9">
        <v>0</v>
      </c>
      <c r="AK51" t="s">
        <v>507</v>
      </c>
      <c r="AL51" t="s">
        <v>507</v>
      </c>
      <c r="AM51" t="s">
        <v>507</v>
      </c>
      <c r="AN51" t="s">
        <v>507</v>
      </c>
      <c r="AO51" s="9">
        <v>0</v>
      </c>
      <c r="AP51" t="s">
        <v>507</v>
      </c>
      <c r="AQ51" t="s">
        <v>507</v>
      </c>
      <c r="AR51" t="s">
        <v>507</v>
      </c>
      <c r="AS51" t="s">
        <v>507</v>
      </c>
      <c r="AT51" s="9">
        <v>0</v>
      </c>
      <c r="AU51" t="s">
        <v>507</v>
      </c>
      <c r="AV51" t="s">
        <v>507</v>
      </c>
      <c r="AW51" t="s">
        <v>507</v>
      </c>
      <c r="AX51" t="s">
        <v>507</v>
      </c>
      <c r="AY51" s="9">
        <v>0</v>
      </c>
    </row>
    <row r="52" spans="1:51" x14ac:dyDescent="0.25">
      <c r="A52" s="1" t="s">
        <v>42</v>
      </c>
    </row>
    <row r="53" spans="1:51" x14ac:dyDescent="0.25">
      <c r="A53" s="1" t="s">
        <v>43</v>
      </c>
    </row>
    <row r="54" spans="1:51" x14ac:dyDescent="0.25">
      <c r="A54" s="1" t="s">
        <v>44</v>
      </c>
    </row>
    <row r="55" spans="1:51" x14ac:dyDescent="0.25">
      <c r="A55" s="1" t="s">
        <v>45</v>
      </c>
    </row>
    <row r="56" spans="1:51" x14ac:dyDescent="0.25">
      <c r="A56" s="1" t="s">
        <v>46</v>
      </c>
    </row>
    <row r="57" spans="1:51" x14ac:dyDescent="0.25">
      <c r="A57" s="1" t="s">
        <v>47</v>
      </c>
    </row>
    <row r="58" spans="1:51" x14ac:dyDescent="0.25">
      <c r="A58" s="1" t="s">
        <v>48</v>
      </c>
    </row>
    <row r="59" spans="1:51" x14ac:dyDescent="0.25">
      <c r="A59" s="1" t="s">
        <v>49</v>
      </c>
    </row>
    <row r="60" spans="1:51" x14ac:dyDescent="0.25">
      <c r="A60" s="1" t="s">
        <v>50</v>
      </c>
    </row>
    <row r="61" spans="1:51" x14ac:dyDescent="0.25">
      <c r="A61" s="1" t="s">
        <v>51</v>
      </c>
    </row>
    <row r="62" spans="1:51" x14ac:dyDescent="0.25">
      <c r="A62" s="1" t="s">
        <v>52</v>
      </c>
    </row>
    <row r="63" spans="1:51" x14ac:dyDescent="0.25">
      <c r="A63" s="1" t="s">
        <v>53</v>
      </c>
    </row>
    <row r="64" spans="1:51" x14ac:dyDescent="0.25">
      <c r="A64" s="1" t="s">
        <v>301</v>
      </c>
      <c r="B64" t="s">
        <v>507</v>
      </c>
      <c r="C64">
        <v>81</v>
      </c>
      <c r="D64">
        <v>60</v>
      </c>
      <c r="E64">
        <v>53</v>
      </c>
      <c r="G64" t="s">
        <v>507</v>
      </c>
      <c r="H64">
        <v>27</v>
      </c>
      <c r="I64">
        <v>21</v>
      </c>
      <c r="J64">
        <v>15</v>
      </c>
      <c r="L64" t="s">
        <v>507</v>
      </c>
      <c r="M64" t="s">
        <v>507</v>
      </c>
      <c r="N64" t="s">
        <v>507</v>
      </c>
      <c r="O64" t="s">
        <v>507</v>
      </c>
      <c r="Q64" t="s">
        <v>507</v>
      </c>
      <c r="R64">
        <v>15</v>
      </c>
      <c r="S64" t="s">
        <v>518</v>
      </c>
      <c r="T64">
        <v>0</v>
      </c>
      <c r="V64" t="s">
        <v>507</v>
      </c>
      <c r="W64">
        <v>20</v>
      </c>
      <c r="X64" t="s">
        <v>518</v>
      </c>
      <c r="Y64" t="s">
        <v>518</v>
      </c>
      <c r="AA64" t="s">
        <v>507</v>
      </c>
      <c r="AB64" t="s">
        <v>518</v>
      </c>
      <c r="AC64" t="s">
        <v>518</v>
      </c>
      <c r="AD64">
        <v>0</v>
      </c>
      <c r="AF64" t="s">
        <v>507</v>
      </c>
      <c r="AG64" t="s">
        <v>507</v>
      </c>
      <c r="AH64" t="s">
        <v>507</v>
      </c>
      <c r="AI64" t="s">
        <v>507</v>
      </c>
      <c r="AK64" t="s">
        <v>507</v>
      </c>
      <c r="AL64" t="s">
        <v>518</v>
      </c>
      <c r="AM64" t="s">
        <v>518</v>
      </c>
      <c r="AN64" t="s">
        <v>518</v>
      </c>
      <c r="AP64" t="s">
        <v>507</v>
      </c>
      <c r="AQ64">
        <v>14</v>
      </c>
      <c r="AR64" t="s">
        <v>518</v>
      </c>
      <c r="AS64" t="s">
        <v>518</v>
      </c>
      <c r="AU64" t="s">
        <v>507</v>
      </c>
      <c r="AV64" t="s">
        <v>507</v>
      </c>
      <c r="AW64" t="s">
        <v>507</v>
      </c>
      <c r="AX64" t="s">
        <v>507</v>
      </c>
    </row>
    <row r="65" spans="1:51" x14ac:dyDescent="0.25">
      <c r="A65" s="1" t="s">
        <v>54</v>
      </c>
    </row>
    <row r="66" spans="1:51" x14ac:dyDescent="0.25">
      <c r="A66" s="1" t="s">
        <v>55</v>
      </c>
    </row>
    <row r="67" spans="1:51" x14ac:dyDescent="0.25">
      <c r="A67" s="1" t="s">
        <v>56</v>
      </c>
    </row>
    <row r="68" spans="1:51" x14ac:dyDescent="0.25">
      <c r="A68" s="1" t="s">
        <v>57</v>
      </c>
    </row>
    <row r="69" spans="1:51" x14ac:dyDescent="0.25">
      <c r="A69" s="1" t="s">
        <v>58</v>
      </c>
    </row>
    <row r="70" spans="1:51" x14ac:dyDescent="0.25">
      <c r="A70" s="1" t="s">
        <v>59</v>
      </c>
    </row>
    <row r="71" spans="1:51" x14ac:dyDescent="0.25">
      <c r="A71" s="1" t="s">
        <v>302</v>
      </c>
      <c r="B71" t="s">
        <v>507</v>
      </c>
      <c r="C71" t="s">
        <v>507</v>
      </c>
      <c r="D71" t="s">
        <v>507</v>
      </c>
      <c r="E71" t="s">
        <v>507</v>
      </c>
      <c r="F71" s="9">
        <v>0</v>
      </c>
      <c r="G71" t="s">
        <v>507</v>
      </c>
      <c r="H71" t="s">
        <v>507</v>
      </c>
      <c r="I71" t="s">
        <v>507</v>
      </c>
      <c r="J71" t="s">
        <v>507</v>
      </c>
      <c r="K71" s="9">
        <v>0</v>
      </c>
      <c r="L71" t="s">
        <v>507</v>
      </c>
      <c r="M71" t="s">
        <v>507</v>
      </c>
      <c r="N71" t="s">
        <v>507</v>
      </c>
      <c r="O71" t="s">
        <v>507</v>
      </c>
      <c r="P71" s="9">
        <v>0</v>
      </c>
      <c r="Q71" t="s">
        <v>507</v>
      </c>
      <c r="R71" t="s">
        <v>507</v>
      </c>
      <c r="S71" t="s">
        <v>507</v>
      </c>
      <c r="T71" t="s">
        <v>507</v>
      </c>
      <c r="U71" s="9">
        <v>0</v>
      </c>
      <c r="V71" t="s">
        <v>507</v>
      </c>
      <c r="W71" t="s">
        <v>507</v>
      </c>
      <c r="X71" t="s">
        <v>507</v>
      </c>
      <c r="Y71" t="s">
        <v>507</v>
      </c>
      <c r="Z71" s="9">
        <v>0</v>
      </c>
      <c r="AA71" t="s">
        <v>507</v>
      </c>
      <c r="AB71" t="s">
        <v>507</v>
      </c>
      <c r="AC71" t="s">
        <v>507</v>
      </c>
      <c r="AD71" t="s">
        <v>507</v>
      </c>
      <c r="AE71" s="9">
        <v>0</v>
      </c>
      <c r="AF71" t="s">
        <v>507</v>
      </c>
      <c r="AG71" t="s">
        <v>507</v>
      </c>
      <c r="AH71" t="s">
        <v>507</v>
      </c>
      <c r="AI71" t="s">
        <v>507</v>
      </c>
      <c r="AJ71" s="9">
        <v>0</v>
      </c>
      <c r="AK71" t="s">
        <v>507</v>
      </c>
      <c r="AL71" t="s">
        <v>507</v>
      </c>
      <c r="AM71" t="s">
        <v>507</v>
      </c>
      <c r="AN71" t="s">
        <v>507</v>
      </c>
      <c r="AO71" s="9">
        <v>0</v>
      </c>
      <c r="AP71" t="s">
        <v>507</v>
      </c>
      <c r="AQ71" t="s">
        <v>507</v>
      </c>
      <c r="AR71" t="s">
        <v>507</v>
      </c>
      <c r="AS71" t="s">
        <v>507</v>
      </c>
      <c r="AT71" s="9">
        <v>0</v>
      </c>
      <c r="AU71" t="s">
        <v>507</v>
      </c>
      <c r="AV71" t="s">
        <v>507</v>
      </c>
      <c r="AW71" t="s">
        <v>507</v>
      </c>
      <c r="AX71" t="s">
        <v>507</v>
      </c>
      <c r="AY71" s="9">
        <v>0</v>
      </c>
    </row>
    <row r="72" spans="1:51" x14ac:dyDescent="0.25">
      <c r="A72" s="1" t="s">
        <v>60</v>
      </c>
    </row>
    <row r="73" spans="1:51" x14ac:dyDescent="0.25">
      <c r="A73" s="1" t="s">
        <v>61</v>
      </c>
    </row>
    <row r="74" spans="1:51" x14ac:dyDescent="0.25">
      <c r="A74" s="1" t="s">
        <v>62</v>
      </c>
    </row>
    <row r="75" spans="1:51" x14ac:dyDescent="0.25">
      <c r="A75" s="1" t="s">
        <v>63</v>
      </c>
    </row>
    <row r="76" spans="1:51" x14ac:dyDescent="0.25">
      <c r="A76" s="1" t="s">
        <v>64</v>
      </c>
    </row>
    <row r="77" spans="1:51" x14ac:dyDescent="0.25">
      <c r="A77" s="1" t="s">
        <v>65</v>
      </c>
    </row>
    <row r="78" spans="1:51" x14ac:dyDescent="0.25">
      <c r="A78" s="1" t="s">
        <v>66</v>
      </c>
    </row>
    <row r="79" spans="1:51" x14ac:dyDescent="0.25">
      <c r="A79" s="1" t="s">
        <v>67</v>
      </c>
    </row>
    <row r="80" spans="1:51" x14ac:dyDescent="0.25">
      <c r="A80" s="1" t="s">
        <v>68</v>
      </c>
    </row>
    <row r="81" spans="1:51" x14ac:dyDescent="0.25">
      <c r="A81" s="1" t="s">
        <v>69</v>
      </c>
    </row>
    <row r="82" spans="1:51" x14ac:dyDescent="0.25">
      <c r="A82" s="1" t="s">
        <v>70</v>
      </c>
    </row>
    <row r="83" spans="1:51" x14ac:dyDescent="0.25">
      <c r="A83" s="1" t="s">
        <v>303</v>
      </c>
      <c r="B83">
        <v>0</v>
      </c>
      <c r="C83">
        <v>1</v>
      </c>
      <c r="D83">
        <v>0</v>
      </c>
      <c r="E83">
        <v>0</v>
      </c>
      <c r="G83">
        <v>16</v>
      </c>
      <c r="H83">
        <v>14</v>
      </c>
      <c r="I83">
        <v>3</v>
      </c>
      <c r="J83">
        <v>2</v>
      </c>
      <c r="L83" t="s">
        <v>507</v>
      </c>
      <c r="M83" t="s">
        <v>507</v>
      </c>
      <c r="N83" t="s">
        <v>507</v>
      </c>
      <c r="O83" t="s">
        <v>507</v>
      </c>
      <c r="Q83" t="s">
        <v>507</v>
      </c>
      <c r="R83" t="s">
        <v>507</v>
      </c>
      <c r="S83" t="s">
        <v>507</v>
      </c>
      <c r="T83" t="s">
        <v>507</v>
      </c>
      <c r="V83">
        <v>34</v>
      </c>
      <c r="W83">
        <v>32</v>
      </c>
      <c r="X83">
        <v>31</v>
      </c>
      <c r="Y83">
        <v>17</v>
      </c>
      <c r="AA83" t="s">
        <v>507</v>
      </c>
      <c r="AB83" t="s">
        <v>507</v>
      </c>
      <c r="AC83" t="s">
        <v>507</v>
      </c>
      <c r="AD83" t="s">
        <v>507</v>
      </c>
      <c r="AF83" t="s">
        <v>507</v>
      </c>
      <c r="AG83" t="s">
        <v>507</v>
      </c>
      <c r="AH83" t="s">
        <v>507</v>
      </c>
      <c r="AI83" t="s">
        <v>507</v>
      </c>
      <c r="AK83">
        <f>3+13</f>
        <v>16</v>
      </c>
      <c r="AL83">
        <v>7</v>
      </c>
      <c r="AM83">
        <v>2</v>
      </c>
      <c r="AN83">
        <v>7</v>
      </c>
      <c r="AP83">
        <v>0</v>
      </c>
      <c r="AQ83">
        <v>2</v>
      </c>
      <c r="AR83">
        <v>2</v>
      </c>
      <c r="AS83">
        <v>0</v>
      </c>
      <c r="AU83">
        <f>34+13+117+1</f>
        <v>165</v>
      </c>
      <c r="AV83">
        <f>28+19+120+3</f>
        <v>170</v>
      </c>
      <c r="AW83">
        <f>35+17+124+4</f>
        <v>180</v>
      </c>
      <c r="AX83">
        <f>33+16+145</f>
        <v>194</v>
      </c>
    </row>
    <row r="84" spans="1:51" x14ac:dyDescent="0.25">
      <c r="A84" s="1" t="s">
        <v>71</v>
      </c>
    </row>
    <row r="85" spans="1:51" x14ac:dyDescent="0.25">
      <c r="A85" s="1" t="s">
        <v>72</v>
      </c>
    </row>
    <row r="86" spans="1:51" x14ac:dyDescent="0.25">
      <c r="A86" s="1" t="s">
        <v>73</v>
      </c>
    </row>
    <row r="87" spans="1:51" x14ac:dyDescent="0.25">
      <c r="A87" s="1" t="s">
        <v>74</v>
      </c>
    </row>
    <row r="88" spans="1:51" x14ac:dyDescent="0.25">
      <c r="A88" s="1" t="s">
        <v>75</v>
      </c>
    </row>
    <row r="89" spans="1:51" x14ac:dyDescent="0.25">
      <c r="A89" s="1" t="s">
        <v>76</v>
      </c>
    </row>
    <row r="90" spans="1:51" x14ac:dyDescent="0.25">
      <c r="A90" s="1" t="s">
        <v>77</v>
      </c>
    </row>
    <row r="91" spans="1:51" x14ac:dyDescent="0.25">
      <c r="A91" s="1" t="s">
        <v>78</v>
      </c>
    </row>
    <row r="92" spans="1:51" x14ac:dyDescent="0.25">
      <c r="A92" s="1" t="s">
        <v>79</v>
      </c>
      <c r="B92" t="s">
        <v>507</v>
      </c>
      <c r="C92" t="s">
        <v>507</v>
      </c>
      <c r="D92" t="s">
        <v>507</v>
      </c>
      <c r="E92" t="s">
        <v>507</v>
      </c>
      <c r="F92" s="9" t="s">
        <v>507</v>
      </c>
      <c r="G92" t="s">
        <v>507</v>
      </c>
      <c r="H92" t="s">
        <v>507</v>
      </c>
      <c r="I92" t="s">
        <v>507</v>
      </c>
      <c r="J92" t="s">
        <v>507</v>
      </c>
      <c r="K92" s="9" t="s">
        <v>507</v>
      </c>
      <c r="L92" t="s">
        <v>507</v>
      </c>
      <c r="M92" t="s">
        <v>507</v>
      </c>
      <c r="N92" t="s">
        <v>507</v>
      </c>
      <c r="O92" t="s">
        <v>507</v>
      </c>
      <c r="P92" s="9" t="s">
        <v>507</v>
      </c>
      <c r="Q92" t="s">
        <v>507</v>
      </c>
      <c r="R92" t="s">
        <v>507</v>
      </c>
      <c r="S92" t="s">
        <v>507</v>
      </c>
      <c r="T92" t="s">
        <v>507</v>
      </c>
      <c r="U92" s="9" t="s">
        <v>507</v>
      </c>
      <c r="V92" t="s">
        <v>507</v>
      </c>
      <c r="W92" t="s">
        <v>507</v>
      </c>
      <c r="X92" t="s">
        <v>507</v>
      </c>
      <c r="Y92" t="s">
        <v>507</v>
      </c>
      <c r="Z92" s="9" t="s">
        <v>507</v>
      </c>
      <c r="AA92" t="s">
        <v>507</v>
      </c>
      <c r="AB92" t="s">
        <v>507</v>
      </c>
      <c r="AC92" t="s">
        <v>507</v>
      </c>
      <c r="AD92" t="s">
        <v>507</v>
      </c>
      <c r="AE92" s="9" t="s">
        <v>507</v>
      </c>
      <c r="AF92" t="s">
        <v>507</v>
      </c>
      <c r="AG92" t="s">
        <v>507</v>
      </c>
      <c r="AH92" t="s">
        <v>507</v>
      </c>
      <c r="AI92" t="s">
        <v>507</v>
      </c>
      <c r="AJ92" s="9" t="s">
        <v>507</v>
      </c>
      <c r="AK92" t="s">
        <v>507</v>
      </c>
      <c r="AL92" t="s">
        <v>507</v>
      </c>
      <c r="AM92" t="s">
        <v>507</v>
      </c>
      <c r="AN92" t="s">
        <v>507</v>
      </c>
      <c r="AO92" s="9" t="s">
        <v>507</v>
      </c>
      <c r="AP92" t="s">
        <v>507</v>
      </c>
      <c r="AQ92" t="s">
        <v>507</v>
      </c>
      <c r="AR92" t="s">
        <v>507</v>
      </c>
      <c r="AS92" t="s">
        <v>507</v>
      </c>
      <c r="AT92" s="9" t="s">
        <v>507</v>
      </c>
      <c r="AU92" t="s">
        <v>507</v>
      </c>
      <c r="AV92" t="s">
        <v>507</v>
      </c>
      <c r="AW92" t="s">
        <v>507</v>
      </c>
      <c r="AX92" t="s">
        <v>507</v>
      </c>
      <c r="AY92" s="9" t="s">
        <v>507</v>
      </c>
    </row>
    <row r="93" spans="1:51" x14ac:dyDescent="0.25">
      <c r="A93" s="1" t="s">
        <v>80</v>
      </c>
    </row>
    <row r="94" spans="1:51" x14ac:dyDescent="0.25">
      <c r="A94" s="1" t="s">
        <v>304</v>
      </c>
      <c r="B94" t="s">
        <v>507</v>
      </c>
      <c r="C94" t="s">
        <v>507</v>
      </c>
      <c r="D94" t="s">
        <v>507</v>
      </c>
      <c r="E94" t="s">
        <v>507</v>
      </c>
      <c r="G94">
        <v>14</v>
      </c>
      <c r="H94">
        <v>22</v>
      </c>
      <c r="I94">
        <v>9</v>
      </c>
      <c r="J94">
        <v>9</v>
      </c>
      <c r="L94">
        <v>12</v>
      </c>
      <c r="M94">
        <v>12</v>
      </c>
      <c r="N94">
        <v>14</v>
      </c>
      <c r="O94">
        <v>19</v>
      </c>
      <c r="Q94" t="s">
        <v>507</v>
      </c>
      <c r="R94" t="s">
        <v>507</v>
      </c>
      <c r="S94" t="s">
        <v>507</v>
      </c>
      <c r="T94" t="s">
        <v>507</v>
      </c>
      <c r="V94">
        <v>16</v>
      </c>
      <c r="W94">
        <v>10</v>
      </c>
      <c r="X94">
        <v>38</v>
      </c>
      <c r="Y94">
        <v>42</v>
      </c>
      <c r="AA94" t="s">
        <v>507</v>
      </c>
      <c r="AB94" t="s">
        <v>507</v>
      </c>
      <c r="AC94" t="s">
        <v>507</v>
      </c>
      <c r="AD94" t="s">
        <v>507</v>
      </c>
      <c r="AF94" t="s">
        <v>507</v>
      </c>
      <c r="AG94" t="s">
        <v>507</v>
      </c>
      <c r="AH94" t="s">
        <v>507</v>
      </c>
      <c r="AI94" t="s">
        <v>507</v>
      </c>
      <c r="AK94">
        <v>6</v>
      </c>
      <c r="AL94">
        <v>5</v>
      </c>
      <c r="AM94">
        <v>7</v>
      </c>
      <c r="AN94">
        <v>1</v>
      </c>
      <c r="AP94">
        <v>12</v>
      </c>
      <c r="AQ94">
        <v>4</v>
      </c>
      <c r="AR94">
        <v>16</v>
      </c>
      <c r="AS94">
        <v>9</v>
      </c>
      <c r="AU94">
        <f>16+277+11</f>
        <v>304</v>
      </c>
      <c r="AV94">
        <f>18+231+3</f>
        <v>252</v>
      </c>
      <c r="AW94">
        <f>14+212+3</f>
        <v>229</v>
      </c>
      <c r="AX94">
        <f>14+276+4</f>
        <v>294</v>
      </c>
    </row>
    <row r="95" spans="1:51" x14ac:dyDescent="0.25">
      <c r="A95" s="1" t="s">
        <v>81</v>
      </c>
    </row>
    <row r="96" spans="1:5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51" x14ac:dyDescent="0.25">
      <c r="A113" s="1" t="s">
        <v>98</v>
      </c>
    </row>
    <row r="114" spans="1:51" x14ac:dyDescent="0.25">
      <c r="A114" s="1" t="s">
        <v>99</v>
      </c>
    </row>
    <row r="115" spans="1:51" x14ac:dyDescent="0.25">
      <c r="A115" s="1" t="s">
        <v>100</v>
      </c>
    </row>
    <row r="116" spans="1:51" x14ac:dyDescent="0.25">
      <c r="A116" s="1" t="s">
        <v>101</v>
      </c>
    </row>
    <row r="117" spans="1:51" x14ac:dyDescent="0.25">
      <c r="A117" s="1" t="s">
        <v>102</v>
      </c>
    </row>
    <row r="118" spans="1:51" x14ac:dyDescent="0.25">
      <c r="A118" s="1" t="s">
        <v>103</v>
      </c>
    </row>
    <row r="119" spans="1:51" x14ac:dyDescent="0.25">
      <c r="A119" s="1" t="s">
        <v>104</v>
      </c>
    </row>
    <row r="120" spans="1:51" x14ac:dyDescent="0.25">
      <c r="A120" s="1" t="s">
        <v>306</v>
      </c>
      <c r="B120" t="s">
        <v>507</v>
      </c>
      <c r="C120" t="s">
        <v>507</v>
      </c>
      <c r="D120" t="s">
        <v>507</v>
      </c>
      <c r="E120" t="s">
        <v>507</v>
      </c>
      <c r="F120" s="9">
        <v>0</v>
      </c>
      <c r="G120" t="s">
        <v>507</v>
      </c>
      <c r="H120" t="s">
        <v>507</v>
      </c>
      <c r="I120" t="s">
        <v>507</v>
      </c>
      <c r="J120" t="s">
        <v>507</v>
      </c>
      <c r="K120" s="9">
        <v>0</v>
      </c>
      <c r="L120" t="s">
        <v>507</v>
      </c>
      <c r="M120" t="s">
        <v>507</v>
      </c>
      <c r="N120" t="s">
        <v>507</v>
      </c>
      <c r="O120" t="s">
        <v>507</v>
      </c>
      <c r="P120" s="9">
        <v>0</v>
      </c>
      <c r="Q120" t="s">
        <v>507</v>
      </c>
      <c r="R120" t="s">
        <v>507</v>
      </c>
      <c r="S120" t="s">
        <v>507</v>
      </c>
      <c r="T120" t="s">
        <v>507</v>
      </c>
      <c r="U120" s="9">
        <v>0</v>
      </c>
      <c r="V120" t="s">
        <v>507</v>
      </c>
      <c r="W120" t="s">
        <v>507</v>
      </c>
      <c r="X120" t="s">
        <v>507</v>
      </c>
      <c r="Y120" t="s">
        <v>507</v>
      </c>
      <c r="Z120" s="9">
        <v>0</v>
      </c>
      <c r="AA120" t="s">
        <v>507</v>
      </c>
      <c r="AB120" t="s">
        <v>507</v>
      </c>
      <c r="AC120" t="s">
        <v>507</v>
      </c>
      <c r="AD120" t="s">
        <v>507</v>
      </c>
      <c r="AE120" s="9">
        <v>0</v>
      </c>
      <c r="AF120" t="s">
        <v>507</v>
      </c>
      <c r="AG120" t="s">
        <v>507</v>
      </c>
      <c r="AH120" t="s">
        <v>507</v>
      </c>
      <c r="AI120" t="s">
        <v>507</v>
      </c>
      <c r="AJ120" s="9">
        <v>0</v>
      </c>
      <c r="AK120" t="s">
        <v>507</v>
      </c>
      <c r="AL120" t="s">
        <v>507</v>
      </c>
      <c r="AM120" t="s">
        <v>507</v>
      </c>
      <c r="AN120" t="s">
        <v>507</v>
      </c>
      <c r="AO120" s="9">
        <v>0</v>
      </c>
      <c r="AP120" t="s">
        <v>507</v>
      </c>
      <c r="AQ120" t="s">
        <v>507</v>
      </c>
      <c r="AR120" t="s">
        <v>507</v>
      </c>
      <c r="AS120" t="s">
        <v>507</v>
      </c>
      <c r="AT120" s="9">
        <v>0</v>
      </c>
      <c r="AU120" t="s">
        <v>507</v>
      </c>
      <c r="AV120" t="s">
        <v>507</v>
      </c>
      <c r="AW120" t="s">
        <v>507</v>
      </c>
      <c r="AX120" t="s">
        <v>507</v>
      </c>
      <c r="AY120" s="9">
        <v>0</v>
      </c>
    </row>
    <row r="121" spans="1:51" x14ac:dyDescent="0.25">
      <c r="A121" s="1" t="s">
        <v>105</v>
      </c>
    </row>
    <row r="122" spans="1:51" x14ac:dyDescent="0.25">
      <c r="A122" s="1" t="s">
        <v>106</v>
      </c>
    </row>
    <row r="123" spans="1:51" x14ac:dyDescent="0.25">
      <c r="A123" s="1" t="s">
        <v>107</v>
      </c>
    </row>
    <row r="124" spans="1:51" x14ac:dyDescent="0.25">
      <c r="A124" s="1" t="s">
        <v>108</v>
      </c>
      <c r="B124" t="s">
        <v>507</v>
      </c>
      <c r="C124" t="s">
        <v>507</v>
      </c>
      <c r="D124" t="s">
        <v>507</v>
      </c>
      <c r="E124" t="s">
        <v>507</v>
      </c>
      <c r="F124" s="9" t="s">
        <v>507</v>
      </c>
      <c r="G124" t="s">
        <v>507</v>
      </c>
      <c r="H124" t="s">
        <v>507</v>
      </c>
      <c r="I124" t="s">
        <v>507</v>
      </c>
      <c r="J124" t="s">
        <v>507</v>
      </c>
      <c r="K124" s="9">
        <v>0</v>
      </c>
      <c r="L124" t="s">
        <v>507</v>
      </c>
      <c r="M124" t="s">
        <v>507</v>
      </c>
      <c r="N124" t="s">
        <v>507</v>
      </c>
      <c r="O124" t="s">
        <v>507</v>
      </c>
      <c r="P124" s="9">
        <v>0</v>
      </c>
      <c r="Q124" t="s">
        <v>507</v>
      </c>
      <c r="R124" t="s">
        <v>507</v>
      </c>
      <c r="S124" t="s">
        <v>507</v>
      </c>
      <c r="T124" t="s">
        <v>507</v>
      </c>
      <c r="U124" s="9">
        <v>0</v>
      </c>
      <c r="V124" t="s">
        <v>507</v>
      </c>
      <c r="W124" t="s">
        <v>507</v>
      </c>
      <c r="X124" t="s">
        <v>507</v>
      </c>
      <c r="Y124" t="s">
        <v>507</v>
      </c>
      <c r="Z124" s="12">
        <v>0</v>
      </c>
      <c r="AA124" t="s">
        <v>507</v>
      </c>
      <c r="AB124" t="s">
        <v>507</v>
      </c>
      <c r="AC124" t="s">
        <v>507</v>
      </c>
      <c r="AD124" t="s">
        <v>507</v>
      </c>
      <c r="AE124" s="9">
        <v>0</v>
      </c>
      <c r="AF124" t="s">
        <v>507</v>
      </c>
      <c r="AG124" t="s">
        <v>507</v>
      </c>
      <c r="AH124" t="s">
        <v>507</v>
      </c>
      <c r="AI124" t="s">
        <v>507</v>
      </c>
      <c r="AJ124" s="9">
        <v>0</v>
      </c>
      <c r="AK124" t="s">
        <v>507</v>
      </c>
      <c r="AL124" t="s">
        <v>507</v>
      </c>
      <c r="AM124" t="s">
        <v>507</v>
      </c>
      <c r="AN124" t="s">
        <v>507</v>
      </c>
      <c r="AO124" s="9">
        <v>0</v>
      </c>
      <c r="AP124" t="s">
        <v>507</v>
      </c>
      <c r="AQ124" t="s">
        <v>507</v>
      </c>
      <c r="AR124" t="s">
        <v>507</v>
      </c>
      <c r="AS124" t="s">
        <v>507</v>
      </c>
      <c r="AT124" s="9">
        <v>0</v>
      </c>
      <c r="AU124" t="s">
        <v>507</v>
      </c>
      <c r="AV124" t="s">
        <v>507</v>
      </c>
      <c r="AW124" t="s">
        <v>507</v>
      </c>
      <c r="AX124" t="s">
        <v>507</v>
      </c>
      <c r="AY124" s="9">
        <v>0</v>
      </c>
    </row>
    <row r="125" spans="1:51" x14ac:dyDescent="0.25">
      <c r="A125" s="1" t="s">
        <v>109</v>
      </c>
    </row>
    <row r="126" spans="1:51" x14ac:dyDescent="0.25">
      <c r="A126" s="1" t="s">
        <v>110</v>
      </c>
    </row>
    <row r="127" spans="1:51" x14ac:dyDescent="0.25">
      <c r="A127" s="1" t="s">
        <v>111</v>
      </c>
    </row>
    <row r="128" spans="1:51" x14ac:dyDescent="0.25">
      <c r="A128" s="1" t="s">
        <v>307</v>
      </c>
    </row>
    <row r="129" spans="1:51" x14ac:dyDescent="0.25">
      <c r="A129" s="1" t="s">
        <v>112</v>
      </c>
    </row>
    <row r="130" spans="1:51" x14ac:dyDescent="0.25">
      <c r="A130" s="1" t="s">
        <v>113</v>
      </c>
    </row>
    <row r="131" spans="1:51" x14ac:dyDescent="0.25">
      <c r="A131" s="1" t="s">
        <v>114</v>
      </c>
    </row>
    <row r="132" spans="1:51" x14ac:dyDescent="0.25">
      <c r="A132" s="1" t="s">
        <v>115</v>
      </c>
    </row>
    <row r="133" spans="1:51" x14ac:dyDescent="0.25">
      <c r="A133" s="1" t="s">
        <v>116</v>
      </c>
    </row>
    <row r="134" spans="1:51" x14ac:dyDescent="0.25">
      <c r="A134" s="1" t="s">
        <v>117</v>
      </c>
    </row>
    <row r="135" spans="1:51" x14ac:dyDescent="0.25">
      <c r="A135" s="1" t="s">
        <v>118</v>
      </c>
    </row>
    <row r="136" spans="1:51" x14ac:dyDescent="0.25">
      <c r="A136" s="1" t="s">
        <v>308</v>
      </c>
    </row>
    <row r="137" spans="1:51" x14ac:dyDescent="0.25">
      <c r="A137" s="1" t="s">
        <v>119</v>
      </c>
    </row>
    <row r="138" spans="1:51" x14ac:dyDescent="0.25">
      <c r="A138" s="1" t="s">
        <v>120</v>
      </c>
    </row>
    <row r="139" spans="1:51" x14ac:dyDescent="0.25">
      <c r="A139" s="1" t="s">
        <v>121</v>
      </c>
    </row>
    <row r="140" spans="1:51" x14ac:dyDescent="0.25">
      <c r="A140" s="1" t="s">
        <v>122</v>
      </c>
    </row>
    <row r="141" spans="1:51" x14ac:dyDescent="0.25">
      <c r="A141" s="1" t="s">
        <v>123</v>
      </c>
    </row>
    <row r="142" spans="1:51" x14ac:dyDescent="0.25">
      <c r="A142" s="1" t="s">
        <v>124</v>
      </c>
    </row>
    <row r="143" spans="1:51" x14ac:dyDescent="0.25">
      <c r="A143" s="1" t="s">
        <v>125</v>
      </c>
    </row>
    <row r="144" spans="1:51" x14ac:dyDescent="0.25">
      <c r="A144" s="1" t="s">
        <v>309</v>
      </c>
      <c r="B144" t="s">
        <v>507</v>
      </c>
      <c r="C144" t="s">
        <v>507</v>
      </c>
      <c r="D144" t="s">
        <v>507</v>
      </c>
      <c r="E144" t="s">
        <v>507</v>
      </c>
      <c r="F144" s="9">
        <v>0</v>
      </c>
      <c r="G144" t="s">
        <v>507</v>
      </c>
      <c r="H144" t="s">
        <v>507</v>
      </c>
      <c r="I144" t="s">
        <v>507</v>
      </c>
      <c r="J144" t="s">
        <v>507</v>
      </c>
      <c r="K144" s="9">
        <v>0</v>
      </c>
      <c r="L144" t="s">
        <v>507</v>
      </c>
      <c r="M144" t="s">
        <v>507</v>
      </c>
      <c r="N144" t="s">
        <v>507</v>
      </c>
      <c r="O144" t="s">
        <v>507</v>
      </c>
      <c r="P144" s="9">
        <v>0</v>
      </c>
      <c r="Q144" t="s">
        <v>507</v>
      </c>
      <c r="R144" t="s">
        <v>507</v>
      </c>
      <c r="S144" t="s">
        <v>507</v>
      </c>
      <c r="T144" t="s">
        <v>507</v>
      </c>
      <c r="U144" s="9">
        <v>0</v>
      </c>
      <c r="V144" t="s">
        <v>507</v>
      </c>
      <c r="W144" t="s">
        <v>507</v>
      </c>
      <c r="X144" t="s">
        <v>507</v>
      </c>
      <c r="Y144" t="s">
        <v>507</v>
      </c>
      <c r="Z144" s="9">
        <v>0</v>
      </c>
      <c r="AA144" t="s">
        <v>507</v>
      </c>
      <c r="AB144" t="s">
        <v>507</v>
      </c>
      <c r="AC144" t="s">
        <v>507</v>
      </c>
      <c r="AD144" t="s">
        <v>507</v>
      </c>
      <c r="AE144" s="9">
        <v>0</v>
      </c>
      <c r="AF144" t="s">
        <v>507</v>
      </c>
      <c r="AG144" t="s">
        <v>507</v>
      </c>
      <c r="AH144" t="s">
        <v>507</v>
      </c>
      <c r="AI144" t="s">
        <v>507</v>
      </c>
      <c r="AJ144" s="9">
        <v>0</v>
      </c>
      <c r="AK144" t="s">
        <v>507</v>
      </c>
      <c r="AL144" t="s">
        <v>507</v>
      </c>
      <c r="AM144" t="s">
        <v>507</v>
      </c>
      <c r="AN144" t="s">
        <v>507</v>
      </c>
      <c r="AO144" s="9">
        <v>0</v>
      </c>
      <c r="AP144" t="s">
        <v>507</v>
      </c>
      <c r="AQ144" t="s">
        <v>507</v>
      </c>
      <c r="AR144" t="s">
        <v>507</v>
      </c>
      <c r="AS144" t="s">
        <v>507</v>
      </c>
      <c r="AT144" s="9">
        <v>0</v>
      </c>
      <c r="AU144" t="s">
        <v>507</v>
      </c>
      <c r="AV144" t="s">
        <v>507</v>
      </c>
      <c r="AW144" t="s">
        <v>507</v>
      </c>
      <c r="AX144" t="s">
        <v>507</v>
      </c>
      <c r="AY144" s="9">
        <v>0</v>
      </c>
    </row>
    <row r="145" spans="1:51" x14ac:dyDescent="0.25">
      <c r="A145" s="1" t="s">
        <v>126</v>
      </c>
    </row>
    <row r="146" spans="1:51" x14ac:dyDescent="0.25">
      <c r="A146" s="1" t="s">
        <v>127</v>
      </c>
    </row>
    <row r="147" spans="1:51" x14ac:dyDescent="0.25">
      <c r="A147" s="1" t="s">
        <v>128</v>
      </c>
    </row>
    <row r="148" spans="1:51" x14ac:dyDescent="0.25">
      <c r="A148" s="1" t="s">
        <v>129</v>
      </c>
    </row>
    <row r="149" spans="1:51" x14ac:dyDescent="0.25">
      <c r="A149" s="1" t="s">
        <v>130</v>
      </c>
    </row>
    <row r="150" spans="1:51" x14ac:dyDescent="0.25">
      <c r="A150" s="1" t="s">
        <v>131</v>
      </c>
    </row>
    <row r="151" spans="1:51" x14ac:dyDescent="0.25">
      <c r="A151" s="1" t="s">
        <v>132</v>
      </c>
    </row>
    <row r="152" spans="1:51" x14ac:dyDescent="0.25">
      <c r="A152" s="1" t="s">
        <v>352</v>
      </c>
      <c r="B152" t="s">
        <v>507</v>
      </c>
      <c r="C152" t="s">
        <v>507</v>
      </c>
      <c r="D152" t="s">
        <v>507</v>
      </c>
      <c r="E152" t="s">
        <v>507</v>
      </c>
      <c r="F152" s="9">
        <v>0</v>
      </c>
      <c r="G152" t="s">
        <v>507</v>
      </c>
      <c r="H152" t="s">
        <v>507</v>
      </c>
      <c r="I152" t="s">
        <v>507</v>
      </c>
      <c r="J152" t="s">
        <v>507</v>
      </c>
      <c r="K152" s="9">
        <v>0</v>
      </c>
      <c r="L152" t="s">
        <v>507</v>
      </c>
      <c r="M152" t="s">
        <v>507</v>
      </c>
      <c r="N152" t="s">
        <v>507</v>
      </c>
      <c r="O152" t="s">
        <v>507</v>
      </c>
      <c r="P152" s="9">
        <v>0</v>
      </c>
      <c r="Q152">
        <v>0</v>
      </c>
      <c r="R152">
        <v>0</v>
      </c>
      <c r="S152">
        <v>0</v>
      </c>
      <c r="T152">
        <v>0</v>
      </c>
      <c r="U152" s="9">
        <v>0</v>
      </c>
      <c r="V152">
        <v>0</v>
      </c>
      <c r="W152">
        <v>0</v>
      </c>
      <c r="X152">
        <v>0</v>
      </c>
      <c r="Y152">
        <v>0</v>
      </c>
      <c r="Z152" s="9">
        <v>0</v>
      </c>
      <c r="AF152" t="s">
        <v>507</v>
      </c>
      <c r="AG152" t="s">
        <v>507</v>
      </c>
      <c r="AH152" t="s">
        <v>507</v>
      </c>
      <c r="AI152" t="s">
        <v>507</v>
      </c>
      <c r="AJ152" s="9">
        <v>0</v>
      </c>
      <c r="AK152">
        <v>0</v>
      </c>
      <c r="AL152">
        <v>0</v>
      </c>
      <c r="AM152">
        <v>0</v>
      </c>
      <c r="AN152">
        <v>0</v>
      </c>
      <c r="AO152" s="9">
        <v>0</v>
      </c>
      <c r="AP152" t="s">
        <v>507</v>
      </c>
      <c r="AQ152" t="s">
        <v>507</v>
      </c>
      <c r="AR152" t="s">
        <v>507</v>
      </c>
      <c r="AS152" t="s">
        <v>507</v>
      </c>
      <c r="AT152" s="9">
        <v>0</v>
      </c>
      <c r="AU152" t="s">
        <v>507</v>
      </c>
      <c r="AV152" t="s">
        <v>507</v>
      </c>
      <c r="AW152" t="s">
        <v>507</v>
      </c>
      <c r="AX152" t="s">
        <v>507</v>
      </c>
      <c r="AY152" s="9">
        <v>0</v>
      </c>
    </row>
    <row r="153" spans="1:51" x14ac:dyDescent="0.25">
      <c r="A153" s="1" t="s">
        <v>133</v>
      </c>
    </row>
    <row r="154" spans="1:51" x14ac:dyDescent="0.25">
      <c r="A154" s="1" t="s">
        <v>134</v>
      </c>
    </row>
    <row r="155" spans="1:51" x14ac:dyDescent="0.25">
      <c r="A155" s="1" t="s">
        <v>135</v>
      </c>
    </row>
    <row r="156" spans="1:51" x14ac:dyDescent="0.25">
      <c r="A156" s="1" t="s">
        <v>136</v>
      </c>
    </row>
    <row r="157" spans="1:51" x14ac:dyDescent="0.25">
      <c r="A157" s="1" t="s">
        <v>137</v>
      </c>
    </row>
    <row r="158" spans="1:51" x14ac:dyDescent="0.25">
      <c r="A158" s="1" t="s">
        <v>138</v>
      </c>
    </row>
    <row r="159" spans="1:51" x14ac:dyDescent="0.25">
      <c r="A159" s="1" t="s">
        <v>139</v>
      </c>
    </row>
    <row r="160" spans="1:51" x14ac:dyDescent="0.25">
      <c r="A160" s="1" t="s">
        <v>310</v>
      </c>
      <c r="B160">
        <v>266</v>
      </c>
      <c r="C160">
        <v>232</v>
      </c>
      <c r="D160">
        <v>190</v>
      </c>
      <c r="E160">
        <v>185</v>
      </c>
    </row>
    <row r="161" spans="1:51" x14ac:dyDescent="0.25">
      <c r="A161" s="1" t="s">
        <v>140</v>
      </c>
    </row>
    <row r="162" spans="1:51" x14ac:dyDescent="0.25">
      <c r="A162" s="1" t="s">
        <v>141</v>
      </c>
    </row>
    <row r="163" spans="1:51" x14ac:dyDescent="0.25">
      <c r="A163" s="1" t="s">
        <v>142</v>
      </c>
    </row>
    <row r="164" spans="1:51" x14ac:dyDescent="0.25">
      <c r="A164" s="1" t="s">
        <v>143</v>
      </c>
    </row>
    <row r="165" spans="1:51" x14ac:dyDescent="0.25">
      <c r="A165" s="1" t="s">
        <v>144</v>
      </c>
    </row>
    <row r="166" spans="1:51" x14ac:dyDescent="0.25">
      <c r="A166" s="1" t="s">
        <v>145</v>
      </c>
    </row>
    <row r="167" spans="1:51" x14ac:dyDescent="0.25">
      <c r="A167" s="1" t="s">
        <v>146</v>
      </c>
    </row>
    <row r="168" spans="1:51" x14ac:dyDescent="0.25">
      <c r="A168" s="1" t="s">
        <v>311</v>
      </c>
    </row>
    <row r="169" spans="1:51" x14ac:dyDescent="0.25">
      <c r="A169" s="1" t="s">
        <v>147</v>
      </c>
    </row>
    <row r="170" spans="1:51" x14ac:dyDescent="0.25">
      <c r="A170" s="1" t="s">
        <v>148</v>
      </c>
    </row>
    <row r="171" spans="1:51" x14ac:dyDescent="0.25">
      <c r="A171" s="1" t="s">
        <v>149</v>
      </c>
    </row>
    <row r="172" spans="1:51" x14ac:dyDescent="0.25">
      <c r="A172" s="1" t="s">
        <v>150</v>
      </c>
    </row>
    <row r="173" spans="1:51" x14ac:dyDescent="0.25">
      <c r="A173" s="1" t="s">
        <v>151</v>
      </c>
    </row>
    <row r="174" spans="1:51" x14ac:dyDescent="0.25">
      <c r="A174" s="1" t="s">
        <v>312</v>
      </c>
      <c r="B174" t="s">
        <v>507</v>
      </c>
      <c r="C174" t="s">
        <v>507</v>
      </c>
      <c r="D174" t="s">
        <v>507</v>
      </c>
      <c r="E174" t="s">
        <v>507</v>
      </c>
      <c r="F174" s="9">
        <v>0</v>
      </c>
      <c r="G174" t="s">
        <v>507</v>
      </c>
      <c r="H174" t="s">
        <v>507</v>
      </c>
      <c r="I174" t="s">
        <v>507</v>
      </c>
      <c r="J174" t="s">
        <v>507</v>
      </c>
      <c r="K174" s="9">
        <v>0</v>
      </c>
      <c r="L174" t="s">
        <v>507</v>
      </c>
      <c r="M174" t="s">
        <v>507</v>
      </c>
      <c r="N174" t="s">
        <v>507</v>
      </c>
      <c r="O174" t="s">
        <v>507</v>
      </c>
      <c r="P174" s="9">
        <v>0</v>
      </c>
      <c r="Q174" t="s">
        <v>507</v>
      </c>
      <c r="R174" t="s">
        <v>507</v>
      </c>
      <c r="S174" t="s">
        <v>507</v>
      </c>
      <c r="T174" t="s">
        <v>507</v>
      </c>
      <c r="U174" s="9">
        <v>0</v>
      </c>
      <c r="V174" t="s">
        <v>507</v>
      </c>
      <c r="W174" t="s">
        <v>507</v>
      </c>
      <c r="X174" t="s">
        <v>507</v>
      </c>
      <c r="Y174" t="s">
        <v>507</v>
      </c>
      <c r="Z174" s="9">
        <v>0</v>
      </c>
      <c r="AA174" t="s">
        <v>507</v>
      </c>
      <c r="AB174" t="s">
        <v>507</v>
      </c>
      <c r="AC174" t="s">
        <v>507</v>
      </c>
      <c r="AD174" t="s">
        <v>507</v>
      </c>
      <c r="AE174" s="9">
        <v>0</v>
      </c>
      <c r="AF174" t="s">
        <v>507</v>
      </c>
      <c r="AG174" t="s">
        <v>507</v>
      </c>
      <c r="AH174" t="s">
        <v>507</v>
      </c>
      <c r="AI174" t="s">
        <v>507</v>
      </c>
      <c r="AJ174" s="9">
        <v>0</v>
      </c>
      <c r="AK174" t="s">
        <v>507</v>
      </c>
      <c r="AL174" t="s">
        <v>507</v>
      </c>
      <c r="AM174" t="s">
        <v>507</v>
      </c>
      <c r="AN174" t="s">
        <v>507</v>
      </c>
      <c r="AO174" s="9">
        <v>0</v>
      </c>
      <c r="AP174" t="s">
        <v>507</v>
      </c>
      <c r="AQ174" t="s">
        <v>507</v>
      </c>
      <c r="AR174" t="s">
        <v>507</v>
      </c>
      <c r="AS174" t="s">
        <v>507</v>
      </c>
      <c r="AT174" s="9">
        <v>0</v>
      </c>
      <c r="AU174" t="s">
        <v>507</v>
      </c>
      <c r="AV174" t="s">
        <v>507</v>
      </c>
      <c r="AW174" t="s">
        <v>507</v>
      </c>
      <c r="AX174" t="s">
        <v>507</v>
      </c>
      <c r="AY174" s="9">
        <v>0</v>
      </c>
    </row>
    <row r="175" spans="1:51" x14ac:dyDescent="0.25">
      <c r="A175" s="1" t="s">
        <v>152</v>
      </c>
      <c r="B175" t="s">
        <v>507</v>
      </c>
      <c r="C175" t="s">
        <v>507</v>
      </c>
      <c r="D175" t="s">
        <v>507</v>
      </c>
      <c r="E175" t="s">
        <v>507</v>
      </c>
      <c r="F175" s="9">
        <v>0</v>
      </c>
      <c r="G175" t="s">
        <v>507</v>
      </c>
      <c r="H175" t="s">
        <v>507</v>
      </c>
      <c r="I175" t="s">
        <v>507</v>
      </c>
      <c r="J175" t="s">
        <v>507</v>
      </c>
      <c r="K175" s="9">
        <v>0</v>
      </c>
      <c r="L175" t="s">
        <v>507</v>
      </c>
      <c r="M175" t="s">
        <v>507</v>
      </c>
      <c r="N175" t="s">
        <v>507</v>
      </c>
      <c r="O175" t="s">
        <v>507</v>
      </c>
      <c r="P175" s="9">
        <v>0</v>
      </c>
      <c r="Q175">
        <v>25</v>
      </c>
      <c r="R175">
        <v>53</v>
      </c>
      <c r="S175">
        <v>98</v>
      </c>
      <c r="T175">
        <v>35</v>
      </c>
      <c r="V175">
        <v>13</v>
      </c>
      <c r="W175">
        <v>5</v>
      </c>
      <c r="X175">
        <v>13</v>
      </c>
      <c r="Y175">
        <v>9</v>
      </c>
      <c r="AA175">
        <v>24</v>
      </c>
      <c r="AB175">
        <v>39</v>
      </c>
      <c r="AC175">
        <v>39</v>
      </c>
      <c r="AD175">
        <v>42</v>
      </c>
      <c r="AF175" t="s">
        <v>507</v>
      </c>
      <c r="AG175" t="s">
        <v>507</v>
      </c>
      <c r="AH175" t="s">
        <v>507</v>
      </c>
      <c r="AI175" t="s">
        <v>507</v>
      </c>
      <c r="AJ175" s="9">
        <v>0</v>
      </c>
      <c r="AK175" t="s">
        <v>507</v>
      </c>
      <c r="AL175" t="s">
        <v>507</v>
      </c>
      <c r="AM175" t="s">
        <v>507</v>
      </c>
      <c r="AN175" t="s">
        <v>507</v>
      </c>
      <c r="AO175" s="9">
        <v>0</v>
      </c>
      <c r="AP175" t="s">
        <v>507</v>
      </c>
      <c r="AQ175" t="s">
        <v>507</v>
      </c>
      <c r="AR175" t="s">
        <v>507</v>
      </c>
      <c r="AS175" t="s">
        <v>507</v>
      </c>
      <c r="AT175" s="9">
        <v>0</v>
      </c>
      <c r="AU175" t="s">
        <v>507</v>
      </c>
      <c r="AV175" t="s">
        <v>507</v>
      </c>
      <c r="AW175" t="s">
        <v>507</v>
      </c>
      <c r="AX175" t="s">
        <v>507</v>
      </c>
      <c r="AY175" s="9">
        <v>0</v>
      </c>
    </row>
    <row r="176" spans="1:51" x14ac:dyDescent="0.25">
      <c r="A176" s="1" t="s">
        <v>153</v>
      </c>
    </row>
    <row r="177" spans="1:51" x14ac:dyDescent="0.25">
      <c r="A177" s="1" t="s">
        <v>154</v>
      </c>
    </row>
    <row r="178" spans="1:51" x14ac:dyDescent="0.25">
      <c r="A178" s="1" t="s">
        <v>155</v>
      </c>
    </row>
    <row r="179" spans="1:51" x14ac:dyDescent="0.25">
      <c r="A179" s="1" t="s">
        <v>156</v>
      </c>
    </row>
    <row r="180" spans="1:51" x14ac:dyDescent="0.25">
      <c r="A180" s="1" t="s">
        <v>313</v>
      </c>
    </row>
    <row r="181" spans="1:51" x14ac:dyDescent="0.25">
      <c r="A181" s="1" t="s">
        <v>157</v>
      </c>
    </row>
    <row r="182" spans="1:51" x14ac:dyDescent="0.25">
      <c r="A182" s="1" t="s">
        <v>158</v>
      </c>
    </row>
    <row r="183" spans="1:51" x14ac:dyDescent="0.25">
      <c r="A183" s="1" t="s">
        <v>159</v>
      </c>
    </row>
    <row r="184" spans="1:51" x14ac:dyDescent="0.25">
      <c r="A184" s="1" t="s">
        <v>160</v>
      </c>
    </row>
    <row r="185" spans="1:51" x14ac:dyDescent="0.25">
      <c r="A185" s="1" t="s">
        <v>161</v>
      </c>
    </row>
    <row r="186" spans="1:51" x14ac:dyDescent="0.25">
      <c r="A186" s="1" t="s">
        <v>162</v>
      </c>
    </row>
    <row r="187" spans="1:51" x14ac:dyDescent="0.25">
      <c r="A187" s="1" t="s">
        <v>163</v>
      </c>
    </row>
    <row r="188" spans="1:51" x14ac:dyDescent="0.25">
      <c r="A188" s="1" t="s">
        <v>164</v>
      </c>
    </row>
    <row r="189" spans="1:51" x14ac:dyDescent="0.25">
      <c r="A189" s="1" t="s">
        <v>314</v>
      </c>
      <c r="B189" t="s">
        <v>507</v>
      </c>
      <c r="C189" t="s">
        <v>507</v>
      </c>
      <c r="D189" t="s">
        <v>507</v>
      </c>
      <c r="E189" t="s">
        <v>507</v>
      </c>
      <c r="F189" s="9" t="s">
        <v>507</v>
      </c>
      <c r="G189" t="s">
        <v>507</v>
      </c>
      <c r="H189" t="s">
        <v>507</v>
      </c>
      <c r="I189" t="s">
        <v>507</v>
      </c>
      <c r="J189" t="s">
        <v>507</v>
      </c>
      <c r="K189" s="9" t="s">
        <v>507</v>
      </c>
      <c r="L189" t="s">
        <v>507</v>
      </c>
      <c r="M189" t="s">
        <v>507</v>
      </c>
      <c r="N189" t="s">
        <v>507</v>
      </c>
      <c r="O189" t="s">
        <v>507</v>
      </c>
      <c r="P189" s="9" t="s">
        <v>507</v>
      </c>
      <c r="Q189" t="s">
        <v>507</v>
      </c>
      <c r="R189" t="s">
        <v>507</v>
      </c>
      <c r="S189" t="s">
        <v>507</v>
      </c>
      <c r="T189" t="s">
        <v>507</v>
      </c>
      <c r="U189" s="9" t="s">
        <v>507</v>
      </c>
      <c r="V189" t="s">
        <v>507</v>
      </c>
      <c r="W189" t="s">
        <v>507</v>
      </c>
      <c r="X189" t="s">
        <v>507</v>
      </c>
      <c r="Y189" t="s">
        <v>507</v>
      </c>
      <c r="Z189" s="9" t="s">
        <v>507</v>
      </c>
      <c r="AA189" t="s">
        <v>507</v>
      </c>
      <c r="AB189" t="s">
        <v>507</v>
      </c>
      <c r="AC189" t="s">
        <v>507</v>
      </c>
      <c r="AD189" t="s">
        <v>507</v>
      </c>
      <c r="AE189" s="9" t="s">
        <v>507</v>
      </c>
      <c r="AF189" t="s">
        <v>507</v>
      </c>
      <c r="AG189" t="s">
        <v>507</v>
      </c>
      <c r="AH189" t="s">
        <v>507</v>
      </c>
      <c r="AI189" t="s">
        <v>507</v>
      </c>
      <c r="AJ189" s="9" t="s">
        <v>507</v>
      </c>
      <c r="AK189" t="s">
        <v>507</v>
      </c>
      <c r="AL189" t="s">
        <v>507</v>
      </c>
      <c r="AM189" t="s">
        <v>507</v>
      </c>
      <c r="AN189" t="s">
        <v>507</v>
      </c>
      <c r="AO189" s="9" t="s">
        <v>507</v>
      </c>
      <c r="AP189" t="s">
        <v>507</v>
      </c>
      <c r="AQ189" t="s">
        <v>507</v>
      </c>
      <c r="AR189" t="s">
        <v>507</v>
      </c>
      <c r="AS189" t="s">
        <v>507</v>
      </c>
      <c r="AT189" s="9" t="s">
        <v>507</v>
      </c>
      <c r="AU189" t="s">
        <v>507</v>
      </c>
      <c r="AV189" t="s">
        <v>507</v>
      </c>
      <c r="AW189" t="s">
        <v>507</v>
      </c>
      <c r="AX189" t="s">
        <v>507</v>
      </c>
      <c r="AY189" s="9" t="s">
        <v>507</v>
      </c>
    </row>
    <row r="190" spans="1:51" x14ac:dyDescent="0.25">
      <c r="A190" s="1" t="s">
        <v>165</v>
      </c>
    </row>
    <row r="191" spans="1:51" x14ac:dyDescent="0.25">
      <c r="A191" s="1" t="s">
        <v>166</v>
      </c>
    </row>
    <row r="192" spans="1:5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51" x14ac:dyDescent="0.25">
      <c r="A209" s="1" t="s">
        <v>315</v>
      </c>
    </row>
    <row r="210" spans="1:51" x14ac:dyDescent="0.25">
      <c r="A210" s="1" t="s">
        <v>183</v>
      </c>
    </row>
    <row r="211" spans="1:51" x14ac:dyDescent="0.25">
      <c r="A211" s="1" t="s">
        <v>184</v>
      </c>
    </row>
    <row r="212" spans="1:51" x14ac:dyDescent="0.25">
      <c r="A212" s="1" t="s">
        <v>185</v>
      </c>
    </row>
    <row r="213" spans="1:51" x14ac:dyDescent="0.25">
      <c r="A213" s="1" t="s">
        <v>186</v>
      </c>
    </row>
    <row r="214" spans="1:51" x14ac:dyDescent="0.25">
      <c r="A214" s="1" t="s">
        <v>187</v>
      </c>
    </row>
    <row r="215" spans="1:51" x14ac:dyDescent="0.25">
      <c r="A215" s="1" t="s">
        <v>349</v>
      </c>
      <c r="B215" t="s">
        <v>507</v>
      </c>
      <c r="C215" t="s">
        <v>507</v>
      </c>
      <c r="D215" t="s">
        <v>507</v>
      </c>
      <c r="E215" t="s">
        <v>507</v>
      </c>
      <c r="F215" s="9">
        <v>0</v>
      </c>
      <c r="G215" t="s">
        <v>507</v>
      </c>
      <c r="H215" t="s">
        <v>507</v>
      </c>
      <c r="I215" t="s">
        <v>507</v>
      </c>
      <c r="J215" t="s">
        <v>507</v>
      </c>
      <c r="K215" s="9">
        <v>0</v>
      </c>
      <c r="L215" t="s">
        <v>507</v>
      </c>
      <c r="M215" t="s">
        <v>507</v>
      </c>
      <c r="N215" t="s">
        <v>507</v>
      </c>
      <c r="O215" t="s">
        <v>507</v>
      </c>
      <c r="P215" s="9">
        <v>0</v>
      </c>
      <c r="Q215" t="s">
        <v>507</v>
      </c>
      <c r="R215" t="s">
        <v>507</v>
      </c>
      <c r="S215" t="s">
        <v>507</v>
      </c>
      <c r="T215" t="s">
        <v>507</v>
      </c>
      <c r="U215" s="9">
        <v>0</v>
      </c>
      <c r="V215" t="s">
        <v>507</v>
      </c>
      <c r="W215" t="s">
        <v>507</v>
      </c>
      <c r="X215" t="s">
        <v>507</v>
      </c>
      <c r="Y215" t="s">
        <v>507</v>
      </c>
      <c r="Z215" s="9">
        <v>0</v>
      </c>
      <c r="AA215" t="s">
        <v>507</v>
      </c>
      <c r="AB215" t="s">
        <v>507</v>
      </c>
      <c r="AC215" t="s">
        <v>507</v>
      </c>
      <c r="AD215" t="s">
        <v>507</v>
      </c>
      <c r="AE215" s="9">
        <v>0</v>
      </c>
      <c r="AF215" t="s">
        <v>507</v>
      </c>
      <c r="AG215" t="s">
        <v>507</v>
      </c>
      <c r="AH215" t="s">
        <v>507</v>
      </c>
      <c r="AI215" t="s">
        <v>507</v>
      </c>
      <c r="AJ215" s="9">
        <v>0</v>
      </c>
      <c r="AK215" t="s">
        <v>507</v>
      </c>
      <c r="AL215" t="s">
        <v>507</v>
      </c>
      <c r="AM215" t="s">
        <v>507</v>
      </c>
      <c r="AN215" t="s">
        <v>507</v>
      </c>
      <c r="AO215" s="9">
        <v>0</v>
      </c>
      <c r="AP215" t="s">
        <v>507</v>
      </c>
      <c r="AQ215" t="s">
        <v>507</v>
      </c>
      <c r="AR215" t="s">
        <v>507</v>
      </c>
      <c r="AS215" t="s">
        <v>507</v>
      </c>
      <c r="AT215" s="9">
        <v>0</v>
      </c>
      <c r="AU215" t="s">
        <v>507</v>
      </c>
      <c r="AV215" t="s">
        <v>507</v>
      </c>
      <c r="AW215" t="s">
        <v>507</v>
      </c>
      <c r="AX215" t="s">
        <v>507</v>
      </c>
      <c r="AY215" s="9">
        <v>0</v>
      </c>
    </row>
    <row r="216" spans="1:51" x14ac:dyDescent="0.25">
      <c r="A216" s="1" t="s">
        <v>188</v>
      </c>
    </row>
    <row r="217" spans="1:51" x14ac:dyDescent="0.25">
      <c r="A217" s="1" t="s">
        <v>189</v>
      </c>
    </row>
    <row r="218" spans="1:51" x14ac:dyDescent="0.25">
      <c r="A218" s="1" t="s">
        <v>190</v>
      </c>
    </row>
    <row r="219" spans="1:51" x14ac:dyDescent="0.25">
      <c r="A219" s="1" t="s">
        <v>191</v>
      </c>
    </row>
    <row r="220" spans="1:51" x14ac:dyDescent="0.25">
      <c r="A220" s="1" t="s">
        <v>192</v>
      </c>
    </row>
    <row r="221" spans="1:51" x14ac:dyDescent="0.25">
      <c r="A221" s="1" t="s">
        <v>193</v>
      </c>
    </row>
    <row r="222" spans="1:51" x14ac:dyDescent="0.25">
      <c r="A222" s="1" t="s">
        <v>194</v>
      </c>
    </row>
    <row r="223" spans="1:51" x14ac:dyDescent="0.25">
      <c r="A223" s="1" t="s">
        <v>350</v>
      </c>
    </row>
    <row r="224" spans="1:51" x14ac:dyDescent="0.25">
      <c r="A224" s="1" t="s">
        <v>195</v>
      </c>
    </row>
    <row r="225" spans="1:51" x14ac:dyDescent="0.25">
      <c r="A225" s="1" t="s">
        <v>196</v>
      </c>
    </row>
    <row r="226" spans="1:51" x14ac:dyDescent="0.25">
      <c r="A226" s="1" t="s">
        <v>197</v>
      </c>
    </row>
    <row r="227" spans="1:51" x14ac:dyDescent="0.25">
      <c r="A227" s="1" t="s">
        <v>198</v>
      </c>
    </row>
    <row r="228" spans="1:51" x14ac:dyDescent="0.25">
      <c r="A228" s="1" t="s">
        <v>199</v>
      </c>
    </row>
    <row r="229" spans="1:51" x14ac:dyDescent="0.25">
      <c r="A229" s="1" t="s">
        <v>200</v>
      </c>
    </row>
    <row r="230" spans="1:51" x14ac:dyDescent="0.25">
      <c r="A230" s="2" t="s">
        <v>316</v>
      </c>
      <c r="B230" t="s">
        <v>507</v>
      </c>
      <c r="C230" t="s">
        <v>507</v>
      </c>
      <c r="D230" t="s">
        <v>507</v>
      </c>
      <c r="E230" t="s">
        <v>507</v>
      </c>
      <c r="F230" s="9">
        <v>0</v>
      </c>
      <c r="G230" t="s">
        <v>507</v>
      </c>
      <c r="H230" t="s">
        <v>507</v>
      </c>
      <c r="I230" t="s">
        <v>507</v>
      </c>
      <c r="J230" t="s">
        <v>507</v>
      </c>
      <c r="K230" s="9">
        <v>0</v>
      </c>
      <c r="L230" t="s">
        <v>507</v>
      </c>
      <c r="M230" t="s">
        <v>507</v>
      </c>
      <c r="N230" t="s">
        <v>507</v>
      </c>
      <c r="O230" t="s">
        <v>507</v>
      </c>
      <c r="P230" s="9">
        <v>0</v>
      </c>
      <c r="Q230" t="s">
        <v>507</v>
      </c>
      <c r="R230" t="s">
        <v>507</v>
      </c>
      <c r="S230" t="s">
        <v>507</v>
      </c>
      <c r="T230" t="s">
        <v>507</v>
      </c>
      <c r="U230" s="9">
        <v>0</v>
      </c>
      <c r="V230" t="s">
        <v>507</v>
      </c>
      <c r="W230" t="s">
        <v>507</v>
      </c>
      <c r="X230" t="s">
        <v>507</v>
      </c>
      <c r="Y230" t="s">
        <v>507</v>
      </c>
      <c r="Z230" s="9">
        <v>0</v>
      </c>
      <c r="AA230" t="s">
        <v>507</v>
      </c>
      <c r="AB230" t="s">
        <v>507</v>
      </c>
      <c r="AC230" t="s">
        <v>507</v>
      </c>
      <c r="AD230" t="s">
        <v>507</v>
      </c>
      <c r="AE230" s="9">
        <v>0</v>
      </c>
      <c r="AF230" t="s">
        <v>507</v>
      </c>
      <c r="AG230" t="s">
        <v>507</v>
      </c>
      <c r="AH230" t="s">
        <v>507</v>
      </c>
      <c r="AI230" t="s">
        <v>507</v>
      </c>
      <c r="AJ230" s="9">
        <v>0</v>
      </c>
      <c r="AK230" t="s">
        <v>507</v>
      </c>
      <c r="AL230" t="s">
        <v>507</v>
      </c>
      <c r="AM230" t="s">
        <v>507</v>
      </c>
      <c r="AN230" t="s">
        <v>507</v>
      </c>
      <c r="AO230" s="9">
        <v>0</v>
      </c>
      <c r="AP230" t="s">
        <v>507</v>
      </c>
      <c r="AQ230" t="s">
        <v>507</v>
      </c>
      <c r="AR230" t="s">
        <v>507</v>
      </c>
      <c r="AS230" t="s">
        <v>507</v>
      </c>
      <c r="AT230" s="9">
        <v>0</v>
      </c>
      <c r="AU230" t="s">
        <v>507</v>
      </c>
      <c r="AV230" t="s">
        <v>507</v>
      </c>
      <c r="AW230" t="s">
        <v>507</v>
      </c>
      <c r="AX230" t="s">
        <v>507</v>
      </c>
      <c r="AY230" s="9">
        <v>0</v>
      </c>
    </row>
    <row r="231" spans="1:51" x14ac:dyDescent="0.25">
      <c r="A231" s="3" t="s">
        <v>317</v>
      </c>
      <c r="B231">
        <v>6</v>
      </c>
      <c r="C231">
        <v>16</v>
      </c>
      <c r="D231">
        <v>14</v>
      </c>
      <c r="E231">
        <v>22</v>
      </c>
      <c r="G231">
        <v>39</v>
      </c>
      <c r="H231">
        <v>71</v>
      </c>
      <c r="I231">
        <v>93</v>
      </c>
      <c r="J231">
        <v>73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AE231" s="9">
        <v>5</v>
      </c>
      <c r="AF231">
        <v>0</v>
      </c>
      <c r="AG231">
        <v>0</v>
      </c>
      <c r="AH231">
        <v>0</v>
      </c>
      <c r="AI231">
        <v>0</v>
      </c>
      <c r="AK231">
        <v>0</v>
      </c>
      <c r="AL231">
        <v>0</v>
      </c>
      <c r="AM231">
        <v>0</v>
      </c>
      <c r="AN231">
        <v>0</v>
      </c>
      <c r="AO231" s="9">
        <v>0</v>
      </c>
      <c r="AP231">
        <v>0</v>
      </c>
      <c r="AQ231">
        <v>0</v>
      </c>
      <c r="AR231">
        <v>0</v>
      </c>
      <c r="AS231">
        <v>0</v>
      </c>
      <c r="AT231" s="9">
        <v>0</v>
      </c>
      <c r="AU231">
        <v>0</v>
      </c>
      <c r="AV231">
        <v>0</v>
      </c>
      <c r="AW231">
        <v>0</v>
      </c>
      <c r="AX231">
        <v>0</v>
      </c>
      <c r="AY231" s="9">
        <v>0</v>
      </c>
    </row>
    <row r="232" spans="1:51" x14ac:dyDescent="0.25">
      <c r="A232" s="3" t="s">
        <v>318</v>
      </c>
      <c r="B232" t="s">
        <v>507</v>
      </c>
      <c r="C232" t="s">
        <v>507</v>
      </c>
      <c r="D232" t="s">
        <v>507</v>
      </c>
      <c r="E232" t="s">
        <v>507</v>
      </c>
      <c r="F232" s="9">
        <v>0</v>
      </c>
      <c r="G232" t="s">
        <v>507</v>
      </c>
      <c r="H232" t="s">
        <v>507</v>
      </c>
      <c r="I232" t="s">
        <v>507</v>
      </c>
      <c r="J232" t="s">
        <v>507</v>
      </c>
      <c r="K232" s="9">
        <v>0</v>
      </c>
      <c r="L232" t="s">
        <v>507</v>
      </c>
      <c r="M232" t="s">
        <v>507</v>
      </c>
      <c r="N232" t="s">
        <v>507</v>
      </c>
      <c r="O232" t="s">
        <v>507</v>
      </c>
      <c r="P232" s="9">
        <v>0</v>
      </c>
      <c r="Q232" t="s">
        <v>507</v>
      </c>
      <c r="R232" t="s">
        <v>507</v>
      </c>
      <c r="S232" t="s">
        <v>507</v>
      </c>
      <c r="T232" t="s">
        <v>507</v>
      </c>
      <c r="U232" s="9">
        <v>0</v>
      </c>
      <c r="V232" t="s">
        <v>507</v>
      </c>
      <c r="W232" t="s">
        <v>507</v>
      </c>
      <c r="X232" t="s">
        <v>507</v>
      </c>
      <c r="Y232" t="s">
        <v>507</v>
      </c>
      <c r="Z232" s="9">
        <v>0</v>
      </c>
      <c r="AA232" t="s">
        <v>507</v>
      </c>
      <c r="AB232" t="s">
        <v>507</v>
      </c>
      <c r="AC232" t="s">
        <v>507</v>
      </c>
      <c r="AD232" t="s">
        <v>507</v>
      </c>
      <c r="AE232" s="9">
        <v>0</v>
      </c>
      <c r="AF232" t="s">
        <v>507</v>
      </c>
      <c r="AG232" t="s">
        <v>507</v>
      </c>
      <c r="AH232" t="s">
        <v>507</v>
      </c>
      <c r="AI232" t="s">
        <v>507</v>
      </c>
      <c r="AJ232" s="9">
        <v>0</v>
      </c>
      <c r="AK232" t="s">
        <v>507</v>
      </c>
      <c r="AL232" t="s">
        <v>507</v>
      </c>
      <c r="AM232" t="s">
        <v>507</v>
      </c>
      <c r="AN232" t="s">
        <v>507</v>
      </c>
      <c r="AO232" s="9">
        <v>0</v>
      </c>
      <c r="AP232" t="s">
        <v>507</v>
      </c>
      <c r="AQ232" t="s">
        <v>507</v>
      </c>
      <c r="AR232" t="s">
        <v>507</v>
      </c>
      <c r="AS232" t="s">
        <v>507</v>
      </c>
      <c r="AT232" s="9">
        <v>0</v>
      </c>
      <c r="AU232" t="s">
        <v>507</v>
      </c>
      <c r="AV232" t="s">
        <v>507</v>
      </c>
      <c r="AW232" t="s">
        <v>507</v>
      </c>
      <c r="AX232" t="s">
        <v>507</v>
      </c>
      <c r="AY232" s="9">
        <v>0</v>
      </c>
    </row>
    <row r="233" spans="1:51" x14ac:dyDescent="0.25">
      <c r="A233" s="3" t="s">
        <v>319</v>
      </c>
      <c r="B233" t="s">
        <v>507</v>
      </c>
      <c r="C233" t="s">
        <v>507</v>
      </c>
      <c r="D233" t="s">
        <v>507</v>
      </c>
      <c r="E233" t="s">
        <v>507</v>
      </c>
      <c r="F233" s="9">
        <v>0</v>
      </c>
      <c r="G233" t="s">
        <v>507</v>
      </c>
      <c r="H233" t="s">
        <v>507</v>
      </c>
      <c r="I233" t="s">
        <v>507</v>
      </c>
      <c r="J233" t="s">
        <v>507</v>
      </c>
      <c r="K233" s="9">
        <v>0</v>
      </c>
      <c r="L233" t="s">
        <v>507</v>
      </c>
      <c r="M233" t="s">
        <v>507</v>
      </c>
      <c r="N233" t="s">
        <v>507</v>
      </c>
      <c r="O233" t="s">
        <v>507</v>
      </c>
      <c r="P233" s="9">
        <v>0</v>
      </c>
      <c r="Q233" t="s">
        <v>507</v>
      </c>
      <c r="R233" t="s">
        <v>507</v>
      </c>
      <c r="S233" t="s">
        <v>507</v>
      </c>
      <c r="T233" t="s">
        <v>507</v>
      </c>
      <c r="U233" s="9">
        <v>0</v>
      </c>
      <c r="V233" t="s">
        <v>507</v>
      </c>
      <c r="W233" t="s">
        <v>507</v>
      </c>
      <c r="X233" t="s">
        <v>507</v>
      </c>
      <c r="Y233" t="s">
        <v>507</v>
      </c>
      <c r="Z233" s="9">
        <v>0</v>
      </c>
      <c r="AA233" t="s">
        <v>507</v>
      </c>
      <c r="AB233" t="s">
        <v>507</v>
      </c>
      <c r="AC233" t="s">
        <v>507</v>
      </c>
      <c r="AD233" t="s">
        <v>507</v>
      </c>
      <c r="AE233" s="9">
        <v>0</v>
      </c>
      <c r="AF233" t="s">
        <v>507</v>
      </c>
      <c r="AG233" t="s">
        <v>507</v>
      </c>
      <c r="AH233" t="s">
        <v>507</v>
      </c>
      <c r="AI233" t="s">
        <v>507</v>
      </c>
      <c r="AJ233" s="9">
        <v>0</v>
      </c>
      <c r="AK233" t="s">
        <v>507</v>
      </c>
      <c r="AL233" t="s">
        <v>507</v>
      </c>
      <c r="AM233" t="s">
        <v>507</v>
      </c>
      <c r="AN233" t="s">
        <v>507</v>
      </c>
      <c r="AO233" s="9">
        <v>0</v>
      </c>
      <c r="AP233" t="s">
        <v>507</v>
      </c>
      <c r="AQ233" t="s">
        <v>507</v>
      </c>
      <c r="AR233" t="s">
        <v>507</v>
      </c>
      <c r="AS233" t="s">
        <v>507</v>
      </c>
      <c r="AT233" s="9">
        <v>0</v>
      </c>
      <c r="AU233" t="s">
        <v>507</v>
      </c>
      <c r="AV233" t="s">
        <v>507</v>
      </c>
      <c r="AW233" t="s">
        <v>507</v>
      </c>
      <c r="AX233" t="s">
        <v>507</v>
      </c>
      <c r="AY233" s="9">
        <v>0</v>
      </c>
    </row>
    <row r="234" spans="1:51" x14ac:dyDescent="0.25">
      <c r="A234" s="3" t="s">
        <v>320</v>
      </c>
      <c r="B234">
        <v>10</v>
      </c>
      <c r="C234">
        <v>10</v>
      </c>
      <c r="D234">
        <v>6</v>
      </c>
      <c r="E234">
        <v>9</v>
      </c>
      <c r="G234">
        <v>52</v>
      </c>
      <c r="H234">
        <v>33</v>
      </c>
      <c r="I234">
        <v>32</v>
      </c>
      <c r="J234">
        <v>37</v>
      </c>
      <c r="L234">
        <v>0</v>
      </c>
      <c r="M234">
        <v>0</v>
      </c>
      <c r="N234">
        <v>0</v>
      </c>
      <c r="O234">
        <v>0</v>
      </c>
      <c r="P234" s="9">
        <v>0</v>
      </c>
      <c r="Q234">
        <v>6</v>
      </c>
      <c r="R234">
        <v>1</v>
      </c>
      <c r="S234">
        <v>1</v>
      </c>
      <c r="T234">
        <v>0</v>
      </c>
      <c r="V234">
        <v>1</v>
      </c>
      <c r="W234">
        <v>3</v>
      </c>
      <c r="X234">
        <v>3</v>
      </c>
      <c r="Y234">
        <v>1</v>
      </c>
      <c r="AA234" t="s">
        <v>507</v>
      </c>
      <c r="AB234" t="s">
        <v>507</v>
      </c>
      <c r="AC234" t="s">
        <v>507</v>
      </c>
      <c r="AD234" t="s">
        <v>507</v>
      </c>
      <c r="AE234" s="9">
        <v>0</v>
      </c>
      <c r="AF234">
        <v>1</v>
      </c>
      <c r="AG234">
        <v>0</v>
      </c>
      <c r="AH234">
        <v>0</v>
      </c>
      <c r="AI234">
        <v>0</v>
      </c>
      <c r="AJ234" s="9">
        <v>1</v>
      </c>
      <c r="AK234">
        <v>0</v>
      </c>
      <c r="AL234">
        <v>0</v>
      </c>
      <c r="AM234">
        <v>0</v>
      </c>
      <c r="AN234">
        <v>0</v>
      </c>
      <c r="AO234" s="9">
        <v>0</v>
      </c>
      <c r="AP234">
        <v>0</v>
      </c>
      <c r="AQ234">
        <v>0</v>
      </c>
      <c r="AR234">
        <v>0</v>
      </c>
      <c r="AS234">
        <v>0</v>
      </c>
      <c r="AT234" s="9">
        <v>0</v>
      </c>
      <c r="AU234">
        <v>0</v>
      </c>
      <c r="AV234">
        <v>0</v>
      </c>
      <c r="AW234">
        <v>0</v>
      </c>
      <c r="AX234">
        <v>0</v>
      </c>
      <c r="AY234" s="9">
        <v>0</v>
      </c>
    </row>
    <row r="235" spans="1:51" x14ac:dyDescent="0.25">
      <c r="A235" s="3" t="s">
        <v>321</v>
      </c>
    </row>
    <row r="236" spans="1:51" x14ac:dyDescent="0.25">
      <c r="A236" s="3" t="s">
        <v>322</v>
      </c>
    </row>
    <row r="237" spans="1:51" x14ac:dyDescent="0.25">
      <c r="A237" s="3" t="s">
        <v>323</v>
      </c>
      <c r="B237">
        <v>39</v>
      </c>
      <c r="C237">
        <v>81</v>
      </c>
      <c r="D237">
        <v>48</v>
      </c>
      <c r="E237">
        <v>22</v>
      </c>
      <c r="F237" s="9">
        <f>SUM(B237:E237)</f>
        <v>190</v>
      </c>
      <c r="G237" t="s">
        <v>507</v>
      </c>
      <c r="H237" t="s">
        <v>507</v>
      </c>
      <c r="I237" t="s">
        <v>507</v>
      </c>
      <c r="J237" t="s">
        <v>507</v>
      </c>
      <c r="K237" s="9" t="s">
        <v>507</v>
      </c>
      <c r="L237" t="s">
        <v>507</v>
      </c>
      <c r="M237" t="s">
        <v>507</v>
      </c>
      <c r="N237" t="s">
        <v>507</v>
      </c>
      <c r="O237" t="s">
        <v>507</v>
      </c>
      <c r="P237" s="9" t="s">
        <v>507</v>
      </c>
      <c r="Q237" t="s">
        <v>507</v>
      </c>
      <c r="R237" t="s">
        <v>507</v>
      </c>
      <c r="S237" t="s">
        <v>507</v>
      </c>
      <c r="T237" t="s">
        <v>507</v>
      </c>
      <c r="U237" s="9" t="s">
        <v>507</v>
      </c>
      <c r="V237" t="s">
        <v>507</v>
      </c>
      <c r="W237" t="s">
        <v>507</v>
      </c>
      <c r="X237" t="s">
        <v>507</v>
      </c>
      <c r="Y237" t="s">
        <v>507</v>
      </c>
      <c r="Z237" s="9" t="s">
        <v>507</v>
      </c>
      <c r="AA237" t="s">
        <v>507</v>
      </c>
      <c r="AB237" t="s">
        <v>507</v>
      </c>
      <c r="AC237" t="s">
        <v>507</v>
      </c>
      <c r="AD237" t="s">
        <v>507</v>
      </c>
      <c r="AE237" s="9" t="s">
        <v>507</v>
      </c>
      <c r="AF237" t="s">
        <v>507</v>
      </c>
      <c r="AG237" t="s">
        <v>507</v>
      </c>
      <c r="AH237" t="s">
        <v>507</v>
      </c>
      <c r="AI237" t="s">
        <v>507</v>
      </c>
      <c r="AJ237" s="9" t="s">
        <v>507</v>
      </c>
      <c r="AK237" t="s">
        <v>507</v>
      </c>
      <c r="AL237" t="s">
        <v>507</v>
      </c>
      <c r="AM237" t="s">
        <v>507</v>
      </c>
      <c r="AN237" t="s">
        <v>507</v>
      </c>
      <c r="AO237" s="9" t="s">
        <v>507</v>
      </c>
      <c r="AP237" t="s">
        <v>507</v>
      </c>
      <c r="AQ237" t="s">
        <v>507</v>
      </c>
      <c r="AR237" t="s">
        <v>507</v>
      </c>
      <c r="AS237" t="s">
        <v>507</v>
      </c>
      <c r="AT237" s="9" t="s">
        <v>507</v>
      </c>
      <c r="AU237" t="s">
        <v>507</v>
      </c>
      <c r="AV237" t="s">
        <v>507</v>
      </c>
      <c r="AW237" t="s">
        <v>507</v>
      </c>
      <c r="AX237" t="s">
        <v>507</v>
      </c>
      <c r="AY237" s="9" t="s">
        <v>507</v>
      </c>
    </row>
    <row r="238" spans="1:51" x14ac:dyDescent="0.25">
      <c r="A238" s="3" t="s">
        <v>324</v>
      </c>
    </row>
    <row r="239" spans="1:51" x14ac:dyDescent="0.25">
      <c r="A239" s="3" t="s">
        <v>325</v>
      </c>
      <c r="B239">
        <v>0</v>
      </c>
      <c r="C239">
        <v>0</v>
      </c>
      <c r="D239">
        <v>110</v>
      </c>
      <c r="E239">
        <v>65</v>
      </c>
      <c r="F239" s="9">
        <f>SUM(B239:E239)</f>
        <v>175</v>
      </c>
      <c r="G239">
        <v>4</v>
      </c>
      <c r="H239">
        <v>6</v>
      </c>
      <c r="I239">
        <v>46</v>
      </c>
      <c r="J239">
        <v>37</v>
      </c>
      <c r="K239" s="9">
        <f>SUM(G239:J239)</f>
        <v>93</v>
      </c>
      <c r="L239">
        <v>0</v>
      </c>
      <c r="M239">
        <v>0</v>
      </c>
      <c r="N239">
        <v>0</v>
      </c>
      <c r="O239">
        <v>0</v>
      </c>
      <c r="P239" s="9">
        <v>0</v>
      </c>
      <c r="Q239">
        <v>0</v>
      </c>
      <c r="R239">
        <v>0</v>
      </c>
      <c r="S239">
        <v>0</v>
      </c>
      <c r="T239">
        <v>6</v>
      </c>
      <c r="U239" s="9">
        <v>6</v>
      </c>
      <c r="V239">
        <v>0</v>
      </c>
      <c r="W239">
        <v>0</v>
      </c>
      <c r="X239">
        <v>0</v>
      </c>
      <c r="Y239">
        <v>0</v>
      </c>
      <c r="Z239" s="9">
        <v>0</v>
      </c>
      <c r="AA239">
        <v>0</v>
      </c>
      <c r="AB239">
        <v>1</v>
      </c>
      <c r="AC239">
        <v>1</v>
      </c>
      <c r="AD239">
        <v>0</v>
      </c>
      <c r="AE239" s="9">
        <v>2</v>
      </c>
      <c r="AF239">
        <v>0</v>
      </c>
      <c r="AG239">
        <v>0</v>
      </c>
      <c r="AH239">
        <v>0</v>
      </c>
      <c r="AI239">
        <v>0</v>
      </c>
      <c r="AJ239" s="9">
        <v>0</v>
      </c>
      <c r="AK239">
        <v>0</v>
      </c>
      <c r="AL239">
        <v>0</v>
      </c>
      <c r="AM239">
        <v>0</v>
      </c>
      <c r="AN239">
        <v>0</v>
      </c>
      <c r="AO239" s="9">
        <v>0</v>
      </c>
      <c r="AP239">
        <v>1</v>
      </c>
      <c r="AQ239">
        <v>9</v>
      </c>
      <c r="AR239">
        <v>6</v>
      </c>
      <c r="AS239">
        <v>1</v>
      </c>
      <c r="AT239" s="9">
        <f>SUM(AP239:AS239)</f>
        <v>17</v>
      </c>
      <c r="AU239">
        <v>0</v>
      </c>
      <c r="AV239">
        <v>0</v>
      </c>
      <c r="AW239">
        <v>0</v>
      </c>
      <c r="AX239">
        <v>0</v>
      </c>
      <c r="AY239" s="9">
        <v>0</v>
      </c>
    </row>
    <row r="240" spans="1:51" x14ac:dyDescent="0.25">
      <c r="A240" s="2" t="s">
        <v>326</v>
      </c>
      <c r="B240">
        <v>72</v>
      </c>
      <c r="C240">
        <v>101</v>
      </c>
      <c r="D240">
        <v>86</v>
      </c>
      <c r="E240">
        <v>43</v>
      </c>
      <c r="F240" s="9">
        <f>SUM(B240:E240)</f>
        <v>302</v>
      </c>
      <c r="G240">
        <v>46</v>
      </c>
      <c r="H240">
        <v>89</v>
      </c>
      <c r="I240">
        <v>54</v>
      </c>
      <c r="J240">
        <v>43</v>
      </c>
      <c r="K240" s="9">
        <f>SUM(G240:J240)</f>
        <v>232</v>
      </c>
      <c r="L240">
        <v>0</v>
      </c>
      <c r="M240">
        <v>0</v>
      </c>
      <c r="N240">
        <v>1</v>
      </c>
      <c r="O240">
        <v>0</v>
      </c>
      <c r="P240" s="9">
        <v>1</v>
      </c>
      <c r="Q240">
        <v>0</v>
      </c>
      <c r="R240">
        <v>0</v>
      </c>
      <c r="S240">
        <v>0</v>
      </c>
      <c r="T240">
        <v>0</v>
      </c>
      <c r="U240" s="9">
        <v>0</v>
      </c>
      <c r="V240">
        <v>4</v>
      </c>
      <c r="W240">
        <v>2</v>
      </c>
      <c r="X240">
        <v>1</v>
      </c>
      <c r="Y240">
        <v>1</v>
      </c>
      <c r="Z240" s="9">
        <v>8</v>
      </c>
      <c r="AA240">
        <v>2</v>
      </c>
      <c r="AB240">
        <v>1</v>
      </c>
      <c r="AC240">
        <v>3</v>
      </c>
      <c r="AD240">
        <v>1</v>
      </c>
      <c r="AE240" s="9">
        <v>7</v>
      </c>
      <c r="AF240">
        <v>2</v>
      </c>
      <c r="AG240">
        <v>0</v>
      </c>
      <c r="AH240">
        <v>0</v>
      </c>
      <c r="AI240">
        <v>0</v>
      </c>
      <c r="AJ240" s="9">
        <v>2</v>
      </c>
      <c r="AK240" t="s">
        <v>507</v>
      </c>
      <c r="AL240" t="s">
        <v>507</v>
      </c>
      <c r="AM240" t="s">
        <v>507</v>
      </c>
      <c r="AN240" t="s">
        <v>507</v>
      </c>
      <c r="AO240" s="9" t="s">
        <v>507</v>
      </c>
      <c r="AP240" t="s">
        <v>507</v>
      </c>
      <c r="AQ240" t="s">
        <v>507</v>
      </c>
      <c r="AR240" t="s">
        <v>507</v>
      </c>
      <c r="AS240" t="s">
        <v>507</v>
      </c>
      <c r="AT240" s="9" t="s">
        <v>507</v>
      </c>
      <c r="AU240" t="s">
        <v>507</v>
      </c>
      <c r="AV240" t="s">
        <v>507</v>
      </c>
      <c r="AW240" t="s">
        <v>507</v>
      </c>
      <c r="AX240" t="s">
        <v>507</v>
      </c>
      <c r="AY240" s="9" t="s">
        <v>507</v>
      </c>
    </row>
    <row r="241" spans="1:51" x14ac:dyDescent="0.25">
      <c r="A241" s="3" t="s">
        <v>327</v>
      </c>
    </row>
    <row r="242" spans="1:51" x14ac:dyDescent="0.25">
      <c r="A242" s="2" t="s">
        <v>328</v>
      </c>
    </row>
    <row r="243" spans="1:51" x14ac:dyDescent="0.25">
      <c r="A243" s="3" t="s">
        <v>329</v>
      </c>
      <c r="B243">
        <v>12</v>
      </c>
      <c r="C243">
        <v>4</v>
      </c>
      <c r="D243">
        <v>2</v>
      </c>
      <c r="E243">
        <v>1</v>
      </c>
      <c r="G243">
        <v>56</v>
      </c>
      <c r="H243">
        <v>11</v>
      </c>
      <c r="I243">
        <v>2</v>
      </c>
      <c r="J243">
        <v>3</v>
      </c>
      <c r="L243" t="s">
        <v>507</v>
      </c>
      <c r="M243" t="s">
        <v>507</v>
      </c>
      <c r="N243" t="s">
        <v>507</v>
      </c>
      <c r="O243" t="s">
        <v>507</v>
      </c>
      <c r="P243" s="9">
        <v>0</v>
      </c>
      <c r="Q243" t="s">
        <v>507</v>
      </c>
      <c r="R243" t="s">
        <v>507</v>
      </c>
      <c r="S243" t="s">
        <v>507</v>
      </c>
      <c r="T243" t="s">
        <v>507</v>
      </c>
      <c r="U243" s="9">
        <v>0</v>
      </c>
      <c r="V243" t="s">
        <v>507</v>
      </c>
      <c r="W243" t="s">
        <v>507</v>
      </c>
      <c r="X243" t="s">
        <v>507</v>
      </c>
      <c r="Y243" t="s">
        <v>507</v>
      </c>
      <c r="Z243" s="9">
        <v>0</v>
      </c>
      <c r="AA243">
        <v>15</v>
      </c>
      <c r="AB243">
        <v>11</v>
      </c>
      <c r="AC243">
        <v>4</v>
      </c>
      <c r="AD243">
        <v>3</v>
      </c>
      <c r="AF243" t="s">
        <v>507</v>
      </c>
      <c r="AG243" t="s">
        <v>507</v>
      </c>
      <c r="AH243" t="s">
        <v>507</v>
      </c>
      <c r="AI243" t="s">
        <v>507</v>
      </c>
      <c r="AJ243" s="9">
        <v>0</v>
      </c>
      <c r="AK243" t="s">
        <v>507</v>
      </c>
      <c r="AL243" t="s">
        <v>507</v>
      </c>
      <c r="AM243" t="s">
        <v>507</v>
      </c>
      <c r="AN243" t="s">
        <v>507</v>
      </c>
      <c r="AO243" s="9">
        <v>0</v>
      </c>
      <c r="AP243" t="s">
        <v>507</v>
      </c>
      <c r="AQ243" t="s">
        <v>507</v>
      </c>
      <c r="AR243" t="s">
        <v>507</v>
      </c>
      <c r="AS243" t="s">
        <v>507</v>
      </c>
      <c r="AT243" s="9">
        <v>0</v>
      </c>
      <c r="AU243" t="s">
        <v>507</v>
      </c>
      <c r="AV243" t="s">
        <v>507</v>
      </c>
      <c r="AW243" t="s">
        <v>507</v>
      </c>
      <c r="AX243" t="s">
        <v>507</v>
      </c>
      <c r="AY243" s="9">
        <v>0</v>
      </c>
    </row>
    <row r="244" spans="1:51" x14ac:dyDescent="0.25">
      <c r="A244" s="3" t="s">
        <v>330</v>
      </c>
    </row>
    <row r="245" spans="1:51" x14ac:dyDescent="0.25">
      <c r="A245" s="3" t="s">
        <v>331</v>
      </c>
    </row>
    <row r="246" spans="1:51" x14ac:dyDescent="0.25">
      <c r="A246" s="3" t="s">
        <v>332</v>
      </c>
      <c r="B246" t="s">
        <v>507</v>
      </c>
      <c r="C246" t="s">
        <v>507</v>
      </c>
      <c r="D246" t="s">
        <v>507</v>
      </c>
      <c r="E246" t="s">
        <v>507</v>
      </c>
      <c r="F246" s="9">
        <v>0</v>
      </c>
      <c r="G246" t="s">
        <v>507</v>
      </c>
      <c r="H246" t="s">
        <v>507</v>
      </c>
      <c r="I246" t="s">
        <v>507</v>
      </c>
      <c r="J246" t="s">
        <v>507</v>
      </c>
      <c r="K246" s="9">
        <v>0</v>
      </c>
      <c r="L246" t="s">
        <v>507</v>
      </c>
      <c r="M246" t="s">
        <v>507</v>
      </c>
      <c r="N246" t="s">
        <v>507</v>
      </c>
      <c r="O246" t="s">
        <v>507</v>
      </c>
      <c r="P246" s="9">
        <v>0</v>
      </c>
      <c r="Q246" t="s">
        <v>507</v>
      </c>
      <c r="R246" t="s">
        <v>507</v>
      </c>
      <c r="S246" t="s">
        <v>507</v>
      </c>
      <c r="T246" t="s">
        <v>507</v>
      </c>
      <c r="U246" s="9">
        <v>0</v>
      </c>
      <c r="V246" t="s">
        <v>507</v>
      </c>
      <c r="W246" t="s">
        <v>507</v>
      </c>
      <c r="X246" t="s">
        <v>507</v>
      </c>
      <c r="Y246" t="s">
        <v>507</v>
      </c>
      <c r="Z246" s="9">
        <v>0</v>
      </c>
      <c r="AA246" t="s">
        <v>507</v>
      </c>
      <c r="AB246" t="s">
        <v>507</v>
      </c>
      <c r="AC246" t="s">
        <v>507</v>
      </c>
      <c r="AD246" t="s">
        <v>507</v>
      </c>
      <c r="AE246" s="9">
        <v>0</v>
      </c>
      <c r="AF246" t="s">
        <v>507</v>
      </c>
      <c r="AG246" t="s">
        <v>507</v>
      </c>
      <c r="AH246" t="s">
        <v>507</v>
      </c>
      <c r="AI246" t="s">
        <v>507</v>
      </c>
      <c r="AJ246" s="9">
        <v>0</v>
      </c>
      <c r="AK246" t="s">
        <v>507</v>
      </c>
      <c r="AL246" t="s">
        <v>507</v>
      </c>
      <c r="AM246" t="s">
        <v>507</v>
      </c>
      <c r="AN246" t="s">
        <v>507</v>
      </c>
      <c r="AO246" s="9">
        <v>0</v>
      </c>
      <c r="AP246" t="s">
        <v>507</v>
      </c>
      <c r="AQ246" t="s">
        <v>507</v>
      </c>
      <c r="AR246" t="s">
        <v>507</v>
      </c>
      <c r="AS246" t="s">
        <v>507</v>
      </c>
      <c r="AT246" s="9">
        <v>0</v>
      </c>
      <c r="AU246" t="s">
        <v>507</v>
      </c>
      <c r="AV246" t="s">
        <v>507</v>
      </c>
      <c r="AW246" t="s">
        <v>507</v>
      </c>
      <c r="AX246" t="s">
        <v>507</v>
      </c>
      <c r="AY246" s="9">
        <v>0</v>
      </c>
    </row>
    <row r="247" spans="1:51" x14ac:dyDescent="0.25">
      <c r="A247" s="3" t="s">
        <v>333</v>
      </c>
    </row>
    <row r="248" spans="1:51" x14ac:dyDescent="0.25">
      <c r="A248" s="3" t="s">
        <v>334</v>
      </c>
    </row>
    <row r="249" spans="1:51" x14ac:dyDescent="0.25">
      <c r="A249" s="3" t="s">
        <v>335</v>
      </c>
      <c r="B249" t="s">
        <v>507</v>
      </c>
      <c r="C249" t="s">
        <v>507</v>
      </c>
      <c r="D249" t="s">
        <v>507</v>
      </c>
      <c r="E249" t="s">
        <v>507</v>
      </c>
      <c r="F249" s="9">
        <v>0</v>
      </c>
      <c r="G249" t="s">
        <v>507</v>
      </c>
      <c r="H249" t="s">
        <v>507</v>
      </c>
      <c r="I249" t="s">
        <v>507</v>
      </c>
      <c r="J249" t="s">
        <v>507</v>
      </c>
      <c r="K249" s="9">
        <v>0</v>
      </c>
      <c r="L249" t="s">
        <v>507</v>
      </c>
      <c r="M249" t="s">
        <v>507</v>
      </c>
      <c r="N249" t="s">
        <v>507</v>
      </c>
      <c r="O249" t="s">
        <v>507</v>
      </c>
      <c r="P249" s="9">
        <v>0</v>
      </c>
      <c r="Q249" t="s">
        <v>507</v>
      </c>
      <c r="R249" t="s">
        <v>507</v>
      </c>
      <c r="S249" t="s">
        <v>507</v>
      </c>
      <c r="T249" t="s">
        <v>507</v>
      </c>
      <c r="U249" s="9">
        <v>0</v>
      </c>
      <c r="V249" t="s">
        <v>507</v>
      </c>
      <c r="W249" t="s">
        <v>507</v>
      </c>
      <c r="X249" t="s">
        <v>507</v>
      </c>
      <c r="Y249" t="s">
        <v>507</v>
      </c>
      <c r="Z249" s="9">
        <v>0</v>
      </c>
      <c r="AA249" t="s">
        <v>507</v>
      </c>
      <c r="AB249" t="s">
        <v>507</v>
      </c>
      <c r="AC249" t="s">
        <v>507</v>
      </c>
      <c r="AD249" t="s">
        <v>507</v>
      </c>
      <c r="AE249" s="9">
        <v>0</v>
      </c>
      <c r="AF249" t="s">
        <v>507</v>
      </c>
      <c r="AG249" t="s">
        <v>507</v>
      </c>
      <c r="AH249" t="s">
        <v>507</v>
      </c>
      <c r="AI249" t="s">
        <v>507</v>
      </c>
      <c r="AJ249" s="9">
        <v>0</v>
      </c>
      <c r="AK249" t="s">
        <v>507</v>
      </c>
      <c r="AL249" t="s">
        <v>507</v>
      </c>
      <c r="AM249" t="s">
        <v>507</v>
      </c>
      <c r="AN249" t="s">
        <v>507</v>
      </c>
      <c r="AO249" s="9">
        <v>0</v>
      </c>
      <c r="AP249" t="s">
        <v>507</v>
      </c>
      <c r="AQ249" t="s">
        <v>507</v>
      </c>
      <c r="AR249" t="s">
        <v>507</v>
      </c>
      <c r="AS249" t="s">
        <v>507</v>
      </c>
      <c r="AT249" s="9">
        <v>0</v>
      </c>
      <c r="AU249" t="s">
        <v>507</v>
      </c>
      <c r="AV249" t="s">
        <v>507</v>
      </c>
      <c r="AW249" t="s">
        <v>507</v>
      </c>
      <c r="AX249" t="s">
        <v>507</v>
      </c>
      <c r="AY249" s="9">
        <v>0</v>
      </c>
    </row>
    <row r="250" spans="1:51" x14ac:dyDescent="0.25">
      <c r="A250" s="3" t="s">
        <v>336</v>
      </c>
    </row>
    <row r="251" spans="1:51" x14ac:dyDescent="0.25">
      <c r="A251" s="3" t="s">
        <v>337</v>
      </c>
      <c r="B251">
        <v>69</v>
      </c>
      <c r="C251">
        <v>94</v>
      </c>
      <c r="D251">
        <v>80</v>
      </c>
      <c r="E251">
        <v>61</v>
      </c>
      <c r="F251" s="9">
        <f>SUM(B251:E251)</f>
        <v>304</v>
      </c>
      <c r="G251">
        <v>43</v>
      </c>
      <c r="H251">
        <v>11</v>
      </c>
      <c r="I251">
        <v>57</v>
      </c>
      <c r="J251">
        <v>71</v>
      </c>
      <c r="K251" s="9">
        <f>SUM(G251:J251)</f>
        <v>182</v>
      </c>
      <c r="L251">
        <v>74</v>
      </c>
      <c r="M251">
        <v>20</v>
      </c>
      <c r="N251">
        <v>18</v>
      </c>
      <c r="O251">
        <v>23</v>
      </c>
      <c r="P251" s="9">
        <f>SUM(L251:O251)</f>
        <v>135</v>
      </c>
      <c r="Q251">
        <v>0</v>
      </c>
      <c r="R251">
        <v>42</v>
      </c>
      <c r="S251">
        <v>24</v>
      </c>
      <c r="T251" t="s">
        <v>512</v>
      </c>
      <c r="U251" s="9">
        <v>67</v>
      </c>
      <c r="V251" t="s">
        <v>512</v>
      </c>
      <c r="W251">
        <v>0</v>
      </c>
      <c r="X251">
        <v>0</v>
      </c>
      <c r="Y251">
        <v>0</v>
      </c>
      <c r="Z251" s="9">
        <v>1</v>
      </c>
      <c r="AA251">
        <v>0</v>
      </c>
      <c r="AB251">
        <v>1</v>
      </c>
      <c r="AC251">
        <v>0</v>
      </c>
      <c r="AD251">
        <v>0</v>
      </c>
      <c r="AE251" s="9">
        <v>1</v>
      </c>
      <c r="AF251">
        <v>0</v>
      </c>
      <c r="AG251">
        <v>0</v>
      </c>
      <c r="AH251">
        <v>0</v>
      </c>
      <c r="AI251">
        <v>0</v>
      </c>
      <c r="AJ251" s="9">
        <v>0</v>
      </c>
      <c r="AK251">
        <v>0</v>
      </c>
      <c r="AL251">
        <v>0</v>
      </c>
      <c r="AM251">
        <v>0</v>
      </c>
      <c r="AN251">
        <v>0</v>
      </c>
      <c r="AO251" s="9">
        <v>0</v>
      </c>
      <c r="AP251" t="s">
        <v>507</v>
      </c>
      <c r="AQ251" t="s">
        <v>507</v>
      </c>
      <c r="AR251" t="s">
        <v>507</v>
      </c>
      <c r="AS251" t="s">
        <v>507</v>
      </c>
      <c r="AT251" s="9" t="s">
        <v>507</v>
      </c>
      <c r="AU251" t="s">
        <v>507</v>
      </c>
      <c r="AV251" t="s">
        <v>507</v>
      </c>
      <c r="AW251" t="s">
        <v>507</v>
      </c>
      <c r="AX251" t="s">
        <v>507</v>
      </c>
      <c r="AY251" s="9" t="s">
        <v>507</v>
      </c>
    </row>
    <row r="252" spans="1:51" x14ac:dyDescent="0.25">
      <c r="A252" s="3" t="s">
        <v>338</v>
      </c>
    </row>
    <row r="253" spans="1:51" x14ac:dyDescent="0.25">
      <c r="A253" s="3" t="s">
        <v>339</v>
      </c>
    </row>
    <row r="254" spans="1:51" x14ac:dyDescent="0.25">
      <c r="A254" s="3" t="s">
        <v>340</v>
      </c>
    </row>
    <row r="255" spans="1:51" x14ac:dyDescent="0.25">
      <c r="A255" s="3" t="s">
        <v>341</v>
      </c>
    </row>
    <row r="256" spans="1:51" x14ac:dyDescent="0.25">
      <c r="A256" s="3" t="s">
        <v>342</v>
      </c>
    </row>
    <row r="257" spans="1:51" x14ac:dyDescent="0.25">
      <c r="A257" s="3" t="s">
        <v>343</v>
      </c>
    </row>
    <row r="258" spans="1:51" x14ac:dyDescent="0.25">
      <c r="A258" s="3" t="s">
        <v>344</v>
      </c>
    </row>
    <row r="259" spans="1:51" x14ac:dyDescent="0.25">
      <c r="A259" s="3" t="s">
        <v>345</v>
      </c>
      <c r="B259" t="s">
        <v>507</v>
      </c>
      <c r="C259">
        <v>38</v>
      </c>
      <c r="D259">
        <v>58</v>
      </c>
      <c r="E259">
        <v>98</v>
      </c>
      <c r="G259" t="s">
        <v>507</v>
      </c>
      <c r="H259" t="s">
        <v>507</v>
      </c>
      <c r="I259" t="s">
        <v>507</v>
      </c>
      <c r="J259" t="s">
        <v>507</v>
      </c>
      <c r="K259" s="9">
        <v>0</v>
      </c>
      <c r="L259" t="s">
        <v>507</v>
      </c>
      <c r="M259" t="s">
        <v>507</v>
      </c>
      <c r="N259" t="s">
        <v>507</v>
      </c>
      <c r="O259" t="s">
        <v>507</v>
      </c>
      <c r="P259" s="9">
        <v>0</v>
      </c>
      <c r="Q259">
        <v>26</v>
      </c>
      <c r="R259">
        <v>8</v>
      </c>
      <c r="S259">
        <v>3</v>
      </c>
      <c r="T259">
        <v>7</v>
      </c>
      <c r="V259">
        <v>8</v>
      </c>
      <c r="W259">
        <v>15</v>
      </c>
      <c r="X259">
        <v>6</v>
      </c>
      <c r="Y259">
        <v>0</v>
      </c>
      <c r="AA259">
        <v>0</v>
      </c>
      <c r="AB259">
        <v>0</v>
      </c>
      <c r="AC259">
        <v>0</v>
      </c>
      <c r="AD259">
        <v>0</v>
      </c>
      <c r="AE259" s="9">
        <v>0</v>
      </c>
      <c r="AF259">
        <v>0</v>
      </c>
      <c r="AG259">
        <v>0</v>
      </c>
      <c r="AH259">
        <v>0</v>
      </c>
      <c r="AI259">
        <v>1</v>
      </c>
      <c r="AJ259" s="9">
        <v>1</v>
      </c>
      <c r="AK259">
        <v>0</v>
      </c>
      <c r="AL259">
        <v>0</v>
      </c>
      <c r="AM259">
        <v>0</v>
      </c>
      <c r="AN259">
        <v>0</v>
      </c>
      <c r="AO259" s="9">
        <v>0</v>
      </c>
      <c r="AP259">
        <v>0</v>
      </c>
      <c r="AQ259">
        <v>0</v>
      </c>
      <c r="AR259">
        <v>0</v>
      </c>
      <c r="AS259">
        <v>0</v>
      </c>
      <c r="AT259" s="9">
        <v>0</v>
      </c>
      <c r="AU259">
        <v>0</v>
      </c>
      <c r="AV259">
        <v>0</v>
      </c>
      <c r="AW259">
        <v>0</v>
      </c>
      <c r="AX259">
        <v>0</v>
      </c>
      <c r="AY259" s="9">
        <v>0</v>
      </c>
    </row>
    <row r="260" spans="1:51" x14ac:dyDescent="0.25">
      <c r="A260" s="3" t="s">
        <v>346</v>
      </c>
    </row>
    <row r="261" spans="1:51" x14ac:dyDescent="0.25">
      <c r="A261" s="3" t="s">
        <v>347</v>
      </c>
    </row>
    <row r="262" spans="1:51" x14ac:dyDescent="0.25">
      <c r="A262" s="3" t="s">
        <v>348</v>
      </c>
      <c r="B262" t="s">
        <v>507</v>
      </c>
      <c r="C262" t="s">
        <v>507</v>
      </c>
      <c r="D262" t="s">
        <v>507</v>
      </c>
      <c r="E262" t="s">
        <v>507</v>
      </c>
      <c r="F262" s="9">
        <v>0</v>
      </c>
      <c r="G262" t="s">
        <v>507</v>
      </c>
      <c r="H262" t="s">
        <v>507</v>
      </c>
      <c r="I262" t="s">
        <v>507</v>
      </c>
      <c r="J262" t="s">
        <v>507</v>
      </c>
      <c r="K262" s="9">
        <v>0</v>
      </c>
      <c r="L262" t="s">
        <v>507</v>
      </c>
      <c r="M262" t="s">
        <v>507</v>
      </c>
      <c r="N262" t="s">
        <v>507</v>
      </c>
      <c r="O262" t="s">
        <v>507</v>
      </c>
      <c r="P262" s="9">
        <v>0</v>
      </c>
      <c r="Q262" t="s">
        <v>507</v>
      </c>
      <c r="R262" t="s">
        <v>507</v>
      </c>
      <c r="S262" t="s">
        <v>507</v>
      </c>
      <c r="T262" t="s">
        <v>507</v>
      </c>
      <c r="U262" s="9">
        <v>0</v>
      </c>
      <c r="V262" t="s">
        <v>507</v>
      </c>
      <c r="W262" t="s">
        <v>507</v>
      </c>
      <c r="X262" t="s">
        <v>507</v>
      </c>
      <c r="Y262" t="s">
        <v>507</v>
      </c>
      <c r="Z262" s="9">
        <v>0</v>
      </c>
      <c r="AA262" t="s">
        <v>507</v>
      </c>
      <c r="AB262" t="s">
        <v>507</v>
      </c>
      <c r="AC262" t="s">
        <v>507</v>
      </c>
      <c r="AD262" t="s">
        <v>507</v>
      </c>
      <c r="AE262" s="9">
        <v>0</v>
      </c>
      <c r="AF262" t="s">
        <v>507</v>
      </c>
      <c r="AG262" t="s">
        <v>507</v>
      </c>
      <c r="AH262" t="s">
        <v>507</v>
      </c>
      <c r="AI262" t="s">
        <v>507</v>
      </c>
      <c r="AJ262" s="9">
        <v>0</v>
      </c>
      <c r="AK262" t="s">
        <v>507</v>
      </c>
      <c r="AL262" t="s">
        <v>507</v>
      </c>
      <c r="AM262" t="s">
        <v>507</v>
      </c>
      <c r="AN262" t="s">
        <v>507</v>
      </c>
      <c r="AO262" s="9">
        <v>0</v>
      </c>
      <c r="AP262" t="s">
        <v>507</v>
      </c>
      <c r="AQ262" t="s">
        <v>507</v>
      </c>
      <c r="AR262" t="s">
        <v>507</v>
      </c>
      <c r="AS262" t="s">
        <v>507</v>
      </c>
      <c r="AT262" s="9">
        <v>0</v>
      </c>
      <c r="AU262" t="s">
        <v>507</v>
      </c>
      <c r="AV262" t="s">
        <v>507</v>
      </c>
      <c r="AW262" t="s">
        <v>507</v>
      </c>
      <c r="AX262" t="s">
        <v>507</v>
      </c>
      <c r="AY262" s="9">
        <v>0</v>
      </c>
    </row>
    <row r="263" spans="1:51" x14ac:dyDescent="0.25">
      <c r="A263" s="1" t="s">
        <v>201</v>
      </c>
      <c r="B263" t="s">
        <v>507</v>
      </c>
      <c r="C263" t="s">
        <v>507</v>
      </c>
      <c r="D263" t="s">
        <v>507</v>
      </c>
      <c r="E263" t="s">
        <v>507</v>
      </c>
      <c r="F263" s="9">
        <v>0</v>
      </c>
      <c r="G263" t="s">
        <v>507</v>
      </c>
      <c r="H263" t="s">
        <v>507</v>
      </c>
      <c r="I263" t="s">
        <v>507</v>
      </c>
      <c r="J263" t="s">
        <v>507</v>
      </c>
      <c r="K263" s="9">
        <v>0</v>
      </c>
      <c r="L263" t="s">
        <v>507</v>
      </c>
      <c r="M263" t="s">
        <v>507</v>
      </c>
      <c r="N263" t="s">
        <v>507</v>
      </c>
      <c r="O263" t="s">
        <v>507</v>
      </c>
      <c r="P263" s="9">
        <v>0</v>
      </c>
      <c r="Q263" t="s">
        <v>507</v>
      </c>
      <c r="R263" t="s">
        <v>507</v>
      </c>
      <c r="S263" t="s">
        <v>507</v>
      </c>
      <c r="T263" t="s">
        <v>507</v>
      </c>
      <c r="U263" s="9">
        <v>0</v>
      </c>
      <c r="V263" t="s">
        <v>507</v>
      </c>
      <c r="W263" t="s">
        <v>507</v>
      </c>
      <c r="X263" t="s">
        <v>507</v>
      </c>
      <c r="Y263" t="s">
        <v>507</v>
      </c>
      <c r="Z263" s="9">
        <v>0</v>
      </c>
      <c r="AA263" t="s">
        <v>507</v>
      </c>
      <c r="AB263" t="s">
        <v>507</v>
      </c>
      <c r="AC263" t="s">
        <v>507</v>
      </c>
      <c r="AD263" t="s">
        <v>507</v>
      </c>
      <c r="AE263" s="9">
        <v>0</v>
      </c>
      <c r="AF263" t="s">
        <v>507</v>
      </c>
      <c r="AG263" t="s">
        <v>507</v>
      </c>
      <c r="AH263" t="s">
        <v>507</v>
      </c>
      <c r="AI263" t="s">
        <v>507</v>
      </c>
      <c r="AJ263" s="9">
        <v>0</v>
      </c>
      <c r="AK263" t="s">
        <v>507</v>
      </c>
      <c r="AL263" t="s">
        <v>507</v>
      </c>
      <c r="AM263" t="s">
        <v>507</v>
      </c>
      <c r="AN263" t="s">
        <v>507</v>
      </c>
      <c r="AO263" s="9">
        <v>0</v>
      </c>
      <c r="AP263" t="s">
        <v>507</v>
      </c>
      <c r="AQ263" t="s">
        <v>507</v>
      </c>
      <c r="AR263" t="s">
        <v>507</v>
      </c>
      <c r="AS263" t="s">
        <v>507</v>
      </c>
      <c r="AT263" s="9">
        <v>0</v>
      </c>
      <c r="AU263" t="s">
        <v>507</v>
      </c>
      <c r="AV263" t="s">
        <v>507</v>
      </c>
      <c r="AW263" t="s">
        <v>507</v>
      </c>
      <c r="AX263" t="s">
        <v>507</v>
      </c>
      <c r="AY263" s="9">
        <v>0</v>
      </c>
    </row>
    <row r="264" spans="1:51" x14ac:dyDescent="0.25">
      <c r="A264" s="1" t="s">
        <v>202</v>
      </c>
      <c r="B264" t="s">
        <v>507</v>
      </c>
      <c r="C264" t="s">
        <v>507</v>
      </c>
      <c r="D264" t="s">
        <v>507</v>
      </c>
      <c r="E264" t="s">
        <v>507</v>
      </c>
      <c r="F264" s="9">
        <v>32</v>
      </c>
      <c r="G264" t="s">
        <v>507</v>
      </c>
      <c r="H264" t="s">
        <v>507</v>
      </c>
      <c r="I264" t="s">
        <v>507</v>
      </c>
      <c r="J264" t="s">
        <v>507</v>
      </c>
      <c r="K264" s="9">
        <v>67</v>
      </c>
      <c r="L264" t="s">
        <v>507</v>
      </c>
      <c r="M264" t="s">
        <v>507</v>
      </c>
      <c r="N264" t="s">
        <v>507</v>
      </c>
      <c r="O264" t="s">
        <v>507</v>
      </c>
      <c r="P264" s="9">
        <v>81</v>
      </c>
      <c r="Q264" t="s">
        <v>507</v>
      </c>
      <c r="R264" t="s">
        <v>507</v>
      </c>
      <c r="S264" t="s">
        <v>507</v>
      </c>
      <c r="T264" t="s">
        <v>507</v>
      </c>
      <c r="U264" s="9">
        <v>8</v>
      </c>
      <c r="V264" t="s">
        <v>507</v>
      </c>
      <c r="W264" t="s">
        <v>507</v>
      </c>
      <c r="X264" t="s">
        <v>507</v>
      </c>
      <c r="Y264" t="s">
        <v>507</v>
      </c>
      <c r="Z264" s="9">
        <v>1</v>
      </c>
      <c r="AA264" t="s">
        <v>507</v>
      </c>
      <c r="AB264" t="s">
        <v>507</v>
      </c>
      <c r="AC264" t="s">
        <v>507</v>
      </c>
      <c r="AD264" t="s">
        <v>507</v>
      </c>
      <c r="AE264" s="9">
        <v>1</v>
      </c>
      <c r="AF264" t="s">
        <v>507</v>
      </c>
      <c r="AG264" t="s">
        <v>507</v>
      </c>
      <c r="AH264" t="s">
        <v>507</v>
      </c>
      <c r="AI264" t="s">
        <v>507</v>
      </c>
      <c r="AJ264" s="9">
        <v>1</v>
      </c>
      <c r="AK264" t="s">
        <v>507</v>
      </c>
      <c r="AL264" t="s">
        <v>507</v>
      </c>
      <c r="AM264" t="s">
        <v>507</v>
      </c>
      <c r="AN264" t="s">
        <v>507</v>
      </c>
      <c r="AO264" s="9" t="s">
        <v>507</v>
      </c>
      <c r="AP264" t="s">
        <v>507</v>
      </c>
      <c r="AQ264" t="s">
        <v>507</v>
      </c>
      <c r="AR264" t="s">
        <v>507</v>
      </c>
      <c r="AS264" t="s">
        <v>507</v>
      </c>
      <c r="AT264" s="9">
        <v>41</v>
      </c>
      <c r="AU264" t="s">
        <v>507</v>
      </c>
      <c r="AV264" t="s">
        <v>507</v>
      </c>
      <c r="AW264" t="s">
        <v>507</v>
      </c>
      <c r="AX264" t="s">
        <v>507</v>
      </c>
      <c r="AY264" s="9" t="s">
        <v>507</v>
      </c>
    </row>
    <row r="265" spans="1:51" x14ac:dyDescent="0.25">
      <c r="A265" s="1" t="s">
        <v>203</v>
      </c>
      <c r="B265">
        <v>58</v>
      </c>
      <c r="C265">
        <v>37</v>
      </c>
      <c r="D265">
        <v>28</v>
      </c>
      <c r="E265">
        <v>34</v>
      </c>
      <c r="G265">
        <v>20</v>
      </c>
      <c r="H265">
        <v>14</v>
      </c>
      <c r="I265">
        <v>9</v>
      </c>
      <c r="J265">
        <v>3</v>
      </c>
      <c r="L265">
        <v>3</v>
      </c>
      <c r="M265">
        <v>0</v>
      </c>
      <c r="N265">
        <v>1</v>
      </c>
      <c r="O265">
        <v>0</v>
      </c>
      <c r="Q265">
        <v>0</v>
      </c>
      <c r="R265">
        <v>0</v>
      </c>
      <c r="S265">
        <v>0</v>
      </c>
      <c r="T265">
        <v>0</v>
      </c>
      <c r="V265">
        <v>3</v>
      </c>
      <c r="W265">
        <v>3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  <c r="AF265">
        <v>1</v>
      </c>
      <c r="AG265">
        <v>3</v>
      </c>
      <c r="AH265">
        <v>2</v>
      </c>
      <c r="AI265">
        <v>2</v>
      </c>
      <c r="AK265">
        <v>0</v>
      </c>
      <c r="AL265">
        <v>0</v>
      </c>
      <c r="AM265">
        <v>0</v>
      </c>
      <c r="AN265">
        <v>0</v>
      </c>
      <c r="AO265" s="9">
        <v>0</v>
      </c>
      <c r="AP265">
        <v>60</v>
      </c>
      <c r="AQ265">
        <v>41</v>
      </c>
      <c r="AR265">
        <v>21</v>
      </c>
      <c r="AS265">
        <v>12</v>
      </c>
      <c r="AU265">
        <v>8</v>
      </c>
      <c r="AV265">
        <v>14</v>
      </c>
      <c r="AW265">
        <v>15</v>
      </c>
      <c r="AX265">
        <v>11</v>
      </c>
    </row>
    <row r="266" spans="1:51" x14ac:dyDescent="0.25">
      <c r="A266" s="1" t="s">
        <v>204</v>
      </c>
    </row>
    <row r="267" spans="1:51" x14ac:dyDescent="0.25">
      <c r="A267" s="1" t="s">
        <v>205</v>
      </c>
    </row>
    <row r="268" spans="1:51" x14ac:dyDescent="0.25">
      <c r="A268" s="1" t="s">
        <v>206</v>
      </c>
    </row>
    <row r="269" spans="1:51" x14ac:dyDescent="0.25">
      <c r="A269" s="1" t="s">
        <v>207</v>
      </c>
    </row>
    <row r="270" spans="1:51" x14ac:dyDescent="0.25">
      <c r="A270" s="1" t="s">
        <v>208</v>
      </c>
      <c r="B270" t="s">
        <v>507</v>
      </c>
      <c r="C270" t="s">
        <v>507</v>
      </c>
      <c r="D270" t="s">
        <v>507</v>
      </c>
      <c r="E270" t="s">
        <v>507</v>
      </c>
      <c r="F270" s="9" t="s">
        <v>507</v>
      </c>
      <c r="G270" t="s">
        <v>507</v>
      </c>
      <c r="H270" t="s">
        <v>507</v>
      </c>
      <c r="I270" t="s">
        <v>507</v>
      </c>
      <c r="J270" t="s">
        <v>507</v>
      </c>
      <c r="K270" s="9" t="s">
        <v>507</v>
      </c>
      <c r="L270" t="s">
        <v>507</v>
      </c>
      <c r="M270" t="s">
        <v>507</v>
      </c>
      <c r="N270" t="s">
        <v>507</v>
      </c>
      <c r="O270" t="s">
        <v>507</v>
      </c>
      <c r="P270" s="9" t="s">
        <v>507</v>
      </c>
      <c r="Q270" t="s">
        <v>507</v>
      </c>
      <c r="R270" t="s">
        <v>507</v>
      </c>
      <c r="S270" t="s">
        <v>507</v>
      </c>
      <c r="T270" t="s">
        <v>507</v>
      </c>
      <c r="U270" s="9" t="s">
        <v>507</v>
      </c>
      <c r="V270" t="s">
        <v>507</v>
      </c>
      <c r="W270" t="s">
        <v>507</v>
      </c>
      <c r="X270" t="s">
        <v>507</v>
      </c>
      <c r="Y270" t="s">
        <v>507</v>
      </c>
      <c r="Z270" s="9" t="s">
        <v>507</v>
      </c>
      <c r="AA270" t="s">
        <v>507</v>
      </c>
      <c r="AB270" t="s">
        <v>507</v>
      </c>
      <c r="AC270" t="s">
        <v>507</v>
      </c>
      <c r="AD270" t="s">
        <v>507</v>
      </c>
      <c r="AE270" s="9" t="s">
        <v>507</v>
      </c>
      <c r="AF270" t="s">
        <v>507</v>
      </c>
      <c r="AG270" t="s">
        <v>507</v>
      </c>
      <c r="AH270" t="s">
        <v>507</v>
      </c>
      <c r="AI270" t="s">
        <v>507</v>
      </c>
      <c r="AJ270" s="9" t="s">
        <v>507</v>
      </c>
      <c r="AK270" t="s">
        <v>507</v>
      </c>
      <c r="AL270" t="s">
        <v>507</v>
      </c>
      <c r="AM270" t="s">
        <v>507</v>
      </c>
      <c r="AN270" t="s">
        <v>507</v>
      </c>
      <c r="AO270" s="9" t="s">
        <v>507</v>
      </c>
      <c r="AP270" t="s">
        <v>507</v>
      </c>
      <c r="AQ270" t="s">
        <v>507</v>
      </c>
      <c r="AR270" t="s">
        <v>507</v>
      </c>
      <c r="AS270" t="s">
        <v>507</v>
      </c>
      <c r="AT270" s="9" t="s">
        <v>507</v>
      </c>
      <c r="AU270" t="s">
        <v>507</v>
      </c>
      <c r="AV270" t="s">
        <v>507</v>
      </c>
      <c r="AW270" t="s">
        <v>507</v>
      </c>
      <c r="AX270" t="s">
        <v>507</v>
      </c>
      <c r="AY270" s="9" t="s">
        <v>507</v>
      </c>
    </row>
    <row r="271" spans="1:51" x14ac:dyDescent="0.25">
      <c r="A271" s="1" t="s">
        <v>209</v>
      </c>
      <c r="B271" t="s">
        <v>507</v>
      </c>
      <c r="C271" t="s">
        <v>507</v>
      </c>
      <c r="D271">
        <v>21</v>
      </c>
      <c r="E271">
        <v>19</v>
      </c>
      <c r="G271" t="s">
        <v>507</v>
      </c>
      <c r="H271" t="s">
        <v>507</v>
      </c>
      <c r="I271">
        <v>2</v>
      </c>
      <c r="J271">
        <v>3</v>
      </c>
      <c r="L271">
        <v>0</v>
      </c>
      <c r="M271">
        <v>1</v>
      </c>
      <c r="N271">
        <v>5</v>
      </c>
      <c r="O271">
        <v>5</v>
      </c>
      <c r="Q271">
        <v>0</v>
      </c>
      <c r="R271">
        <v>3</v>
      </c>
      <c r="S271">
        <v>2</v>
      </c>
      <c r="T271">
        <v>1</v>
      </c>
      <c r="V271" t="s">
        <v>507</v>
      </c>
      <c r="W271" t="s">
        <v>507</v>
      </c>
      <c r="X271">
        <v>0</v>
      </c>
      <c r="Y271">
        <v>0</v>
      </c>
      <c r="Z271" s="9">
        <v>0</v>
      </c>
      <c r="AA271">
        <v>8</v>
      </c>
      <c r="AB271">
        <v>2</v>
      </c>
      <c r="AC271">
        <v>6</v>
      </c>
      <c r="AD271">
        <v>5</v>
      </c>
      <c r="AF271" t="s">
        <v>507</v>
      </c>
      <c r="AG271" t="s">
        <v>507</v>
      </c>
      <c r="AH271">
        <v>7</v>
      </c>
      <c r="AI271">
        <v>15</v>
      </c>
      <c r="AK271" t="s">
        <v>507</v>
      </c>
      <c r="AL271" t="s">
        <v>507</v>
      </c>
      <c r="AM271" t="s">
        <v>507</v>
      </c>
      <c r="AN271" t="s">
        <v>507</v>
      </c>
      <c r="AO271" s="9">
        <v>0</v>
      </c>
      <c r="AP271" t="s">
        <v>507</v>
      </c>
      <c r="AQ271" t="s">
        <v>507</v>
      </c>
      <c r="AR271">
        <v>0</v>
      </c>
      <c r="AS271">
        <v>0</v>
      </c>
      <c r="AT271" s="9">
        <v>0</v>
      </c>
      <c r="AU271" t="s">
        <v>507</v>
      </c>
      <c r="AV271" t="s">
        <v>507</v>
      </c>
      <c r="AW271" t="s">
        <v>507</v>
      </c>
      <c r="AX271" t="s">
        <v>507</v>
      </c>
      <c r="AY271" s="9">
        <v>0</v>
      </c>
    </row>
    <row r="272" spans="1:51" x14ac:dyDescent="0.25">
      <c r="A272" s="1" t="s">
        <v>210</v>
      </c>
      <c r="Q272" t="s">
        <v>507</v>
      </c>
      <c r="R272" t="s">
        <v>507</v>
      </c>
      <c r="S272" t="s">
        <v>507</v>
      </c>
      <c r="T272" t="s">
        <v>507</v>
      </c>
      <c r="U272" s="9">
        <v>0</v>
      </c>
    </row>
    <row r="273" spans="1:51" x14ac:dyDescent="0.25">
      <c r="A273" s="1" t="s">
        <v>211</v>
      </c>
    </row>
    <row r="274" spans="1:51" x14ac:dyDescent="0.25">
      <c r="A274" s="1" t="s">
        <v>212</v>
      </c>
      <c r="B274" t="s">
        <v>507</v>
      </c>
      <c r="C274" t="s">
        <v>507</v>
      </c>
      <c r="D274" t="s">
        <v>507</v>
      </c>
      <c r="E274" t="s">
        <v>507</v>
      </c>
      <c r="F274" s="9">
        <v>0</v>
      </c>
      <c r="G274" t="s">
        <v>507</v>
      </c>
      <c r="H274" t="s">
        <v>507</v>
      </c>
      <c r="I274" t="s">
        <v>507</v>
      </c>
      <c r="J274" t="s">
        <v>507</v>
      </c>
      <c r="K274" s="9">
        <v>0</v>
      </c>
      <c r="L274" t="s">
        <v>507</v>
      </c>
      <c r="M274" t="s">
        <v>507</v>
      </c>
      <c r="N274" t="s">
        <v>507</v>
      </c>
      <c r="O274" t="s">
        <v>507</v>
      </c>
      <c r="P274" s="9">
        <v>0</v>
      </c>
      <c r="Q274" t="s">
        <v>507</v>
      </c>
      <c r="R274" t="s">
        <v>507</v>
      </c>
      <c r="S274" t="s">
        <v>507</v>
      </c>
      <c r="T274" t="s">
        <v>507</v>
      </c>
      <c r="U274" s="9">
        <v>0</v>
      </c>
      <c r="V274" t="s">
        <v>507</v>
      </c>
      <c r="W274" t="s">
        <v>507</v>
      </c>
      <c r="X274" t="s">
        <v>507</v>
      </c>
      <c r="Y274" t="s">
        <v>507</v>
      </c>
      <c r="Z274" s="9">
        <v>0</v>
      </c>
      <c r="AA274" t="s">
        <v>507</v>
      </c>
      <c r="AB274" t="s">
        <v>507</v>
      </c>
      <c r="AC274" t="s">
        <v>507</v>
      </c>
      <c r="AD274" t="s">
        <v>507</v>
      </c>
      <c r="AE274" s="9">
        <v>0</v>
      </c>
      <c r="AF274" t="s">
        <v>507</v>
      </c>
      <c r="AG274" t="s">
        <v>507</v>
      </c>
      <c r="AH274" t="s">
        <v>507</v>
      </c>
      <c r="AI274" t="s">
        <v>507</v>
      </c>
      <c r="AJ274" s="9">
        <v>0</v>
      </c>
      <c r="AK274" t="s">
        <v>507</v>
      </c>
      <c r="AL274" t="s">
        <v>507</v>
      </c>
      <c r="AM274" t="s">
        <v>507</v>
      </c>
      <c r="AN274" t="s">
        <v>507</v>
      </c>
      <c r="AO274" s="9">
        <v>0</v>
      </c>
      <c r="AP274" t="s">
        <v>507</v>
      </c>
      <c r="AQ274" t="s">
        <v>507</v>
      </c>
      <c r="AR274" t="s">
        <v>507</v>
      </c>
      <c r="AS274" t="s">
        <v>507</v>
      </c>
      <c r="AT274" s="9">
        <v>0</v>
      </c>
      <c r="AU274" t="s">
        <v>507</v>
      </c>
      <c r="AV274" t="s">
        <v>507</v>
      </c>
      <c r="AW274" t="s">
        <v>507</v>
      </c>
      <c r="AX274" t="s">
        <v>507</v>
      </c>
      <c r="AY274" s="9">
        <v>0</v>
      </c>
    </row>
    <row r="275" spans="1:51" x14ac:dyDescent="0.25">
      <c r="A275" s="1" t="s">
        <v>213</v>
      </c>
      <c r="B275" t="s">
        <v>507</v>
      </c>
      <c r="C275" t="s">
        <v>507</v>
      </c>
      <c r="D275" t="s">
        <v>507</v>
      </c>
      <c r="E275" t="s">
        <v>507</v>
      </c>
      <c r="F275" s="9">
        <v>0</v>
      </c>
      <c r="G275" t="s">
        <v>507</v>
      </c>
      <c r="H275" t="s">
        <v>507</v>
      </c>
      <c r="I275" t="s">
        <v>507</v>
      </c>
      <c r="J275" t="s">
        <v>507</v>
      </c>
      <c r="K275" s="9">
        <v>0</v>
      </c>
      <c r="L275" t="s">
        <v>507</v>
      </c>
      <c r="M275" t="s">
        <v>507</v>
      </c>
      <c r="N275" t="s">
        <v>507</v>
      </c>
      <c r="O275" t="s">
        <v>507</v>
      </c>
      <c r="P275" s="9">
        <v>0</v>
      </c>
      <c r="Q275" t="s">
        <v>507</v>
      </c>
      <c r="R275" t="s">
        <v>507</v>
      </c>
      <c r="S275" t="s">
        <v>507</v>
      </c>
      <c r="T275" t="s">
        <v>507</v>
      </c>
      <c r="U275" s="9">
        <v>0</v>
      </c>
      <c r="V275" t="s">
        <v>507</v>
      </c>
      <c r="W275" t="s">
        <v>507</v>
      </c>
      <c r="X275" t="s">
        <v>507</v>
      </c>
      <c r="Y275" t="s">
        <v>507</v>
      </c>
      <c r="Z275" s="9">
        <v>0</v>
      </c>
      <c r="AA275" t="s">
        <v>507</v>
      </c>
      <c r="AB275" t="s">
        <v>507</v>
      </c>
      <c r="AC275" t="s">
        <v>507</v>
      </c>
      <c r="AD275" t="s">
        <v>507</v>
      </c>
      <c r="AE275" s="9">
        <v>0</v>
      </c>
      <c r="AF275" t="s">
        <v>507</v>
      </c>
      <c r="AG275" t="s">
        <v>507</v>
      </c>
      <c r="AH275" t="s">
        <v>507</v>
      </c>
      <c r="AI275" t="s">
        <v>507</v>
      </c>
      <c r="AJ275" s="9">
        <v>0</v>
      </c>
      <c r="AK275" t="s">
        <v>507</v>
      </c>
      <c r="AL275" t="s">
        <v>507</v>
      </c>
      <c r="AM275" t="s">
        <v>507</v>
      </c>
      <c r="AN275" t="s">
        <v>507</v>
      </c>
      <c r="AO275" s="9">
        <v>0</v>
      </c>
      <c r="AP275" t="s">
        <v>507</v>
      </c>
      <c r="AQ275" t="s">
        <v>507</v>
      </c>
      <c r="AR275" t="s">
        <v>507</v>
      </c>
      <c r="AS275" t="s">
        <v>507</v>
      </c>
      <c r="AT275" s="9">
        <v>0</v>
      </c>
      <c r="AU275" t="s">
        <v>507</v>
      </c>
      <c r="AV275" t="s">
        <v>507</v>
      </c>
      <c r="AW275" t="s">
        <v>507</v>
      </c>
      <c r="AX275" t="s">
        <v>507</v>
      </c>
      <c r="AY275" s="9">
        <v>0</v>
      </c>
    </row>
    <row r="276" spans="1:51" x14ac:dyDescent="0.25">
      <c r="A276" s="1" t="s">
        <v>214</v>
      </c>
    </row>
    <row r="277" spans="1:51" x14ac:dyDescent="0.25">
      <c r="A277" s="1" t="s">
        <v>215</v>
      </c>
      <c r="B277">
        <v>2</v>
      </c>
      <c r="C277">
        <v>6</v>
      </c>
      <c r="D277">
        <v>10</v>
      </c>
      <c r="E277">
        <v>7</v>
      </c>
      <c r="F277" s="9">
        <v>25</v>
      </c>
      <c r="G277" t="s">
        <v>507</v>
      </c>
      <c r="H277" t="s">
        <v>507</v>
      </c>
      <c r="I277">
        <v>1</v>
      </c>
      <c r="J277" t="s">
        <v>507</v>
      </c>
      <c r="K277" s="9">
        <v>1</v>
      </c>
      <c r="L277" t="s">
        <v>507</v>
      </c>
      <c r="M277" t="s">
        <v>507</v>
      </c>
      <c r="N277" t="s">
        <v>507</v>
      </c>
      <c r="O277" t="s">
        <v>507</v>
      </c>
      <c r="P277" s="9">
        <v>0</v>
      </c>
      <c r="Q277" t="s">
        <v>507</v>
      </c>
      <c r="R277" t="s">
        <v>507</v>
      </c>
      <c r="S277" t="s">
        <v>507</v>
      </c>
      <c r="T277" t="s">
        <v>507</v>
      </c>
      <c r="U277" s="9">
        <v>0</v>
      </c>
      <c r="V277" t="s">
        <v>507</v>
      </c>
      <c r="W277" t="s">
        <v>507</v>
      </c>
      <c r="X277">
        <v>1</v>
      </c>
      <c r="Y277">
        <v>1</v>
      </c>
      <c r="Z277" s="9">
        <v>2</v>
      </c>
      <c r="AA277" t="s">
        <v>507</v>
      </c>
      <c r="AB277">
        <v>3</v>
      </c>
      <c r="AC277">
        <v>2</v>
      </c>
      <c r="AD277">
        <v>2</v>
      </c>
      <c r="AE277" s="9">
        <v>7</v>
      </c>
      <c r="AF277" t="s">
        <v>507</v>
      </c>
      <c r="AG277">
        <v>1</v>
      </c>
      <c r="AH277" t="s">
        <v>507</v>
      </c>
      <c r="AI277" t="s">
        <v>507</v>
      </c>
      <c r="AJ277" s="9">
        <v>1</v>
      </c>
      <c r="AK277" t="s">
        <v>507</v>
      </c>
      <c r="AL277" t="s">
        <v>507</v>
      </c>
      <c r="AM277" t="s">
        <v>507</v>
      </c>
      <c r="AN277" t="s">
        <v>507</v>
      </c>
      <c r="AO277" s="9">
        <v>0</v>
      </c>
      <c r="AP277" t="s">
        <v>507</v>
      </c>
      <c r="AQ277" t="s">
        <v>507</v>
      </c>
      <c r="AR277" t="s">
        <v>507</v>
      </c>
      <c r="AS277">
        <v>1</v>
      </c>
      <c r="AT277" s="9">
        <v>1</v>
      </c>
      <c r="AU277" t="s">
        <v>507</v>
      </c>
      <c r="AV277">
        <v>2</v>
      </c>
      <c r="AW277" t="s">
        <v>507</v>
      </c>
      <c r="AX277">
        <v>1</v>
      </c>
      <c r="AY277" s="9">
        <v>3</v>
      </c>
    </row>
    <row r="278" spans="1:51" x14ac:dyDescent="0.25">
      <c r="A278" s="1" t="s">
        <v>216</v>
      </c>
      <c r="B278" t="s">
        <v>507</v>
      </c>
      <c r="C278" t="s">
        <v>507</v>
      </c>
      <c r="D278" t="s">
        <v>507</v>
      </c>
      <c r="E278">
        <v>0</v>
      </c>
      <c r="F278" s="9">
        <v>0</v>
      </c>
      <c r="G278" t="s">
        <v>507</v>
      </c>
      <c r="H278" t="s">
        <v>507</v>
      </c>
      <c r="I278" t="s">
        <v>507</v>
      </c>
      <c r="J278">
        <v>1</v>
      </c>
      <c r="K278" s="9">
        <v>1</v>
      </c>
      <c r="L278" t="s">
        <v>507</v>
      </c>
      <c r="M278" t="s">
        <v>507</v>
      </c>
      <c r="N278" t="s">
        <v>507</v>
      </c>
      <c r="O278">
        <v>1</v>
      </c>
      <c r="P278" s="9">
        <v>1</v>
      </c>
      <c r="Q278" t="s">
        <v>507</v>
      </c>
      <c r="R278" t="s">
        <v>507</v>
      </c>
      <c r="S278" t="s">
        <v>507</v>
      </c>
      <c r="T278">
        <v>0</v>
      </c>
      <c r="U278" s="9">
        <v>0</v>
      </c>
      <c r="V278" t="s">
        <v>507</v>
      </c>
      <c r="W278" t="s">
        <v>507</v>
      </c>
      <c r="X278" t="s">
        <v>507</v>
      </c>
      <c r="Y278">
        <v>1</v>
      </c>
      <c r="Z278" s="9">
        <v>1</v>
      </c>
      <c r="AA278" t="s">
        <v>507</v>
      </c>
      <c r="AB278" t="s">
        <v>507</v>
      </c>
      <c r="AC278" t="s">
        <v>507</v>
      </c>
      <c r="AD278">
        <v>2</v>
      </c>
      <c r="AE278" s="9">
        <v>2</v>
      </c>
      <c r="AF278" t="s">
        <v>507</v>
      </c>
      <c r="AG278" t="s">
        <v>507</v>
      </c>
      <c r="AH278" t="s">
        <v>507</v>
      </c>
      <c r="AI278">
        <v>0</v>
      </c>
      <c r="AJ278" s="9">
        <v>0</v>
      </c>
      <c r="AK278" t="s">
        <v>507</v>
      </c>
      <c r="AL278" t="s">
        <v>507</v>
      </c>
      <c r="AM278" t="s">
        <v>507</v>
      </c>
      <c r="AN278">
        <v>0</v>
      </c>
      <c r="AO278" s="9">
        <v>0</v>
      </c>
      <c r="AP278" t="s">
        <v>507</v>
      </c>
      <c r="AQ278" t="s">
        <v>507</v>
      </c>
      <c r="AR278" t="s">
        <v>507</v>
      </c>
      <c r="AS278">
        <v>1</v>
      </c>
      <c r="AT278" s="9">
        <v>1</v>
      </c>
      <c r="AU278" t="s">
        <v>507</v>
      </c>
      <c r="AV278" t="s">
        <v>507</v>
      </c>
      <c r="AW278" t="s">
        <v>507</v>
      </c>
      <c r="AX278">
        <v>0</v>
      </c>
      <c r="AY278" s="9">
        <v>0</v>
      </c>
    </row>
    <row r="279" spans="1:51" x14ac:dyDescent="0.25">
      <c r="A279" s="1" t="s">
        <v>217</v>
      </c>
      <c r="B279" t="s">
        <v>507</v>
      </c>
      <c r="C279" t="s">
        <v>507</v>
      </c>
      <c r="D279" t="s">
        <v>507</v>
      </c>
      <c r="E279" t="s">
        <v>507</v>
      </c>
      <c r="F279" s="9" t="s">
        <v>507</v>
      </c>
      <c r="G279" t="s">
        <v>507</v>
      </c>
      <c r="H279" t="s">
        <v>507</v>
      </c>
      <c r="I279" t="s">
        <v>507</v>
      </c>
      <c r="J279" t="s">
        <v>507</v>
      </c>
      <c r="K279" s="9" t="s">
        <v>507</v>
      </c>
      <c r="L279" t="s">
        <v>507</v>
      </c>
      <c r="M279" t="s">
        <v>507</v>
      </c>
      <c r="N279" t="s">
        <v>507</v>
      </c>
      <c r="O279" t="s">
        <v>507</v>
      </c>
      <c r="P279" s="9" t="s">
        <v>507</v>
      </c>
      <c r="Q279" t="s">
        <v>507</v>
      </c>
      <c r="R279" t="s">
        <v>507</v>
      </c>
      <c r="S279" t="s">
        <v>507</v>
      </c>
      <c r="T279" t="s">
        <v>507</v>
      </c>
      <c r="U279" s="9" t="s">
        <v>507</v>
      </c>
      <c r="V279" t="s">
        <v>507</v>
      </c>
      <c r="W279" t="s">
        <v>507</v>
      </c>
      <c r="X279" t="s">
        <v>507</v>
      </c>
      <c r="Y279" t="s">
        <v>507</v>
      </c>
      <c r="Z279" s="9" t="s">
        <v>507</v>
      </c>
      <c r="AA279" t="s">
        <v>507</v>
      </c>
      <c r="AB279" t="s">
        <v>507</v>
      </c>
      <c r="AC279" t="s">
        <v>507</v>
      </c>
      <c r="AD279" t="s">
        <v>507</v>
      </c>
      <c r="AE279" s="9" t="s">
        <v>507</v>
      </c>
      <c r="AF279" t="s">
        <v>507</v>
      </c>
      <c r="AG279" t="s">
        <v>507</v>
      </c>
      <c r="AH279" t="s">
        <v>507</v>
      </c>
      <c r="AI279" t="s">
        <v>507</v>
      </c>
      <c r="AJ279" s="9" t="s">
        <v>507</v>
      </c>
      <c r="AK279" t="s">
        <v>507</v>
      </c>
      <c r="AL279" t="s">
        <v>507</v>
      </c>
      <c r="AM279" t="s">
        <v>507</v>
      </c>
      <c r="AN279" t="s">
        <v>507</v>
      </c>
      <c r="AO279" s="9" t="s">
        <v>507</v>
      </c>
      <c r="AP279" t="s">
        <v>507</v>
      </c>
      <c r="AQ279" t="s">
        <v>507</v>
      </c>
      <c r="AR279" t="s">
        <v>507</v>
      </c>
      <c r="AS279" t="s">
        <v>507</v>
      </c>
      <c r="AT279" s="9" t="s">
        <v>507</v>
      </c>
      <c r="AU279" t="s">
        <v>507</v>
      </c>
      <c r="AV279" t="s">
        <v>507</v>
      </c>
      <c r="AW279" t="s">
        <v>507</v>
      </c>
      <c r="AX279" t="s">
        <v>507</v>
      </c>
      <c r="AY279" s="9" t="s">
        <v>507</v>
      </c>
    </row>
    <row r="280" spans="1:51" x14ac:dyDescent="0.25">
      <c r="A280" s="1" t="s">
        <v>218</v>
      </c>
    </row>
    <row r="281" spans="1:51" x14ac:dyDescent="0.25">
      <c r="A281" s="1" t="s">
        <v>219</v>
      </c>
      <c r="B281" t="s">
        <v>507</v>
      </c>
      <c r="C281" t="s">
        <v>507</v>
      </c>
      <c r="D281" t="s">
        <v>507</v>
      </c>
      <c r="E281" t="s">
        <v>507</v>
      </c>
      <c r="F281" s="9" t="s">
        <v>507</v>
      </c>
      <c r="G281" t="s">
        <v>507</v>
      </c>
      <c r="H281" t="s">
        <v>507</v>
      </c>
      <c r="I281" t="s">
        <v>507</v>
      </c>
      <c r="J281" t="s">
        <v>507</v>
      </c>
      <c r="K281" s="9" t="s">
        <v>507</v>
      </c>
      <c r="L281" t="s">
        <v>507</v>
      </c>
      <c r="M281" t="s">
        <v>507</v>
      </c>
      <c r="N281" t="s">
        <v>507</v>
      </c>
      <c r="O281" t="s">
        <v>507</v>
      </c>
      <c r="P281" s="9" t="s">
        <v>507</v>
      </c>
      <c r="Q281" t="s">
        <v>507</v>
      </c>
      <c r="R281" t="s">
        <v>507</v>
      </c>
      <c r="S281" t="s">
        <v>507</v>
      </c>
      <c r="T281" t="s">
        <v>507</v>
      </c>
      <c r="U281" s="9" t="s">
        <v>507</v>
      </c>
      <c r="V281" t="s">
        <v>507</v>
      </c>
      <c r="W281" t="s">
        <v>507</v>
      </c>
      <c r="X281" t="s">
        <v>507</v>
      </c>
      <c r="Y281" t="s">
        <v>507</v>
      </c>
      <c r="Z281" s="9" t="s">
        <v>507</v>
      </c>
      <c r="AA281" t="s">
        <v>507</v>
      </c>
      <c r="AB281" t="s">
        <v>507</v>
      </c>
      <c r="AC281" t="s">
        <v>507</v>
      </c>
      <c r="AD281" t="s">
        <v>507</v>
      </c>
      <c r="AE281" s="9" t="s">
        <v>507</v>
      </c>
      <c r="AF281" t="s">
        <v>507</v>
      </c>
      <c r="AG281" t="s">
        <v>507</v>
      </c>
      <c r="AH281" t="s">
        <v>507</v>
      </c>
      <c r="AI281" t="s">
        <v>507</v>
      </c>
      <c r="AJ281" s="9" t="s">
        <v>507</v>
      </c>
      <c r="AK281" t="s">
        <v>507</v>
      </c>
      <c r="AL281" t="s">
        <v>507</v>
      </c>
      <c r="AM281" t="s">
        <v>507</v>
      </c>
      <c r="AN281" t="s">
        <v>507</v>
      </c>
      <c r="AO281" s="9" t="s">
        <v>507</v>
      </c>
      <c r="AP281" t="s">
        <v>507</v>
      </c>
      <c r="AQ281" t="s">
        <v>507</v>
      </c>
      <c r="AR281" t="s">
        <v>507</v>
      </c>
      <c r="AS281" t="s">
        <v>507</v>
      </c>
      <c r="AT281" s="9" t="s">
        <v>507</v>
      </c>
      <c r="AU281" t="s">
        <v>507</v>
      </c>
      <c r="AV281" t="s">
        <v>507</v>
      </c>
      <c r="AW281" t="s">
        <v>507</v>
      </c>
      <c r="AX281" t="s">
        <v>507</v>
      </c>
      <c r="AY281" s="9" t="s">
        <v>507</v>
      </c>
    </row>
    <row r="282" spans="1:51" x14ac:dyDescent="0.25">
      <c r="A282" s="1" t="s">
        <v>220</v>
      </c>
    </row>
    <row r="283" spans="1:51" x14ac:dyDescent="0.25">
      <c r="A283" s="1" t="s">
        <v>221</v>
      </c>
      <c r="B283" t="s">
        <v>507</v>
      </c>
      <c r="C283" t="s">
        <v>507</v>
      </c>
      <c r="D283" t="s">
        <v>507</v>
      </c>
      <c r="E283" t="s">
        <v>507</v>
      </c>
      <c r="F283" s="9">
        <v>0</v>
      </c>
      <c r="G283" t="s">
        <v>507</v>
      </c>
      <c r="H283" t="s">
        <v>507</v>
      </c>
      <c r="I283" t="s">
        <v>507</v>
      </c>
      <c r="J283" t="s">
        <v>507</v>
      </c>
      <c r="K283" s="9">
        <v>0</v>
      </c>
      <c r="L283" t="s">
        <v>507</v>
      </c>
      <c r="M283" t="s">
        <v>507</v>
      </c>
      <c r="N283" t="s">
        <v>507</v>
      </c>
      <c r="O283" t="s">
        <v>507</v>
      </c>
      <c r="P283" s="9">
        <v>0</v>
      </c>
      <c r="Q283" t="s">
        <v>507</v>
      </c>
      <c r="R283" t="s">
        <v>507</v>
      </c>
      <c r="S283" t="s">
        <v>507</v>
      </c>
      <c r="T283" t="s">
        <v>507</v>
      </c>
      <c r="U283" s="9">
        <v>0</v>
      </c>
      <c r="V283" t="s">
        <v>507</v>
      </c>
      <c r="W283" t="s">
        <v>507</v>
      </c>
      <c r="X283" t="s">
        <v>507</v>
      </c>
      <c r="Y283" t="s">
        <v>507</v>
      </c>
      <c r="Z283" s="9">
        <v>0</v>
      </c>
      <c r="AA283" t="s">
        <v>507</v>
      </c>
      <c r="AB283" t="s">
        <v>507</v>
      </c>
      <c r="AC283" t="s">
        <v>507</v>
      </c>
      <c r="AD283" t="s">
        <v>507</v>
      </c>
      <c r="AE283" s="9">
        <v>0</v>
      </c>
      <c r="AF283" t="s">
        <v>507</v>
      </c>
      <c r="AG283" t="s">
        <v>507</v>
      </c>
      <c r="AH283" t="s">
        <v>507</v>
      </c>
      <c r="AI283" t="s">
        <v>507</v>
      </c>
      <c r="AJ283" s="9">
        <v>0</v>
      </c>
      <c r="AK283" t="s">
        <v>507</v>
      </c>
      <c r="AL283" t="s">
        <v>507</v>
      </c>
      <c r="AM283" t="s">
        <v>507</v>
      </c>
      <c r="AN283" t="s">
        <v>507</v>
      </c>
      <c r="AO283" s="9">
        <v>0</v>
      </c>
      <c r="AP283" t="s">
        <v>507</v>
      </c>
      <c r="AQ283" t="s">
        <v>507</v>
      </c>
      <c r="AR283" t="s">
        <v>507</v>
      </c>
      <c r="AS283" t="s">
        <v>507</v>
      </c>
      <c r="AT283" s="9">
        <v>0</v>
      </c>
      <c r="AU283" t="s">
        <v>507</v>
      </c>
      <c r="AV283" t="s">
        <v>507</v>
      </c>
      <c r="AW283" t="s">
        <v>507</v>
      </c>
      <c r="AX283" t="s">
        <v>507</v>
      </c>
      <c r="AY283" s="9">
        <v>0</v>
      </c>
    </row>
    <row r="284" spans="1:51" x14ac:dyDescent="0.25">
      <c r="A284" s="1" t="s">
        <v>222</v>
      </c>
      <c r="B284" t="s">
        <v>507</v>
      </c>
      <c r="C284" t="s">
        <v>507</v>
      </c>
      <c r="D284" t="s">
        <v>507</v>
      </c>
      <c r="E284" t="s">
        <v>507</v>
      </c>
      <c r="F284" s="9">
        <v>0</v>
      </c>
      <c r="G284" t="s">
        <v>507</v>
      </c>
      <c r="H284" t="s">
        <v>507</v>
      </c>
      <c r="I284" t="s">
        <v>507</v>
      </c>
      <c r="J284" t="s">
        <v>507</v>
      </c>
      <c r="K284" s="9">
        <v>0</v>
      </c>
      <c r="L284" t="s">
        <v>507</v>
      </c>
      <c r="M284" t="s">
        <v>507</v>
      </c>
      <c r="N284" t="s">
        <v>507</v>
      </c>
      <c r="O284" t="s">
        <v>507</v>
      </c>
      <c r="P284" s="9">
        <v>0</v>
      </c>
      <c r="Q284" t="s">
        <v>507</v>
      </c>
      <c r="R284" t="s">
        <v>507</v>
      </c>
      <c r="S284" t="s">
        <v>507</v>
      </c>
      <c r="T284" t="s">
        <v>507</v>
      </c>
      <c r="U284" s="9">
        <v>0</v>
      </c>
      <c r="V284" t="s">
        <v>507</v>
      </c>
      <c r="W284" t="s">
        <v>507</v>
      </c>
      <c r="X284" t="s">
        <v>507</v>
      </c>
      <c r="Y284" t="s">
        <v>507</v>
      </c>
      <c r="Z284" s="9">
        <v>0</v>
      </c>
      <c r="AA284" t="s">
        <v>507</v>
      </c>
      <c r="AB284" t="s">
        <v>507</v>
      </c>
      <c r="AC284" t="s">
        <v>507</v>
      </c>
      <c r="AD284" t="s">
        <v>507</v>
      </c>
      <c r="AE284" s="9">
        <v>0</v>
      </c>
      <c r="AF284" t="s">
        <v>507</v>
      </c>
      <c r="AG284" t="s">
        <v>507</v>
      </c>
      <c r="AH284" t="s">
        <v>507</v>
      </c>
      <c r="AI284" t="s">
        <v>507</v>
      </c>
      <c r="AJ284" s="9">
        <v>0</v>
      </c>
      <c r="AK284" t="s">
        <v>507</v>
      </c>
      <c r="AL284" t="s">
        <v>507</v>
      </c>
      <c r="AM284" t="s">
        <v>507</v>
      </c>
      <c r="AN284" t="s">
        <v>507</v>
      </c>
      <c r="AO284" s="9">
        <v>0</v>
      </c>
      <c r="AP284" t="s">
        <v>507</v>
      </c>
      <c r="AQ284" t="s">
        <v>507</v>
      </c>
      <c r="AR284" t="s">
        <v>507</v>
      </c>
      <c r="AS284" t="s">
        <v>507</v>
      </c>
      <c r="AT284" s="9">
        <v>0</v>
      </c>
      <c r="AU284" t="s">
        <v>507</v>
      </c>
      <c r="AV284" t="s">
        <v>507</v>
      </c>
      <c r="AW284" t="s">
        <v>507</v>
      </c>
      <c r="AX284" t="s">
        <v>507</v>
      </c>
      <c r="AY284" s="9">
        <v>0</v>
      </c>
    </row>
    <row r="285" spans="1:51" x14ac:dyDescent="0.25">
      <c r="A285" s="1" t="s">
        <v>223</v>
      </c>
    </row>
    <row r="286" spans="1:51" x14ac:dyDescent="0.25">
      <c r="A286" s="1" t="s">
        <v>224</v>
      </c>
    </row>
    <row r="287" spans="1:51" x14ac:dyDescent="0.25">
      <c r="A287" s="1" t="s">
        <v>225</v>
      </c>
      <c r="B287">
        <v>8</v>
      </c>
      <c r="C287">
        <v>2</v>
      </c>
      <c r="D287">
        <v>3</v>
      </c>
      <c r="E287">
        <v>1</v>
      </c>
      <c r="G287">
        <v>19</v>
      </c>
      <c r="H287">
        <v>16</v>
      </c>
      <c r="I287">
        <v>8</v>
      </c>
      <c r="J287">
        <v>3</v>
      </c>
      <c r="L287">
        <v>8</v>
      </c>
      <c r="M287">
        <v>2</v>
      </c>
      <c r="N287">
        <v>3</v>
      </c>
      <c r="O287">
        <v>1</v>
      </c>
      <c r="Q287">
        <v>1</v>
      </c>
      <c r="R287">
        <v>0</v>
      </c>
      <c r="S287">
        <v>0</v>
      </c>
      <c r="T287">
        <v>0</v>
      </c>
      <c r="U287" s="9">
        <v>1</v>
      </c>
      <c r="V287" t="s">
        <v>507</v>
      </c>
      <c r="W287" t="s">
        <v>507</v>
      </c>
      <c r="X287" t="s">
        <v>507</v>
      </c>
      <c r="Y287" t="s">
        <v>507</v>
      </c>
      <c r="Z287" s="9">
        <v>0</v>
      </c>
      <c r="AA287">
        <v>1</v>
      </c>
      <c r="AB287">
        <v>0</v>
      </c>
      <c r="AC287">
        <v>0</v>
      </c>
      <c r="AD287">
        <v>1</v>
      </c>
      <c r="AE287" s="9">
        <v>2</v>
      </c>
      <c r="AF287" t="s">
        <v>507</v>
      </c>
      <c r="AG287" t="s">
        <v>507</v>
      </c>
      <c r="AH287" t="s">
        <v>507</v>
      </c>
      <c r="AI287" t="s">
        <v>507</v>
      </c>
      <c r="AJ287" s="9">
        <v>0</v>
      </c>
      <c r="AK287" t="s">
        <v>507</v>
      </c>
      <c r="AL287" t="s">
        <v>507</v>
      </c>
      <c r="AM287" t="s">
        <v>507</v>
      </c>
      <c r="AN287" t="s">
        <v>507</v>
      </c>
      <c r="AO287" s="9">
        <v>0</v>
      </c>
      <c r="AP287" t="s">
        <v>507</v>
      </c>
      <c r="AQ287" t="s">
        <v>507</v>
      </c>
      <c r="AR287" t="s">
        <v>507</v>
      </c>
      <c r="AS287" t="s">
        <v>507</v>
      </c>
      <c r="AT287" s="9">
        <v>0</v>
      </c>
      <c r="AU287">
        <v>0</v>
      </c>
      <c r="AV287">
        <v>0</v>
      </c>
      <c r="AW287">
        <v>0</v>
      </c>
      <c r="AX287">
        <v>0</v>
      </c>
      <c r="AY287" s="9">
        <v>0</v>
      </c>
    </row>
    <row r="288" spans="1:51" x14ac:dyDescent="0.25">
      <c r="A288" s="1" t="s">
        <v>226</v>
      </c>
      <c r="B288" t="s">
        <v>507</v>
      </c>
      <c r="C288" t="s">
        <v>507</v>
      </c>
      <c r="D288" t="s">
        <v>507</v>
      </c>
      <c r="E288" t="s">
        <v>507</v>
      </c>
      <c r="F288" s="9">
        <v>0</v>
      </c>
      <c r="G288" t="s">
        <v>507</v>
      </c>
      <c r="H288" t="s">
        <v>507</v>
      </c>
      <c r="I288" t="s">
        <v>507</v>
      </c>
      <c r="J288" t="s">
        <v>507</v>
      </c>
      <c r="K288" s="9">
        <v>0</v>
      </c>
      <c r="L288" t="s">
        <v>507</v>
      </c>
      <c r="M288" t="s">
        <v>507</v>
      </c>
      <c r="N288" t="s">
        <v>507</v>
      </c>
      <c r="O288" t="s">
        <v>507</v>
      </c>
      <c r="P288" s="9">
        <v>0</v>
      </c>
      <c r="Q288" t="s">
        <v>507</v>
      </c>
      <c r="R288" t="s">
        <v>507</v>
      </c>
      <c r="S288" t="s">
        <v>507</v>
      </c>
      <c r="T288" t="s">
        <v>507</v>
      </c>
      <c r="U288" s="9">
        <v>0</v>
      </c>
      <c r="V288" t="s">
        <v>507</v>
      </c>
      <c r="W288" t="s">
        <v>507</v>
      </c>
      <c r="X288" t="s">
        <v>507</v>
      </c>
      <c r="Y288" t="s">
        <v>507</v>
      </c>
      <c r="Z288" s="9">
        <v>0</v>
      </c>
      <c r="AA288" t="s">
        <v>507</v>
      </c>
      <c r="AB288" t="s">
        <v>507</v>
      </c>
      <c r="AC288" t="s">
        <v>507</v>
      </c>
      <c r="AD288" t="s">
        <v>507</v>
      </c>
      <c r="AE288" s="9">
        <v>0</v>
      </c>
      <c r="AF288" t="s">
        <v>507</v>
      </c>
      <c r="AG288" t="s">
        <v>507</v>
      </c>
      <c r="AH288" t="s">
        <v>507</v>
      </c>
      <c r="AI288" t="s">
        <v>507</v>
      </c>
      <c r="AJ288" s="9">
        <v>0</v>
      </c>
      <c r="AK288" t="s">
        <v>507</v>
      </c>
      <c r="AL288" t="s">
        <v>507</v>
      </c>
      <c r="AM288" t="s">
        <v>507</v>
      </c>
      <c r="AN288" t="s">
        <v>507</v>
      </c>
      <c r="AO288" s="9">
        <v>0</v>
      </c>
      <c r="AP288" t="s">
        <v>507</v>
      </c>
      <c r="AQ288" t="s">
        <v>507</v>
      </c>
      <c r="AR288" t="s">
        <v>507</v>
      </c>
      <c r="AS288" t="s">
        <v>507</v>
      </c>
      <c r="AT288" s="9">
        <v>0</v>
      </c>
      <c r="AU288" t="s">
        <v>507</v>
      </c>
      <c r="AV288" t="s">
        <v>507</v>
      </c>
      <c r="AW288" t="s">
        <v>507</v>
      </c>
      <c r="AX288" t="s">
        <v>507</v>
      </c>
      <c r="AY288" s="9">
        <v>0</v>
      </c>
    </row>
    <row r="289" spans="1:51" x14ac:dyDescent="0.25">
      <c r="A289" s="1" t="s">
        <v>227</v>
      </c>
    </row>
    <row r="290" spans="1:51" x14ac:dyDescent="0.25">
      <c r="A290" s="1" t="s">
        <v>228</v>
      </c>
    </row>
    <row r="291" spans="1:51" x14ac:dyDescent="0.25">
      <c r="A291" s="1" t="s">
        <v>229</v>
      </c>
      <c r="B291" t="s">
        <v>507</v>
      </c>
      <c r="C291" t="s">
        <v>507</v>
      </c>
      <c r="D291" t="s">
        <v>507</v>
      </c>
      <c r="E291" t="s">
        <v>507</v>
      </c>
      <c r="F291" s="9">
        <v>0</v>
      </c>
      <c r="G291" t="s">
        <v>507</v>
      </c>
      <c r="H291" t="s">
        <v>507</v>
      </c>
      <c r="I291" t="s">
        <v>507</v>
      </c>
      <c r="J291" t="s">
        <v>507</v>
      </c>
      <c r="K291" s="9">
        <v>0</v>
      </c>
      <c r="L291" t="s">
        <v>507</v>
      </c>
      <c r="M291" t="s">
        <v>507</v>
      </c>
      <c r="N291" t="s">
        <v>507</v>
      </c>
      <c r="O291" t="s">
        <v>507</v>
      </c>
      <c r="P291" s="9">
        <v>0</v>
      </c>
      <c r="Q291" t="s">
        <v>507</v>
      </c>
      <c r="R291" t="s">
        <v>507</v>
      </c>
      <c r="S291" t="s">
        <v>507</v>
      </c>
      <c r="T291" t="s">
        <v>507</v>
      </c>
      <c r="U291" s="9">
        <v>0</v>
      </c>
      <c r="V291" t="s">
        <v>507</v>
      </c>
      <c r="W291" t="s">
        <v>507</v>
      </c>
      <c r="X291" t="s">
        <v>507</v>
      </c>
      <c r="Y291" t="s">
        <v>507</v>
      </c>
      <c r="Z291" s="9">
        <v>0</v>
      </c>
      <c r="AA291" t="s">
        <v>507</v>
      </c>
      <c r="AB291" t="s">
        <v>507</v>
      </c>
      <c r="AC291" t="s">
        <v>507</v>
      </c>
      <c r="AD291" t="s">
        <v>507</v>
      </c>
      <c r="AE291" s="9">
        <v>0</v>
      </c>
      <c r="AF291" t="s">
        <v>507</v>
      </c>
      <c r="AG291" t="s">
        <v>507</v>
      </c>
      <c r="AH291" t="s">
        <v>507</v>
      </c>
      <c r="AI291" t="s">
        <v>507</v>
      </c>
      <c r="AJ291" s="9">
        <v>0</v>
      </c>
      <c r="AK291" t="s">
        <v>507</v>
      </c>
      <c r="AL291" t="s">
        <v>507</v>
      </c>
      <c r="AM291" t="s">
        <v>507</v>
      </c>
      <c r="AN291" t="s">
        <v>507</v>
      </c>
      <c r="AO291" s="9">
        <v>0</v>
      </c>
      <c r="AP291" t="s">
        <v>507</v>
      </c>
      <c r="AQ291" t="s">
        <v>507</v>
      </c>
      <c r="AR291" t="s">
        <v>507</v>
      </c>
      <c r="AS291" t="s">
        <v>507</v>
      </c>
      <c r="AT291" s="9">
        <v>0</v>
      </c>
      <c r="AU291" t="s">
        <v>507</v>
      </c>
      <c r="AV291" t="s">
        <v>507</v>
      </c>
      <c r="AW291" t="s">
        <v>507</v>
      </c>
      <c r="AX291" t="s">
        <v>507</v>
      </c>
      <c r="AY291" s="9">
        <v>0</v>
      </c>
    </row>
    <row r="292" spans="1:51" x14ac:dyDescent="0.25">
      <c r="A292" s="1" t="s">
        <v>230</v>
      </c>
      <c r="B292" t="s">
        <v>507</v>
      </c>
      <c r="C292" t="s">
        <v>507</v>
      </c>
      <c r="D292" t="s">
        <v>507</v>
      </c>
      <c r="E292" s="19" t="s">
        <v>507</v>
      </c>
      <c r="F292" s="9">
        <v>0</v>
      </c>
      <c r="G292" t="s">
        <v>507</v>
      </c>
      <c r="H292" t="s">
        <v>507</v>
      </c>
      <c r="I292" t="s">
        <v>507</v>
      </c>
      <c r="J292" t="s">
        <v>507</v>
      </c>
      <c r="K292" s="9">
        <v>0</v>
      </c>
      <c r="L292" t="s">
        <v>507</v>
      </c>
      <c r="M292" t="s">
        <v>507</v>
      </c>
      <c r="N292" t="s">
        <v>507</v>
      </c>
      <c r="O292" t="s">
        <v>507</v>
      </c>
      <c r="P292" s="9">
        <v>0</v>
      </c>
      <c r="Q292" t="s">
        <v>507</v>
      </c>
      <c r="R292" t="s">
        <v>507</v>
      </c>
      <c r="S292" t="s">
        <v>507</v>
      </c>
      <c r="T292" t="s">
        <v>507</v>
      </c>
      <c r="U292" s="9">
        <v>0</v>
      </c>
      <c r="V292" t="s">
        <v>507</v>
      </c>
      <c r="W292" t="s">
        <v>507</v>
      </c>
      <c r="X292" t="s">
        <v>507</v>
      </c>
      <c r="Y292" t="s">
        <v>507</v>
      </c>
      <c r="Z292" s="9">
        <v>0</v>
      </c>
      <c r="AA292" t="s">
        <v>507</v>
      </c>
      <c r="AB292" t="s">
        <v>507</v>
      </c>
      <c r="AC292" t="s">
        <v>507</v>
      </c>
      <c r="AD292" t="s">
        <v>507</v>
      </c>
      <c r="AE292" s="9">
        <v>0</v>
      </c>
      <c r="AF292" t="s">
        <v>507</v>
      </c>
      <c r="AG292" t="s">
        <v>507</v>
      </c>
      <c r="AH292" t="s">
        <v>507</v>
      </c>
      <c r="AI292" t="s">
        <v>507</v>
      </c>
      <c r="AJ292" s="9">
        <v>0</v>
      </c>
      <c r="AK292" t="s">
        <v>507</v>
      </c>
      <c r="AL292" t="s">
        <v>507</v>
      </c>
      <c r="AM292" t="s">
        <v>507</v>
      </c>
      <c r="AN292" t="s">
        <v>507</v>
      </c>
      <c r="AO292" s="9">
        <v>0</v>
      </c>
      <c r="AP292" t="s">
        <v>507</v>
      </c>
      <c r="AQ292" t="s">
        <v>507</v>
      </c>
      <c r="AR292" t="s">
        <v>507</v>
      </c>
      <c r="AS292" t="s">
        <v>507</v>
      </c>
      <c r="AT292" s="9">
        <v>0</v>
      </c>
      <c r="AU292" t="s">
        <v>507</v>
      </c>
      <c r="AV292" t="s">
        <v>507</v>
      </c>
      <c r="AW292" t="s">
        <v>507</v>
      </c>
      <c r="AX292" t="s">
        <v>507</v>
      </c>
      <c r="AY292" s="9">
        <v>0</v>
      </c>
    </row>
    <row r="293" spans="1:51" x14ac:dyDescent="0.25">
      <c r="A293" s="1" t="s">
        <v>231</v>
      </c>
      <c r="B293" t="s">
        <v>507</v>
      </c>
      <c r="C293" t="s">
        <v>507</v>
      </c>
      <c r="D293" t="s">
        <v>507</v>
      </c>
      <c r="E293" t="s">
        <v>507</v>
      </c>
      <c r="F293" s="9">
        <v>0</v>
      </c>
      <c r="G293" t="s">
        <v>507</v>
      </c>
      <c r="H293" t="s">
        <v>507</v>
      </c>
      <c r="I293" t="s">
        <v>507</v>
      </c>
      <c r="J293" t="s">
        <v>507</v>
      </c>
      <c r="K293" s="9">
        <v>0</v>
      </c>
      <c r="L293" t="s">
        <v>507</v>
      </c>
      <c r="M293" t="s">
        <v>507</v>
      </c>
      <c r="N293" t="s">
        <v>507</v>
      </c>
      <c r="O293" t="s">
        <v>507</v>
      </c>
      <c r="P293" s="9">
        <v>0</v>
      </c>
      <c r="Q293" t="s">
        <v>507</v>
      </c>
      <c r="R293" t="s">
        <v>507</v>
      </c>
      <c r="S293" t="s">
        <v>507</v>
      </c>
      <c r="T293" t="s">
        <v>507</v>
      </c>
      <c r="U293" s="9">
        <v>0</v>
      </c>
      <c r="V293" t="s">
        <v>507</v>
      </c>
      <c r="W293" t="s">
        <v>507</v>
      </c>
      <c r="X293" t="s">
        <v>507</v>
      </c>
      <c r="Y293" t="s">
        <v>507</v>
      </c>
      <c r="Z293" s="9">
        <v>0</v>
      </c>
      <c r="AA293" t="s">
        <v>507</v>
      </c>
      <c r="AB293" t="s">
        <v>507</v>
      </c>
      <c r="AC293" t="s">
        <v>507</v>
      </c>
      <c r="AD293" t="s">
        <v>507</v>
      </c>
      <c r="AE293" s="9">
        <v>0</v>
      </c>
      <c r="AF293" t="s">
        <v>507</v>
      </c>
      <c r="AG293" t="s">
        <v>507</v>
      </c>
      <c r="AH293" t="s">
        <v>507</v>
      </c>
      <c r="AI293" t="s">
        <v>507</v>
      </c>
      <c r="AJ293" s="9">
        <v>0</v>
      </c>
      <c r="AK293" t="s">
        <v>507</v>
      </c>
      <c r="AL293" t="s">
        <v>507</v>
      </c>
      <c r="AM293" t="s">
        <v>507</v>
      </c>
      <c r="AN293" t="s">
        <v>507</v>
      </c>
      <c r="AO293" s="9">
        <v>0</v>
      </c>
      <c r="AP293" t="s">
        <v>507</v>
      </c>
      <c r="AQ293" t="s">
        <v>507</v>
      </c>
      <c r="AR293" t="s">
        <v>507</v>
      </c>
      <c r="AS293" t="s">
        <v>507</v>
      </c>
      <c r="AT293" s="9">
        <v>0</v>
      </c>
      <c r="AU293" t="s">
        <v>507</v>
      </c>
      <c r="AV293" t="s">
        <v>507</v>
      </c>
      <c r="AW293" t="s">
        <v>507</v>
      </c>
      <c r="AX293" t="s">
        <v>507</v>
      </c>
      <c r="AY293" s="9">
        <v>0</v>
      </c>
    </row>
    <row r="294" spans="1:51" x14ac:dyDescent="0.25">
      <c r="A294" s="1" t="s">
        <v>232</v>
      </c>
      <c r="B294" t="s">
        <v>507</v>
      </c>
      <c r="C294" s="19" t="s">
        <v>507</v>
      </c>
      <c r="D294" t="s">
        <v>507</v>
      </c>
      <c r="E294" t="s">
        <v>507</v>
      </c>
      <c r="F294" s="9">
        <v>0</v>
      </c>
      <c r="G294" t="s">
        <v>507</v>
      </c>
      <c r="H294" t="s">
        <v>507</v>
      </c>
      <c r="I294" t="s">
        <v>507</v>
      </c>
      <c r="J294" t="s">
        <v>507</v>
      </c>
      <c r="K294" s="9">
        <v>0</v>
      </c>
      <c r="L294" t="s">
        <v>507</v>
      </c>
      <c r="M294" t="s">
        <v>507</v>
      </c>
      <c r="N294" t="s">
        <v>507</v>
      </c>
      <c r="O294" t="s">
        <v>507</v>
      </c>
      <c r="P294" s="9">
        <v>0</v>
      </c>
      <c r="Q294" t="s">
        <v>507</v>
      </c>
      <c r="R294" t="s">
        <v>507</v>
      </c>
      <c r="S294" t="s">
        <v>507</v>
      </c>
      <c r="T294" t="s">
        <v>507</v>
      </c>
      <c r="U294" s="9">
        <v>0</v>
      </c>
      <c r="V294" t="s">
        <v>507</v>
      </c>
      <c r="W294" t="s">
        <v>507</v>
      </c>
      <c r="X294" t="s">
        <v>507</v>
      </c>
      <c r="Y294" t="s">
        <v>507</v>
      </c>
      <c r="Z294" s="9">
        <v>0</v>
      </c>
      <c r="AA294" t="s">
        <v>507</v>
      </c>
      <c r="AB294" t="s">
        <v>507</v>
      </c>
      <c r="AC294" t="s">
        <v>507</v>
      </c>
      <c r="AD294" t="s">
        <v>507</v>
      </c>
      <c r="AE294" s="9">
        <v>0</v>
      </c>
      <c r="AF294" t="s">
        <v>507</v>
      </c>
      <c r="AG294" t="s">
        <v>507</v>
      </c>
      <c r="AH294" t="s">
        <v>507</v>
      </c>
      <c r="AI294" t="s">
        <v>507</v>
      </c>
      <c r="AJ294" s="9">
        <v>0</v>
      </c>
      <c r="AK294" t="s">
        <v>507</v>
      </c>
      <c r="AL294" t="s">
        <v>507</v>
      </c>
      <c r="AM294" t="s">
        <v>507</v>
      </c>
      <c r="AN294" t="s">
        <v>507</v>
      </c>
      <c r="AO294" s="9">
        <v>0</v>
      </c>
      <c r="AP294" t="s">
        <v>507</v>
      </c>
      <c r="AQ294" t="s">
        <v>507</v>
      </c>
      <c r="AR294" t="s">
        <v>507</v>
      </c>
      <c r="AS294" t="s">
        <v>507</v>
      </c>
      <c r="AT294" s="9">
        <v>0</v>
      </c>
      <c r="AU294" t="s">
        <v>507</v>
      </c>
      <c r="AV294" t="s">
        <v>507</v>
      </c>
      <c r="AW294" t="s">
        <v>507</v>
      </c>
      <c r="AX294" t="s">
        <v>507</v>
      </c>
      <c r="AY294" s="9">
        <v>0</v>
      </c>
    </row>
    <row r="295" spans="1:51" x14ac:dyDescent="0.25">
      <c r="A295" s="1" t="s">
        <v>233</v>
      </c>
      <c r="B295" t="s">
        <v>507</v>
      </c>
      <c r="C295">
        <v>37</v>
      </c>
      <c r="D295">
        <v>41</v>
      </c>
      <c r="E295">
        <v>31</v>
      </c>
      <c r="G295" t="s">
        <v>507</v>
      </c>
      <c r="H295" t="s">
        <v>507</v>
      </c>
      <c r="I295" t="s">
        <v>507</v>
      </c>
      <c r="J295" t="s">
        <v>507</v>
      </c>
      <c r="K295" s="9">
        <v>0</v>
      </c>
      <c r="L295" t="s">
        <v>507</v>
      </c>
      <c r="M295" t="s">
        <v>507</v>
      </c>
      <c r="N295" t="s">
        <v>507</v>
      </c>
      <c r="O295" t="s">
        <v>507</v>
      </c>
      <c r="P295" s="9">
        <v>0</v>
      </c>
      <c r="Q295" t="s">
        <v>507</v>
      </c>
      <c r="R295" t="s">
        <v>507</v>
      </c>
      <c r="S295" t="s">
        <v>507</v>
      </c>
      <c r="T295" t="s">
        <v>507</v>
      </c>
      <c r="U295" s="9">
        <v>0</v>
      </c>
      <c r="V295" t="s">
        <v>507</v>
      </c>
      <c r="W295" t="s">
        <v>507</v>
      </c>
      <c r="X295" t="s">
        <v>507</v>
      </c>
      <c r="Y295" t="s">
        <v>507</v>
      </c>
      <c r="Z295" s="9">
        <v>0</v>
      </c>
      <c r="AA295" t="s">
        <v>507</v>
      </c>
      <c r="AB295" t="s">
        <v>507</v>
      </c>
      <c r="AC295" t="s">
        <v>507</v>
      </c>
      <c r="AD295" t="s">
        <v>507</v>
      </c>
      <c r="AE295" s="9">
        <v>0</v>
      </c>
      <c r="AF295" t="s">
        <v>507</v>
      </c>
      <c r="AG295" t="s">
        <v>507</v>
      </c>
      <c r="AH295" t="s">
        <v>507</v>
      </c>
      <c r="AI295" t="s">
        <v>507</v>
      </c>
      <c r="AJ295" s="9">
        <v>0</v>
      </c>
      <c r="AK295" t="s">
        <v>507</v>
      </c>
      <c r="AL295" t="s">
        <v>507</v>
      </c>
      <c r="AM295" t="s">
        <v>507</v>
      </c>
      <c r="AN295" t="s">
        <v>507</v>
      </c>
      <c r="AO295" s="9">
        <v>0</v>
      </c>
      <c r="AP295" t="s">
        <v>507</v>
      </c>
      <c r="AQ295" t="s">
        <v>507</v>
      </c>
      <c r="AR295" t="s">
        <v>507</v>
      </c>
      <c r="AS295" t="s">
        <v>507</v>
      </c>
      <c r="AT295" s="9">
        <v>0</v>
      </c>
      <c r="AU295" t="s">
        <v>507</v>
      </c>
      <c r="AV295" t="s">
        <v>507</v>
      </c>
      <c r="AW295" t="s">
        <v>507</v>
      </c>
      <c r="AX295" t="s">
        <v>507</v>
      </c>
      <c r="AY295" s="9">
        <v>0</v>
      </c>
    </row>
    <row r="296" spans="1:51" x14ac:dyDescent="0.25">
      <c r="A296" s="1" t="s">
        <v>234</v>
      </c>
    </row>
    <row r="297" spans="1:51" x14ac:dyDescent="0.25">
      <c r="A297" s="1" t="s">
        <v>235</v>
      </c>
      <c r="B297" t="s">
        <v>507</v>
      </c>
      <c r="C297" t="s">
        <v>507</v>
      </c>
      <c r="D297" t="s">
        <v>507</v>
      </c>
      <c r="E297" t="s">
        <v>507</v>
      </c>
      <c r="F297" s="9">
        <v>129</v>
      </c>
      <c r="G297" t="s">
        <v>507</v>
      </c>
      <c r="H297" t="s">
        <v>507</v>
      </c>
      <c r="I297" t="s">
        <v>507</v>
      </c>
      <c r="J297" t="s">
        <v>507</v>
      </c>
      <c r="K297" s="9">
        <v>0</v>
      </c>
      <c r="L297" t="s">
        <v>507</v>
      </c>
      <c r="M297" t="s">
        <v>507</v>
      </c>
      <c r="N297" t="s">
        <v>507</v>
      </c>
      <c r="O297" t="s">
        <v>507</v>
      </c>
      <c r="P297" s="9">
        <v>0</v>
      </c>
      <c r="Q297" t="s">
        <v>507</v>
      </c>
      <c r="R297" t="s">
        <v>507</v>
      </c>
      <c r="S297" t="s">
        <v>507</v>
      </c>
      <c r="T297" t="s">
        <v>507</v>
      </c>
      <c r="U297" s="9">
        <v>0</v>
      </c>
      <c r="V297" t="s">
        <v>507</v>
      </c>
      <c r="W297" t="s">
        <v>507</v>
      </c>
      <c r="X297" t="s">
        <v>507</v>
      </c>
      <c r="Y297" t="s">
        <v>507</v>
      </c>
      <c r="Z297" s="9">
        <v>0</v>
      </c>
      <c r="AA297" t="s">
        <v>507</v>
      </c>
      <c r="AB297" t="s">
        <v>507</v>
      </c>
      <c r="AC297" t="s">
        <v>507</v>
      </c>
      <c r="AD297" t="s">
        <v>507</v>
      </c>
      <c r="AE297" s="9">
        <v>0</v>
      </c>
      <c r="AF297" t="s">
        <v>507</v>
      </c>
      <c r="AG297" t="s">
        <v>507</v>
      </c>
      <c r="AH297" t="s">
        <v>507</v>
      </c>
      <c r="AI297" t="s">
        <v>507</v>
      </c>
      <c r="AJ297" s="9">
        <v>0</v>
      </c>
      <c r="AK297" t="s">
        <v>507</v>
      </c>
      <c r="AL297" t="s">
        <v>507</v>
      </c>
      <c r="AM297" t="s">
        <v>507</v>
      </c>
      <c r="AN297" t="s">
        <v>507</v>
      </c>
      <c r="AO297" s="9">
        <v>0</v>
      </c>
      <c r="AP297" t="s">
        <v>507</v>
      </c>
      <c r="AQ297" t="s">
        <v>507</v>
      </c>
      <c r="AR297" t="s">
        <v>507</v>
      </c>
      <c r="AS297" t="s">
        <v>507</v>
      </c>
      <c r="AT297" s="9">
        <v>0</v>
      </c>
      <c r="AU297" t="s">
        <v>507</v>
      </c>
      <c r="AV297" t="s">
        <v>507</v>
      </c>
      <c r="AW297" t="s">
        <v>507</v>
      </c>
      <c r="AX297" t="s">
        <v>507</v>
      </c>
      <c r="AY297" s="9">
        <v>0</v>
      </c>
    </row>
    <row r="298" spans="1:51" x14ac:dyDescent="0.25">
      <c r="A298" s="1" t="s">
        <v>236</v>
      </c>
    </row>
    <row r="299" spans="1:51" x14ac:dyDescent="0.25">
      <c r="A299" s="1" t="s">
        <v>237</v>
      </c>
      <c r="B299" t="s">
        <v>507</v>
      </c>
      <c r="C299" t="s">
        <v>507</v>
      </c>
      <c r="D299" t="s">
        <v>507</v>
      </c>
      <c r="E299" t="s">
        <v>507</v>
      </c>
      <c r="F299" s="9">
        <v>0</v>
      </c>
      <c r="G299" t="s">
        <v>507</v>
      </c>
      <c r="H299" t="s">
        <v>507</v>
      </c>
      <c r="I299" t="s">
        <v>507</v>
      </c>
      <c r="J299" t="s">
        <v>507</v>
      </c>
      <c r="K299" s="9">
        <v>0</v>
      </c>
      <c r="L299" t="s">
        <v>507</v>
      </c>
      <c r="M299" t="s">
        <v>507</v>
      </c>
      <c r="N299" t="s">
        <v>507</v>
      </c>
      <c r="O299" t="s">
        <v>507</v>
      </c>
      <c r="P299" s="9">
        <v>0</v>
      </c>
      <c r="Q299" t="s">
        <v>507</v>
      </c>
      <c r="R299" t="s">
        <v>507</v>
      </c>
      <c r="S299" t="s">
        <v>507</v>
      </c>
      <c r="T299" t="s">
        <v>507</v>
      </c>
      <c r="U299" s="9">
        <v>0</v>
      </c>
      <c r="V299" t="s">
        <v>507</v>
      </c>
      <c r="W299" t="s">
        <v>507</v>
      </c>
      <c r="X299" t="s">
        <v>507</v>
      </c>
      <c r="Y299" t="s">
        <v>507</v>
      </c>
      <c r="Z299" s="9">
        <v>0</v>
      </c>
      <c r="AA299" t="s">
        <v>507</v>
      </c>
      <c r="AB299" t="s">
        <v>507</v>
      </c>
      <c r="AC299" t="s">
        <v>507</v>
      </c>
      <c r="AD299" t="s">
        <v>507</v>
      </c>
      <c r="AE299" s="9">
        <v>0</v>
      </c>
      <c r="AF299" t="s">
        <v>507</v>
      </c>
      <c r="AG299" t="s">
        <v>507</v>
      </c>
      <c r="AH299" t="s">
        <v>507</v>
      </c>
      <c r="AI299" t="s">
        <v>507</v>
      </c>
      <c r="AJ299" s="9">
        <v>0</v>
      </c>
      <c r="AK299" t="s">
        <v>507</v>
      </c>
      <c r="AL299" t="s">
        <v>507</v>
      </c>
      <c r="AM299" t="s">
        <v>507</v>
      </c>
      <c r="AN299" t="s">
        <v>507</v>
      </c>
      <c r="AO299" s="9">
        <v>0</v>
      </c>
      <c r="AP299" t="s">
        <v>507</v>
      </c>
      <c r="AQ299" t="s">
        <v>507</v>
      </c>
      <c r="AR299" t="s">
        <v>507</v>
      </c>
      <c r="AS299" t="s">
        <v>507</v>
      </c>
      <c r="AT299" s="9">
        <v>0</v>
      </c>
      <c r="AU299" t="s">
        <v>507</v>
      </c>
      <c r="AV299" t="s">
        <v>507</v>
      </c>
      <c r="AW299" t="s">
        <v>507</v>
      </c>
      <c r="AX299" t="s">
        <v>507</v>
      </c>
      <c r="AY299" s="9">
        <v>0</v>
      </c>
    </row>
    <row r="300" spans="1:51" x14ac:dyDescent="0.25">
      <c r="A300" s="1" t="s">
        <v>238</v>
      </c>
      <c r="B300" t="s">
        <v>507</v>
      </c>
      <c r="C300" t="s">
        <v>507</v>
      </c>
      <c r="D300" t="s">
        <v>507</v>
      </c>
      <c r="E300" t="s">
        <v>507</v>
      </c>
      <c r="F300" s="9">
        <v>0</v>
      </c>
      <c r="G300" t="s">
        <v>507</v>
      </c>
      <c r="H300" t="s">
        <v>507</v>
      </c>
      <c r="I300" t="s">
        <v>507</v>
      </c>
      <c r="J300" t="s">
        <v>507</v>
      </c>
      <c r="K300" s="9">
        <v>0</v>
      </c>
      <c r="L300" t="s">
        <v>507</v>
      </c>
      <c r="M300" t="s">
        <v>507</v>
      </c>
      <c r="N300" t="s">
        <v>507</v>
      </c>
      <c r="O300" t="s">
        <v>507</v>
      </c>
      <c r="P300" s="9">
        <v>0</v>
      </c>
      <c r="Q300" t="s">
        <v>507</v>
      </c>
      <c r="R300" t="s">
        <v>507</v>
      </c>
      <c r="S300" t="s">
        <v>507</v>
      </c>
      <c r="T300" t="s">
        <v>507</v>
      </c>
      <c r="U300" s="9">
        <v>0</v>
      </c>
      <c r="V300" t="s">
        <v>507</v>
      </c>
      <c r="W300" t="s">
        <v>507</v>
      </c>
      <c r="X300" t="s">
        <v>507</v>
      </c>
      <c r="Y300" t="s">
        <v>507</v>
      </c>
      <c r="Z300" s="9">
        <v>0</v>
      </c>
      <c r="AA300" t="s">
        <v>507</v>
      </c>
      <c r="AB300" t="s">
        <v>507</v>
      </c>
      <c r="AC300" t="s">
        <v>507</v>
      </c>
      <c r="AD300" t="s">
        <v>507</v>
      </c>
      <c r="AE300" s="9">
        <v>0</v>
      </c>
      <c r="AF300" t="s">
        <v>507</v>
      </c>
      <c r="AG300" t="s">
        <v>507</v>
      </c>
      <c r="AH300" t="s">
        <v>507</v>
      </c>
      <c r="AI300" t="s">
        <v>507</v>
      </c>
      <c r="AJ300" s="9">
        <v>0</v>
      </c>
      <c r="AK300" t="s">
        <v>507</v>
      </c>
      <c r="AL300" t="s">
        <v>507</v>
      </c>
      <c r="AM300" t="s">
        <v>507</v>
      </c>
      <c r="AN300" t="s">
        <v>507</v>
      </c>
      <c r="AO300" s="9">
        <v>0</v>
      </c>
      <c r="AP300" t="s">
        <v>507</v>
      </c>
      <c r="AQ300" t="s">
        <v>507</v>
      </c>
      <c r="AR300" t="s">
        <v>507</v>
      </c>
      <c r="AS300" t="s">
        <v>507</v>
      </c>
      <c r="AT300" s="9">
        <v>0</v>
      </c>
      <c r="AU300" t="s">
        <v>507</v>
      </c>
      <c r="AV300" t="s">
        <v>507</v>
      </c>
      <c r="AW300" t="s">
        <v>507</v>
      </c>
      <c r="AX300" t="s">
        <v>507</v>
      </c>
      <c r="AY300" s="9">
        <v>0</v>
      </c>
    </row>
    <row r="301" spans="1:51" x14ac:dyDescent="0.25">
      <c r="A301" s="1" t="s">
        <v>239</v>
      </c>
    </row>
    <row r="302" spans="1:51" x14ac:dyDescent="0.25">
      <c r="A302" s="1" t="s">
        <v>240</v>
      </c>
      <c r="B302" t="s">
        <v>507</v>
      </c>
      <c r="C302" t="s">
        <v>507</v>
      </c>
      <c r="D302" t="s">
        <v>507</v>
      </c>
      <c r="E302" t="s">
        <v>507</v>
      </c>
      <c r="F302" s="9">
        <v>0</v>
      </c>
      <c r="G302" t="s">
        <v>507</v>
      </c>
      <c r="H302" t="s">
        <v>507</v>
      </c>
      <c r="I302" t="s">
        <v>507</v>
      </c>
      <c r="J302">
        <v>2</v>
      </c>
      <c r="K302" s="9">
        <v>2</v>
      </c>
      <c r="L302" t="s">
        <v>507</v>
      </c>
      <c r="M302" t="s">
        <v>507</v>
      </c>
      <c r="N302" t="s">
        <v>507</v>
      </c>
      <c r="O302" t="s">
        <v>507</v>
      </c>
      <c r="P302" s="9">
        <v>0</v>
      </c>
      <c r="Q302">
        <v>0</v>
      </c>
      <c r="R302">
        <v>0</v>
      </c>
      <c r="S302">
        <v>0</v>
      </c>
      <c r="T302">
        <v>0</v>
      </c>
      <c r="U302" s="9">
        <v>0</v>
      </c>
      <c r="V302">
        <v>0</v>
      </c>
      <c r="W302">
        <v>0</v>
      </c>
      <c r="X302">
        <v>0</v>
      </c>
      <c r="Y302">
        <v>0</v>
      </c>
      <c r="Z302" s="9">
        <v>0</v>
      </c>
      <c r="AA302" t="s">
        <v>507</v>
      </c>
      <c r="AB302" t="s">
        <v>507</v>
      </c>
      <c r="AC302" t="s">
        <v>507</v>
      </c>
      <c r="AD302">
        <v>1</v>
      </c>
      <c r="AE302" s="9">
        <v>1</v>
      </c>
      <c r="AF302">
        <v>0</v>
      </c>
      <c r="AG302">
        <v>0</v>
      </c>
      <c r="AH302">
        <v>0</v>
      </c>
      <c r="AI302">
        <v>0</v>
      </c>
      <c r="AJ302" s="9">
        <v>0</v>
      </c>
      <c r="AK302">
        <v>0</v>
      </c>
      <c r="AL302">
        <v>0</v>
      </c>
      <c r="AM302">
        <v>0</v>
      </c>
      <c r="AN302">
        <v>0</v>
      </c>
      <c r="AO302" s="9">
        <v>0</v>
      </c>
      <c r="AP302" t="s">
        <v>507</v>
      </c>
      <c r="AQ302" t="s">
        <v>507</v>
      </c>
      <c r="AR302" t="s">
        <v>507</v>
      </c>
      <c r="AS302" t="s">
        <v>507</v>
      </c>
      <c r="AT302" s="9">
        <v>0</v>
      </c>
      <c r="AU302">
        <v>0</v>
      </c>
      <c r="AV302">
        <v>0</v>
      </c>
      <c r="AW302">
        <v>0</v>
      </c>
      <c r="AX302">
        <v>0</v>
      </c>
      <c r="AY302" s="9">
        <v>0</v>
      </c>
    </row>
    <row r="303" spans="1:51" x14ac:dyDescent="0.25">
      <c r="A303" s="1" t="s">
        <v>241</v>
      </c>
      <c r="B303" t="s">
        <v>507</v>
      </c>
      <c r="C303" t="s">
        <v>507</v>
      </c>
      <c r="D303" t="s">
        <v>507</v>
      </c>
      <c r="E303" t="s">
        <v>507</v>
      </c>
      <c r="F303" s="9">
        <v>0</v>
      </c>
      <c r="G303">
        <v>133</v>
      </c>
      <c r="H303">
        <v>171</v>
      </c>
      <c r="I303">
        <v>199</v>
      </c>
      <c r="J303">
        <v>187</v>
      </c>
      <c r="L303" t="s">
        <v>507</v>
      </c>
      <c r="M303" t="s">
        <v>507</v>
      </c>
      <c r="N303" t="s">
        <v>507</v>
      </c>
      <c r="O303" t="s">
        <v>507</v>
      </c>
      <c r="P303" s="9">
        <v>0</v>
      </c>
      <c r="U303" s="9">
        <v>9</v>
      </c>
      <c r="V303" t="s">
        <v>507</v>
      </c>
      <c r="W303" t="s">
        <v>507</v>
      </c>
      <c r="X303" t="s">
        <v>507</v>
      </c>
      <c r="Y303" t="s">
        <v>507</v>
      </c>
      <c r="Z303" s="9">
        <v>0</v>
      </c>
      <c r="AA303" t="s">
        <v>507</v>
      </c>
      <c r="AB303" t="s">
        <v>507</v>
      </c>
      <c r="AC303" t="s">
        <v>507</v>
      </c>
      <c r="AD303" t="s">
        <v>507</v>
      </c>
      <c r="AE303" s="9">
        <v>0</v>
      </c>
      <c r="AF303" t="s">
        <v>507</v>
      </c>
      <c r="AG303" t="s">
        <v>507</v>
      </c>
      <c r="AH303" t="s">
        <v>507</v>
      </c>
      <c r="AI303" t="s">
        <v>507</v>
      </c>
      <c r="AJ303" s="9">
        <v>0</v>
      </c>
      <c r="AK303" t="s">
        <v>507</v>
      </c>
      <c r="AL303" t="s">
        <v>507</v>
      </c>
      <c r="AM303" t="s">
        <v>507</v>
      </c>
      <c r="AN303" t="s">
        <v>507</v>
      </c>
      <c r="AO303" s="9">
        <v>0</v>
      </c>
      <c r="AP303" t="s">
        <v>507</v>
      </c>
      <c r="AQ303" t="s">
        <v>507</v>
      </c>
      <c r="AR303" t="s">
        <v>507</v>
      </c>
      <c r="AS303" t="s">
        <v>507</v>
      </c>
      <c r="AT303" s="9">
        <v>0</v>
      </c>
      <c r="AU303" t="s">
        <v>507</v>
      </c>
      <c r="AV303" t="s">
        <v>507</v>
      </c>
      <c r="AW303" t="s">
        <v>507</v>
      </c>
      <c r="AX303" t="s">
        <v>507</v>
      </c>
      <c r="AY303" s="9">
        <v>0</v>
      </c>
    </row>
    <row r="304" spans="1:51" x14ac:dyDescent="0.25">
      <c r="A304" s="1" t="s">
        <v>242</v>
      </c>
      <c r="B304" t="s">
        <v>507</v>
      </c>
      <c r="C304" t="s">
        <v>507</v>
      </c>
      <c r="D304" t="s">
        <v>507</v>
      </c>
      <c r="E304" t="s">
        <v>507</v>
      </c>
      <c r="F304" s="9">
        <v>0</v>
      </c>
      <c r="G304" t="s">
        <v>507</v>
      </c>
      <c r="H304" t="s">
        <v>507</v>
      </c>
      <c r="I304" t="s">
        <v>507</v>
      </c>
      <c r="J304" t="s">
        <v>507</v>
      </c>
      <c r="K304" s="9">
        <v>0</v>
      </c>
      <c r="L304" t="s">
        <v>507</v>
      </c>
      <c r="M304" t="s">
        <v>507</v>
      </c>
      <c r="N304" t="s">
        <v>507</v>
      </c>
      <c r="O304" t="s">
        <v>507</v>
      </c>
      <c r="P304" s="9">
        <v>0</v>
      </c>
      <c r="Q304" t="s">
        <v>507</v>
      </c>
      <c r="R304" t="s">
        <v>507</v>
      </c>
      <c r="S304" t="s">
        <v>507</v>
      </c>
      <c r="T304" t="s">
        <v>507</v>
      </c>
      <c r="U304" s="9">
        <v>0</v>
      </c>
      <c r="V304" t="s">
        <v>507</v>
      </c>
      <c r="W304" t="s">
        <v>507</v>
      </c>
      <c r="X304" t="s">
        <v>507</v>
      </c>
      <c r="Y304" t="s">
        <v>507</v>
      </c>
      <c r="Z304" s="9">
        <v>0</v>
      </c>
      <c r="AA304" t="s">
        <v>507</v>
      </c>
      <c r="AB304" t="s">
        <v>507</v>
      </c>
      <c r="AC304" t="s">
        <v>507</v>
      </c>
      <c r="AD304" t="s">
        <v>507</v>
      </c>
      <c r="AE304" s="9">
        <v>0</v>
      </c>
      <c r="AF304" t="s">
        <v>507</v>
      </c>
      <c r="AG304" t="s">
        <v>507</v>
      </c>
      <c r="AH304" t="s">
        <v>507</v>
      </c>
      <c r="AI304" t="s">
        <v>507</v>
      </c>
      <c r="AJ304" s="9">
        <v>0</v>
      </c>
      <c r="AK304" t="s">
        <v>507</v>
      </c>
      <c r="AL304" t="s">
        <v>507</v>
      </c>
      <c r="AM304" t="s">
        <v>507</v>
      </c>
      <c r="AN304" t="s">
        <v>507</v>
      </c>
      <c r="AO304" s="9">
        <v>0</v>
      </c>
      <c r="AP304" t="s">
        <v>507</v>
      </c>
      <c r="AQ304" t="s">
        <v>507</v>
      </c>
      <c r="AR304" t="s">
        <v>507</v>
      </c>
      <c r="AS304" t="s">
        <v>507</v>
      </c>
      <c r="AT304" s="9">
        <v>0</v>
      </c>
      <c r="AU304" t="s">
        <v>507</v>
      </c>
      <c r="AV304" t="s">
        <v>507</v>
      </c>
      <c r="AW304" t="s">
        <v>507</v>
      </c>
      <c r="AX304" t="s">
        <v>507</v>
      </c>
      <c r="AY304" s="9">
        <v>0</v>
      </c>
    </row>
    <row r="305" spans="1:51" x14ac:dyDescent="0.25">
      <c r="A305" s="1" t="s">
        <v>243</v>
      </c>
    </row>
    <row r="306" spans="1:51" x14ac:dyDescent="0.25">
      <c r="A306" s="1" t="s">
        <v>244</v>
      </c>
    </row>
    <row r="307" spans="1:51" x14ac:dyDescent="0.25">
      <c r="A307" s="1" t="s">
        <v>245</v>
      </c>
    </row>
    <row r="308" spans="1:51" x14ac:dyDescent="0.25">
      <c r="A308" s="1" t="s">
        <v>246</v>
      </c>
      <c r="B308" t="s">
        <v>507</v>
      </c>
      <c r="C308" t="s">
        <v>507</v>
      </c>
      <c r="D308" t="s">
        <v>507</v>
      </c>
      <c r="E308" t="s">
        <v>507</v>
      </c>
      <c r="F308" s="9">
        <v>0</v>
      </c>
      <c r="G308" t="s">
        <v>507</v>
      </c>
      <c r="H308" t="s">
        <v>507</v>
      </c>
      <c r="I308" t="s">
        <v>507</v>
      </c>
      <c r="J308" t="s">
        <v>507</v>
      </c>
      <c r="K308" s="9">
        <v>0</v>
      </c>
      <c r="L308" t="s">
        <v>507</v>
      </c>
      <c r="M308" t="s">
        <v>507</v>
      </c>
      <c r="N308" t="s">
        <v>507</v>
      </c>
      <c r="O308" t="s">
        <v>507</v>
      </c>
      <c r="P308" s="9">
        <v>0</v>
      </c>
      <c r="Q308" t="s">
        <v>507</v>
      </c>
      <c r="R308" t="s">
        <v>507</v>
      </c>
      <c r="S308" t="s">
        <v>507</v>
      </c>
      <c r="T308" t="s">
        <v>507</v>
      </c>
      <c r="U308" s="9">
        <v>0</v>
      </c>
      <c r="V308" t="s">
        <v>507</v>
      </c>
      <c r="W308" t="s">
        <v>507</v>
      </c>
      <c r="X308" t="s">
        <v>507</v>
      </c>
      <c r="Y308" t="s">
        <v>507</v>
      </c>
      <c r="Z308" s="9">
        <v>0</v>
      </c>
      <c r="AA308" t="s">
        <v>507</v>
      </c>
      <c r="AB308" t="s">
        <v>507</v>
      </c>
      <c r="AC308" t="s">
        <v>507</v>
      </c>
      <c r="AD308" t="s">
        <v>507</v>
      </c>
      <c r="AE308" s="9">
        <v>0</v>
      </c>
      <c r="AF308" t="s">
        <v>507</v>
      </c>
      <c r="AG308" t="s">
        <v>507</v>
      </c>
      <c r="AH308" t="s">
        <v>507</v>
      </c>
      <c r="AI308" t="s">
        <v>507</v>
      </c>
      <c r="AJ308" s="9">
        <v>0</v>
      </c>
      <c r="AK308" t="s">
        <v>507</v>
      </c>
      <c r="AL308" t="s">
        <v>507</v>
      </c>
      <c r="AM308" t="s">
        <v>507</v>
      </c>
      <c r="AN308" t="s">
        <v>507</v>
      </c>
      <c r="AO308" s="9">
        <v>0</v>
      </c>
      <c r="AP308" t="s">
        <v>507</v>
      </c>
      <c r="AQ308" t="s">
        <v>507</v>
      </c>
      <c r="AR308" t="s">
        <v>507</v>
      </c>
      <c r="AS308" t="s">
        <v>507</v>
      </c>
      <c r="AT308" s="9">
        <v>0</v>
      </c>
      <c r="AU308" t="s">
        <v>507</v>
      </c>
      <c r="AV308" t="s">
        <v>507</v>
      </c>
      <c r="AW308" t="s">
        <v>507</v>
      </c>
      <c r="AX308" t="s">
        <v>507</v>
      </c>
      <c r="AY308" s="9">
        <v>0</v>
      </c>
    </row>
    <row r="309" spans="1:51" x14ac:dyDescent="0.25">
      <c r="A309" s="1" t="s">
        <v>247</v>
      </c>
      <c r="B309" t="s">
        <v>507</v>
      </c>
      <c r="C309" t="s">
        <v>507</v>
      </c>
      <c r="D309" t="s">
        <v>507</v>
      </c>
      <c r="E309" t="s">
        <v>507</v>
      </c>
      <c r="F309" s="9">
        <v>0</v>
      </c>
      <c r="G309" t="s">
        <v>507</v>
      </c>
      <c r="H309" t="s">
        <v>507</v>
      </c>
      <c r="I309" t="s">
        <v>507</v>
      </c>
      <c r="J309" t="s">
        <v>507</v>
      </c>
      <c r="K309" s="9">
        <v>0</v>
      </c>
      <c r="L309" t="s">
        <v>507</v>
      </c>
      <c r="M309" t="s">
        <v>507</v>
      </c>
      <c r="N309" t="s">
        <v>507</v>
      </c>
      <c r="O309" t="s">
        <v>507</v>
      </c>
      <c r="P309" s="9">
        <v>0</v>
      </c>
      <c r="Q309" t="s">
        <v>507</v>
      </c>
      <c r="R309" t="s">
        <v>507</v>
      </c>
      <c r="S309" t="s">
        <v>507</v>
      </c>
      <c r="T309" t="s">
        <v>507</v>
      </c>
      <c r="U309" s="9">
        <v>0</v>
      </c>
      <c r="V309" t="s">
        <v>507</v>
      </c>
      <c r="W309" t="s">
        <v>507</v>
      </c>
      <c r="X309" t="s">
        <v>507</v>
      </c>
      <c r="Y309" t="s">
        <v>507</v>
      </c>
      <c r="Z309" s="9">
        <v>0</v>
      </c>
      <c r="AA309" t="s">
        <v>507</v>
      </c>
      <c r="AB309" t="s">
        <v>507</v>
      </c>
      <c r="AC309" t="s">
        <v>507</v>
      </c>
      <c r="AD309" t="s">
        <v>507</v>
      </c>
      <c r="AE309" s="9">
        <v>0</v>
      </c>
      <c r="AF309" t="s">
        <v>507</v>
      </c>
      <c r="AG309" t="s">
        <v>507</v>
      </c>
      <c r="AH309" t="s">
        <v>507</v>
      </c>
      <c r="AI309" t="s">
        <v>507</v>
      </c>
      <c r="AJ309" s="9">
        <v>0</v>
      </c>
      <c r="AK309" t="s">
        <v>507</v>
      </c>
      <c r="AL309" t="s">
        <v>507</v>
      </c>
      <c r="AM309" t="s">
        <v>507</v>
      </c>
      <c r="AN309" t="s">
        <v>507</v>
      </c>
      <c r="AO309" s="9">
        <v>0</v>
      </c>
      <c r="AP309" t="s">
        <v>507</v>
      </c>
      <c r="AQ309" t="s">
        <v>507</v>
      </c>
      <c r="AR309" t="s">
        <v>507</v>
      </c>
      <c r="AS309" t="s">
        <v>507</v>
      </c>
      <c r="AT309" s="9">
        <v>0</v>
      </c>
      <c r="AU309" t="s">
        <v>507</v>
      </c>
      <c r="AV309" t="s">
        <v>507</v>
      </c>
      <c r="AW309" t="s">
        <v>507</v>
      </c>
      <c r="AX309" t="s">
        <v>507</v>
      </c>
      <c r="AY309" s="9">
        <v>0</v>
      </c>
    </row>
    <row r="310" spans="1:51" x14ac:dyDescent="0.25">
      <c r="A310" s="1" t="s">
        <v>248</v>
      </c>
      <c r="F310" s="9" t="s">
        <v>513</v>
      </c>
      <c r="K310" s="9" t="s">
        <v>513</v>
      </c>
      <c r="P310" s="9">
        <v>50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 t="s">
        <v>513</v>
      </c>
      <c r="AE310" s="9">
        <v>17</v>
      </c>
      <c r="AF310">
        <v>0</v>
      </c>
      <c r="AG310">
        <v>0</v>
      </c>
      <c r="AH310">
        <v>0</v>
      </c>
      <c r="AI310">
        <v>0</v>
      </c>
      <c r="AJ310" s="9">
        <v>0</v>
      </c>
      <c r="AK310">
        <v>0</v>
      </c>
      <c r="AL310">
        <v>0</v>
      </c>
      <c r="AM310">
        <v>0</v>
      </c>
      <c r="AN310">
        <v>0</v>
      </c>
      <c r="AO310" s="9">
        <v>0</v>
      </c>
      <c r="AP310">
        <v>0</v>
      </c>
      <c r="AQ310">
        <v>0</v>
      </c>
      <c r="AR310">
        <v>0</v>
      </c>
      <c r="AS310">
        <v>0</v>
      </c>
      <c r="AT310" s="9">
        <v>0</v>
      </c>
      <c r="AU310">
        <v>0</v>
      </c>
      <c r="AV310">
        <v>0</v>
      </c>
      <c r="AW310">
        <v>0</v>
      </c>
      <c r="AX310">
        <v>0</v>
      </c>
      <c r="AY310" s="9">
        <v>0</v>
      </c>
    </row>
    <row r="311" spans="1:51" x14ac:dyDescent="0.25">
      <c r="A311" s="1" t="s">
        <v>249</v>
      </c>
      <c r="B311">
        <v>55</v>
      </c>
      <c r="C311">
        <v>69</v>
      </c>
      <c r="D311">
        <v>57</v>
      </c>
      <c r="E311">
        <v>71</v>
      </c>
      <c r="G311" t="s">
        <v>507</v>
      </c>
      <c r="H311" t="s">
        <v>507</v>
      </c>
      <c r="I311" t="s">
        <v>507</v>
      </c>
      <c r="J311" t="s">
        <v>507</v>
      </c>
      <c r="K311" s="9">
        <v>0</v>
      </c>
      <c r="L311">
        <v>0</v>
      </c>
      <c r="M311">
        <v>0</v>
      </c>
      <c r="N311">
        <v>0</v>
      </c>
      <c r="O311">
        <v>0</v>
      </c>
      <c r="P311" s="9">
        <v>0</v>
      </c>
      <c r="Q311" t="s">
        <v>507</v>
      </c>
      <c r="R311" t="s">
        <v>507</v>
      </c>
      <c r="S311" t="s">
        <v>507</v>
      </c>
      <c r="T311" t="s">
        <v>507</v>
      </c>
      <c r="U311" s="9">
        <v>0</v>
      </c>
      <c r="V311" t="s">
        <v>507</v>
      </c>
      <c r="W311" t="s">
        <v>507</v>
      </c>
      <c r="X311" t="s">
        <v>507</v>
      </c>
      <c r="Y311" t="s">
        <v>507</v>
      </c>
      <c r="Z311" s="9">
        <v>0</v>
      </c>
      <c r="AA311" t="s">
        <v>507</v>
      </c>
      <c r="AB311" t="s">
        <v>507</v>
      </c>
      <c r="AC311" t="s">
        <v>507</v>
      </c>
      <c r="AD311" t="s">
        <v>507</v>
      </c>
      <c r="AE311" s="9">
        <v>0</v>
      </c>
      <c r="AF311" t="s">
        <v>507</v>
      </c>
      <c r="AG311" t="s">
        <v>507</v>
      </c>
      <c r="AH311" t="s">
        <v>507</v>
      </c>
      <c r="AI311" t="s">
        <v>507</v>
      </c>
      <c r="AJ311" s="9">
        <v>0</v>
      </c>
      <c r="AK311" t="s">
        <v>507</v>
      </c>
      <c r="AL311" t="s">
        <v>507</v>
      </c>
      <c r="AM311" t="s">
        <v>507</v>
      </c>
      <c r="AN311" t="s">
        <v>507</v>
      </c>
      <c r="AO311" s="9">
        <v>0</v>
      </c>
      <c r="AP311" t="s">
        <v>507</v>
      </c>
      <c r="AQ311" t="s">
        <v>507</v>
      </c>
      <c r="AR311" t="s">
        <v>507</v>
      </c>
      <c r="AS311" t="s">
        <v>507</v>
      </c>
      <c r="AT311" s="9">
        <v>0</v>
      </c>
      <c r="AU311" t="s">
        <v>507</v>
      </c>
      <c r="AV311" t="s">
        <v>507</v>
      </c>
      <c r="AW311" t="s">
        <v>507</v>
      </c>
      <c r="AX311" t="s">
        <v>507</v>
      </c>
      <c r="AY311" s="9">
        <v>0</v>
      </c>
    </row>
    <row r="312" spans="1:51" x14ac:dyDescent="0.25">
      <c r="A312" s="1" t="s">
        <v>250</v>
      </c>
      <c r="B312">
        <v>6</v>
      </c>
      <c r="C312">
        <v>1</v>
      </c>
      <c r="D312">
        <v>4</v>
      </c>
      <c r="E312">
        <v>14</v>
      </c>
      <c r="K312" s="9">
        <v>17</v>
      </c>
      <c r="L312" t="s">
        <v>507</v>
      </c>
      <c r="M312" t="s">
        <v>507</v>
      </c>
      <c r="N312" t="s">
        <v>507</v>
      </c>
      <c r="O312" t="s">
        <v>507</v>
      </c>
      <c r="P312" s="9">
        <v>0</v>
      </c>
      <c r="U312" s="9">
        <v>19</v>
      </c>
      <c r="V312">
        <v>0</v>
      </c>
      <c r="W312">
        <v>0</v>
      </c>
      <c r="X312">
        <v>0</v>
      </c>
      <c r="Y312">
        <v>0</v>
      </c>
      <c r="Z312" s="9">
        <v>0</v>
      </c>
      <c r="AE312" s="9">
        <v>7</v>
      </c>
      <c r="AF312">
        <v>1</v>
      </c>
      <c r="AG312">
        <v>0</v>
      </c>
      <c r="AH312">
        <v>0</v>
      </c>
      <c r="AI312">
        <v>0</v>
      </c>
      <c r="AJ312" s="9">
        <v>1</v>
      </c>
      <c r="AK312">
        <v>0</v>
      </c>
      <c r="AL312">
        <v>0</v>
      </c>
      <c r="AM312">
        <v>0</v>
      </c>
      <c r="AN312">
        <v>0</v>
      </c>
      <c r="AO312" s="9">
        <v>0</v>
      </c>
      <c r="AP312">
        <v>0</v>
      </c>
      <c r="AQ312">
        <v>0</v>
      </c>
      <c r="AR312">
        <v>0</v>
      </c>
      <c r="AS312">
        <v>0</v>
      </c>
      <c r="AT312" s="9">
        <v>0</v>
      </c>
      <c r="AY312" s="9">
        <v>13</v>
      </c>
    </row>
    <row r="313" spans="1:51" x14ac:dyDescent="0.25">
      <c r="A313" s="1" t="s">
        <v>251</v>
      </c>
      <c r="B313" t="s">
        <v>507</v>
      </c>
      <c r="C313" t="s">
        <v>507</v>
      </c>
      <c r="D313" t="s">
        <v>507</v>
      </c>
      <c r="E313" t="s">
        <v>507</v>
      </c>
      <c r="F313" s="9">
        <v>0</v>
      </c>
      <c r="G313" t="s">
        <v>507</v>
      </c>
      <c r="H313" t="s">
        <v>507</v>
      </c>
      <c r="I313" t="s">
        <v>507</v>
      </c>
      <c r="J313" t="s">
        <v>507</v>
      </c>
      <c r="K313" s="9">
        <v>0</v>
      </c>
      <c r="L313" t="s">
        <v>507</v>
      </c>
      <c r="M313" t="s">
        <v>507</v>
      </c>
      <c r="N313" t="s">
        <v>507</v>
      </c>
      <c r="O313" t="s">
        <v>507</v>
      </c>
      <c r="P313" s="9">
        <v>0</v>
      </c>
      <c r="Q313" t="s">
        <v>507</v>
      </c>
      <c r="R313" t="s">
        <v>507</v>
      </c>
      <c r="S313" t="s">
        <v>507</v>
      </c>
      <c r="T313" t="s">
        <v>507</v>
      </c>
      <c r="U313" s="9">
        <v>0</v>
      </c>
      <c r="V313" t="s">
        <v>507</v>
      </c>
      <c r="W313" t="s">
        <v>507</v>
      </c>
      <c r="X313" t="s">
        <v>507</v>
      </c>
      <c r="Y313" t="s">
        <v>507</v>
      </c>
      <c r="Z313" s="9">
        <v>0</v>
      </c>
      <c r="AA313" t="s">
        <v>507</v>
      </c>
      <c r="AB313" t="s">
        <v>507</v>
      </c>
      <c r="AC313" t="s">
        <v>507</v>
      </c>
      <c r="AD313" t="s">
        <v>507</v>
      </c>
      <c r="AE313" s="9">
        <v>0</v>
      </c>
      <c r="AF313" t="s">
        <v>507</v>
      </c>
      <c r="AG313" t="s">
        <v>507</v>
      </c>
      <c r="AH313" t="s">
        <v>507</v>
      </c>
      <c r="AI313" t="s">
        <v>507</v>
      </c>
      <c r="AJ313" s="9">
        <v>0</v>
      </c>
      <c r="AK313" t="s">
        <v>507</v>
      </c>
      <c r="AL313" t="s">
        <v>507</v>
      </c>
      <c r="AM313" t="s">
        <v>507</v>
      </c>
      <c r="AN313" t="s">
        <v>507</v>
      </c>
      <c r="AO313" s="9">
        <v>0</v>
      </c>
      <c r="AP313" t="s">
        <v>507</v>
      </c>
      <c r="AQ313" t="s">
        <v>507</v>
      </c>
      <c r="AR313" t="s">
        <v>507</v>
      </c>
      <c r="AS313" t="s">
        <v>507</v>
      </c>
      <c r="AT313" s="9">
        <v>0</v>
      </c>
      <c r="AU313" t="s">
        <v>507</v>
      </c>
      <c r="AV313" t="s">
        <v>507</v>
      </c>
      <c r="AW313" t="s">
        <v>507</v>
      </c>
      <c r="AX313" t="s">
        <v>507</v>
      </c>
      <c r="AY313" s="9">
        <v>0</v>
      </c>
    </row>
    <row r="314" spans="1:51" x14ac:dyDescent="0.25">
      <c r="A314" s="1" t="s">
        <v>252</v>
      </c>
    </row>
    <row r="315" spans="1:51" x14ac:dyDescent="0.25">
      <c r="A315" s="1" t="s">
        <v>253</v>
      </c>
      <c r="B315" t="s">
        <v>507</v>
      </c>
      <c r="C315" t="s">
        <v>507</v>
      </c>
      <c r="D315" t="s">
        <v>507</v>
      </c>
      <c r="E315" t="s">
        <v>507</v>
      </c>
      <c r="F315" s="9">
        <v>0</v>
      </c>
      <c r="G315" t="s">
        <v>507</v>
      </c>
      <c r="H315" t="s">
        <v>507</v>
      </c>
      <c r="I315" t="s">
        <v>507</v>
      </c>
      <c r="J315" t="s">
        <v>507</v>
      </c>
      <c r="K315" s="9">
        <v>0</v>
      </c>
      <c r="L315" t="s">
        <v>507</v>
      </c>
      <c r="M315" t="s">
        <v>507</v>
      </c>
      <c r="N315" t="s">
        <v>507</v>
      </c>
      <c r="O315" t="s">
        <v>507</v>
      </c>
      <c r="P315" s="9">
        <v>0</v>
      </c>
      <c r="Q315" t="s">
        <v>507</v>
      </c>
      <c r="R315" t="s">
        <v>507</v>
      </c>
      <c r="S315" t="s">
        <v>507</v>
      </c>
      <c r="T315" t="s">
        <v>507</v>
      </c>
      <c r="U315" s="9">
        <v>0</v>
      </c>
      <c r="V315" t="s">
        <v>507</v>
      </c>
      <c r="W315" t="s">
        <v>507</v>
      </c>
      <c r="X315" t="s">
        <v>507</v>
      </c>
      <c r="Y315" t="s">
        <v>507</v>
      </c>
      <c r="Z315" s="9">
        <v>0</v>
      </c>
      <c r="AA315" t="s">
        <v>507</v>
      </c>
      <c r="AB315" t="s">
        <v>507</v>
      </c>
      <c r="AC315" t="s">
        <v>507</v>
      </c>
      <c r="AD315" t="s">
        <v>507</v>
      </c>
      <c r="AE315" s="9">
        <v>0</v>
      </c>
      <c r="AF315" t="s">
        <v>507</v>
      </c>
      <c r="AG315" t="s">
        <v>507</v>
      </c>
      <c r="AH315" t="s">
        <v>507</v>
      </c>
      <c r="AI315" t="s">
        <v>507</v>
      </c>
      <c r="AJ315" s="9">
        <v>0</v>
      </c>
      <c r="AK315" t="s">
        <v>507</v>
      </c>
      <c r="AL315" t="s">
        <v>507</v>
      </c>
      <c r="AM315" t="s">
        <v>507</v>
      </c>
      <c r="AN315" t="s">
        <v>507</v>
      </c>
      <c r="AO315" s="9">
        <v>0</v>
      </c>
      <c r="AP315" t="s">
        <v>507</v>
      </c>
      <c r="AQ315" t="s">
        <v>507</v>
      </c>
      <c r="AR315" t="s">
        <v>507</v>
      </c>
      <c r="AS315" t="s">
        <v>507</v>
      </c>
      <c r="AT315" s="9">
        <v>0</v>
      </c>
      <c r="AU315" t="s">
        <v>507</v>
      </c>
      <c r="AV315" t="s">
        <v>507</v>
      </c>
      <c r="AW315" t="s">
        <v>507</v>
      </c>
      <c r="AX315" t="s">
        <v>507</v>
      </c>
      <c r="AY315" s="9">
        <v>0</v>
      </c>
    </row>
    <row r="316" spans="1:51" x14ac:dyDescent="0.25">
      <c r="A316" s="1" t="s">
        <v>254</v>
      </c>
      <c r="B316">
        <v>0</v>
      </c>
      <c r="C316">
        <v>0</v>
      </c>
      <c r="D316">
        <v>0</v>
      </c>
      <c r="E316">
        <v>0</v>
      </c>
      <c r="F316" s="9">
        <v>0</v>
      </c>
      <c r="G316">
        <v>0</v>
      </c>
      <c r="H316">
        <v>0</v>
      </c>
      <c r="I316">
        <v>0</v>
      </c>
      <c r="J316" t="s">
        <v>513</v>
      </c>
      <c r="L316" t="s">
        <v>513</v>
      </c>
      <c r="M316" t="s">
        <v>513</v>
      </c>
      <c r="N316" t="s">
        <v>513</v>
      </c>
      <c r="O316" t="s">
        <v>513</v>
      </c>
      <c r="Q316" t="s">
        <v>513</v>
      </c>
      <c r="R316" t="s">
        <v>513</v>
      </c>
      <c r="S316" t="s">
        <v>513</v>
      </c>
      <c r="T316" t="s">
        <v>513</v>
      </c>
      <c r="V316">
        <v>0</v>
      </c>
      <c r="W316">
        <v>0</v>
      </c>
      <c r="X316">
        <v>0</v>
      </c>
      <c r="Y316">
        <v>0</v>
      </c>
      <c r="Z316" s="9">
        <v>0</v>
      </c>
      <c r="AA316">
        <v>0</v>
      </c>
      <c r="AB316">
        <v>0</v>
      </c>
      <c r="AC316">
        <v>0</v>
      </c>
      <c r="AD316">
        <v>0</v>
      </c>
      <c r="AE316" s="9">
        <v>0</v>
      </c>
      <c r="AF316">
        <v>0</v>
      </c>
      <c r="AG316">
        <v>0</v>
      </c>
      <c r="AH316">
        <v>0</v>
      </c>
      <c r="AI316">
        <v>0</v>
      </c>
      <c r="AJ316" s="9">
        <v>0</v>
      </c>
      <c r="AK316">
        <v>0</v>
      </c>
      <c r="AL316">
        <v>0</v>
      </c>
      <c r="AM316">
        <v>0</v>
      </c>
      <c r="AN316">
        <v>0</v>
      </c>
      <c r="AO316" s="9">
        <v>0</v>
      </c>
      <c r="AP316" t="s">
        <v>513</v>
      </c>
      <c r="AQ316" t="s">
        <v>513</v>
      </c>
      <c r="AR316" t="s">
        <v>513</v>
      </c>
      <c r="AS316" t="s">
        <v>513</v>
      </c>
    </row>
    <row r="317" spans="1:51" x14ac:dyDescent="0.25">
      <c r="A317" s="1" t="s">
        <v>255</v>
      </c>
      <c r="B317" t="s">
        <v>507</v>
      </c>
      <c r="C317" t="s">
        <v>507</v>
      </c>
      <c r="D317" t="s">
        <v>507</v>
      </c>
      <c r="E317" t="s">
        <v>507</v>
      </c>
      <c r="F317" s="9">
        <v>0</v>
      </c>
      <c r="G317" t="s">
        <v>507</v>
      </c>
      <c r="H317" t="s">
        <v>507</v>
      </c>
      <c r="I317" t="s">
        <v>507</v>
      </c>
      <c r="J317" t="s">
        <v>507</v>
      </c>
      <c r="K317" s="9">
        <v>0</v>
      </c>
      <c r="L317" t="s">
        <v>507</v>
      </c>
      <c r="M317" t="s">
        <v>507</v>
      </c>
      <c r="N317" t="s">
        <v>507</v>
      </c>
      <c r="O317" t="s">
        <v>507</v>
      </c>
      <c r="P317" s="9">
        <v>0</v>
      </c>
      <c r="Q317" t="s">
        <v>507</v>
      </c>
      <c r="R317" t="s">
        <v>507</v>
      </c>
      <c r="S317" t="s">
        <v>507</v>
      </c>
      <c r="T317" t="s">
        <v>507</v>
      </c>
      <c r="U317" s="9">
        <v>0</v>
      </c>
      <c r="V317" t="s">
        <v>507</v>
      </c>
      <c r="W317" t="s">
        <v>507</v>
      </c>
      <c r="X317" t="s">
        <v>507</v>
      </c>
      <c r="Y317" t="s">
        <v>507</v>
      </c>
      <c r="Z317" s="9">
        <v>0</v>
      </c>
      <c r="AA317" t="s">
        <v>507</v>
      </c>
      <c r="AB317" t="s">
        <v>507</v>
      </c>
      <c r="AC317" t="s">
        <v>507</v>
      </c>
      <c r="AD317" t="s">
        <v>507</v>
      </c>
      <c r="AE317" s="9">
        <v>0</v>
      </c>
      <c r="AF317" t="s">
        <v>507</v>
      </c>
      <c r="AG317" t="s">
        <v>507</v>
      </c>
      <c r="AH317" t="s">
        <v>507</v>
      </c>
      <c r="AI317" t="s">
        <v>507</v>
      </c>
      <c r="AJ317" s="9">
        <v>0</v>
      </c>
      <c r="AK317" t="s">
        <v>507</v>
      </c>
      <c r="AL317" t="s">
        <v>507</v>
      </c>
      <c r="AM317" t="s">
        <v>507</v>
      </c>
      <c r="AN317" t="s">
        <v>507</v>
      </c>
      <c r="AO317" s="9">
        <v>0</v>
      </c>
      <c r="AP317" t="s">
        <v>507</v>
      </c>
      <c r="AQ317" t="s">
        <v>507</v>
      </c>
      <c r="AR317" t="s">
        <v>507</v>
      </c>
      <c r="AS317" t="s">
        <v>507</v>
      </c>
      <c r="AT317" s="9">
        <v>0</v>
      </c>
      <c r="AU317" t="s">
        <v>507</v>
      </c>
      <c r="AV317" t="s">
        <v>507</v>
      </c>
      <c r="AW317" t="s">
        <v>507</v>
      </c>
      <c r="AX317" t="s">
        <v>507</v>
      </c>
      <c r="AY317" s="9">
        <v>0</v>
      </c>
    </row>
    <row r="318" spans="1:51" x14ac:dyDescent="0.25">
      <c r="A318" s="4" t="s">
        <v>256</v>
      </c>
      <c r="B318" t="s">
        <v>507</v>
      </c>
      <c r="C318" t="s">
        <v>507</v>
      </c>
      <c r="D318" t="s">
        <v>507</v>
      </c>
      <c r="E318" t="s">
        <v>507</v>
      </c>
      <c r="F318" s="9">
        <v>398</v>
      </c>
      <c r="G318" t="s">
        <v>507</v>
      </c>
      <c r="H318" t="s">
        <v>507</v>
      </c>
      <c r="I318" t="s">
        <v>507</v>
      </c>
      <c r="J318" t="s">
        <v>507</v>
      </c>
      <c r="K318" s="9">
        <v>528</v>
      </c>
      <c r="L318" t="s">
        <v>507</v>
      </c>
      <c r="M318" t="s">
        <v>507</v>
      </c>
      <c r="N318" t="s">
        <v>507</v>
      </c>
      <c r="O318" t="s">
        <v>507</v>
      </c>
      <c r="P318" s="9">
        <v>131</v>
      </c>
      <c r="Q318" t="s">
        <v>507</v>
      </c>
      <c r="R318" t="s">
        <v>507</v>
      </c>
      <c r="S318" t="s">
        <v>507</v>
      </c>
      <c r="T318" t="s">
        <v>507</v>
      </c>
      <c r="U318" s="9">
        <v>111</v>
      </c>
      <c r="V318" t="s">
        <v>507</v>
      </c>
      <c r="W318" t="s">
        <v>507</v>
      </c>
      <c r="X318" t="s">
        <v>507</v>
      </c>
      <c r="Y318" t="s">
        <v>507</v>
      </c>
      <c r="Z318" s="9">
        <v>34</v>
      </c>
      <c r="AA318" t="s">
        <v>507</v>
      </c>
      <c r="AB318" t="s">
        <v>507</v>
      </c>
      <c r="AC318" t="s">
        <v>507</v>
      </c>
      <c r="AD318" t="s">
        <v>507</v>
      </c>
      <c r="AE318" s="9" t="s">
        <v>507</v>
      </c>
      <c r="AF318" t="s">
        <v>507</v>
      </c>
      <c r="AG318" t="s">
        <v>507</v>
      </c>
      <c r="AH318" t="s">
        <v>507</v>
      </c>
      <c r="AI318" t="s">
        <v>507</v>
      </c>
      <c r="AJ318" s="9" t="s">
        <v>507</v>
      </c>
      <c r="AK318" t="s">
        <v>507</v>
      </c>
      <c r="AL318" t="s">
        <v>507</v>
      </c>
      <c r="AM318" t="s">
        <v>507</v>
      </c>
      <c r="AN318" t="s">
        <v>507</v>
      </c>
      <c r="AO318" s="9" t="s">
        <v>507</v>
      </c>
      <c r="AP318" t="s">
        <v>507</v>
      </c>
      <c r="AQ318" t="s">
        <v>507</v>
      </c>
      <c r="AR318" t="s">
        <v>507</v>
      </c>
      <c r="AS318" t="s">
        <v>507</v>
      </c>
      <c r="AT318" s="9">
        <v>97</v>
      </c>
      <c r="AU318" t="s">
        <v>507</v>
      </c>
      <c r="AV318" t="s">
        <v>507</v>
      </c>
      <c r="AW318" t="s">
        <v>507</v>
      </c>
      <c r="AX318" t="s">
        <v>507</v>
      </c>
      <c r="AY318" s="9" t="s">
        <v>507</v>
      </c>
    </row>
    <row r="319" spans="1:51" x14ac:dyDescent="0.25">
      <c r="A319" s="4" t="s">
        <v>257</v>
      </c>
    </row>
    <row r="320" spans="1:51" x14ac:dyDescent="0.25">
      <c r="A320" s="4" t="s">
        <v>258</v>
      </c>
      <c r="B320" t="s">
        <v>507</v>
      </c>
      <c r="C320" t="s">
        <v>507</v>
      </c>
      <c r="D320" t="s">
        <v>507</v>
      </c>
      <c r="E320" t="s">
        <v>507</v>
      </c>
      <c r="F320" s="9">
        <v>0</v>
      </c>
      <c r="G320" t="s">
        <v>507</v>
      </c>
      <c r="H320" t="s">
        <v>507</v>
      </c>
      <c r="I320" t="s">
        <v>507</v>
      </c>
      <c r="J320" t="s">
        <v>507</v>
      </c>
      <c r="K320" s="9">
        <v>0</v>
      </c>
      <c r="L320" t="s">
        <v>507</v>
      </c>
      <c r="M320" t="s">
        <v>507</v>
      </c>
      <c r="N320" t="s">
        <v>507</v>
      </c>
      <c r="O320" t="s">
        <v>507</v>
      </c>
      <c r="P320" s="9">
        <v>0</v>
      </c>
      <c r="Q320">
        <v>0</v>
      </c>
      <c r="R320">
        <v>0</v>
      </c>
      <c r="S320">
        <v>0</v>
      </c>
      <c r="T320">
        <v>0</v>
      </c>
      <c r="U320" s="9">
        <v>0</v>
      </c>
      <c r="V320" t="s">
        <v>507</v>
      </c>
      <c r="W320" t="s">
        <v>507</v>
      </c>
      <c r="X320" t="s">
        <v>507</v>
      </c>
      <c r="Y320" t="s">
        <v>507</v>
      </c>
      <c r="Z320" s="9">
        <v>0</v>
      </c>
      <c r="AA320" t="s">
        <v>507</v>
      </c>
      <c r="AB320" t="s">
        <v>507</v>
      </c>
      <c r="AC320" t="s">
        <v>507</v>
      </c>
      <c r="AD320" t="s">
        <v>507</v>
      </c>
      <c r="AE320" s="9">
        <v>0</v>
      </c>
      <c r="AF320" t="s">
        <v>507</v>
      </c>
      <c r="AG320" t="s">
        <v>507</v>
      </c>
      <c r="AH320" t="s">
        <v>507</v>
      </c>
      <c r="AI320" t="s">
        <v>507</v>
      </c>
      <c r="AJ320" s="9">
        <v>0</v>
      </c>
      <c r="AK320" t="s">
        <v>507</v>
      </c>
      <c r="AL320" t="s">
        <v>507</v>
      </c>
      <c r="AM320" t="s">
        <v>507</v>
      </c>
      <c r="AN320" t="s">
        <v>507</v>
      </c>
      <c r="AO320" s="9">
        <v>0</v>
      </c>
      <c r="AP320" t="s">
        <v>507</v>
      </c>
      <c r="AQ320" t="s">
        <v>507</v>
      </c>
      <c r="AR320" t="s">
        <v>507</v>
      </c>
      <c r="AS320" t="s">
        <v>507</v>
      </c>
      <c r="AT320" s="9">
        <v>0</v>
      </c>
      <c r="AU320" t="s">
        <v>507</v>
      </c>
      <c r="AV320" t="s">
        <v>507</v>
      </c>
      <c r="AW320" t="s">
        <v>507</v>
      </c>
      <c r="AX320" t="s">
        <v>507</v>
      </c>
      <c r="AY320" s="9">
        <v>0</v>
      </c>
    </row>
    <row r="321" spans="1:51" x14ac:dyDescent="0.25">
      <c r="A321" s="4" t="s">
        <v>259</v>
      </c>
      <c r="B321">
        <v>27</v>
      </c>
      <c r="C321">
        <v>28</v>
      </c>
      <c r="D321">
        <v>35</v>
      </c>
      <c r="E321">
        <v>15</v>
      </c>
      <c r="G321">
        <v>15</v>
      </c>
      <c r="H321">
        <v>6</v>
      </c>
      <c r="I321">
        <v>18</v>
      </c>
      <c r="J321">
        <v>13</v>
      </c>
      <c r="L321">
        <v>9</v>
      </c>
      <c r="M321">
        <v>10</v>
      </c>
      <c r="N321">
        <v>7</v>
      </c>
      <c r="O321">
        <v>2</v>
      </c>
      <c r="Q321" t="s">
        <v>507</v>
      </c>
      <c r="R321" t="s">
        <v>507</v>
      </c>
      <c r="S321" t="s">
        <v>507</v>
      </c>
      <c r="T321" t="s">
        <v>507</v>
      </c>
      <c r="U321" s="9">
        <v>0</v>
      </c>
      <c r="V321" t="s">
        <v>507</v>
      </c>
      <c r="W321" t="s">
        <v>507</v>
      </c>
      <c r="X321" t="s">
        <v>507</v>
      </c>
      <c r="Y321" t="s">
        <v>507</v>
      </c>
      <c r="Z321" s="9">
        <v>0</v>
      </c>
      <c r="AA321" t="s">
        <v>507</v>
      </c>
      <c r="AB321" t="s">
        <v>507</v>
      </c>
      <c r="AC321" t="s">
        <v>507</v>
      </c>
      <c r="AD321" t="s">
        <v>507</v>
      </c>
      <c r="AE321" s="9">
        <v>0</v>
      </c>
      <c r="AF321" t="s">
        <v>507</v>
      </c>
      <c r="AG321" t="s">
        <v>507</v>
      </c>
      <c r="AH321" t="s">
        <v>507</v>
      </c>
      <c r="AI321" t="s">
        <v>507</v>
      </c>
      <c r="AJ321" s="9">
        <v>0</v>
      </c>
      <c r="AK321" t="s">
        <v>507</v>
      </c>
      <c r="AL321" t="s">
        <v>507</v>
      </c>
      <c r="AM321" t="s">
        <v>507</v>
      </c>
      <c r="AN321" t="s">
        <v>507</v>
      </c>
      <c r="AO321" s="9">
        <v>0</v>
      </c>
      <c r="AP321" t="s">
        <v>507</v>
      </c>
      <c r="AQ321" t="s">
        <v>507</v>
      </c>
      <c r="AR321" t="s">
        <v>507</v>
      </c>
      <c r="AS321" t="s">
        <v>507</v>
      </c>
      <c r="AT321" s="9">
        <v>0</v>
      </c>
      <c r="AU321" t="s">
        <v>507</v>
      </c>
      <c r="AV321" t="s">
        <v>507</v>
      </c>
      <c r="AW321" t="s">
        <v>507</v>
      </c>
      <c r="AX321" t="s">
        <v>507</v>
      </c>
      <c r="AY321" s="9">
        <v>0</v>
      </c>
    </row>
    <row r="322" spans="1:51" x14ac:dyDescent="0.25">
      <c r="A322" s="4" t="s">
        <v>260</v>
      </c>
      <c r="B322" t="s">
        <v>507</v>
      </c>
      <c r="C322" t="s">
        <v>507</v>
      </c>
      <c r="D322" t="s">
        <v>507</v>
      </c>
      <c r="E322" t="s">
        <v>507</v>
      </c>
      <c r="F322" s="9">
        <v>0</v>
      </c>
      <c r="G322" t="s">
        <v>507</v>
      </c>
      <c r="H322" t="s">
        <v>507</v>
      </c>
      <c r="I322" t="s">
        <v>507</v>
      </c>
      <c r="J322" t="s">
        <v>507</v>
      </c>
      <c r="K322" s="9">
        <v>0</v>
      </c>
      <c r="L322" t="s">
        <v>507</v>
      </c>
      <c r="M322" t="s">
        <v>507</v>
      </c>
      <c r="N322" t="s">
        <v>507</v>
      </c>
      <c r="O322" t="s">
        <v>507</v>
      </c>
      <c r="P322" s="9">
        <v>0</v>
      </c>
      <c r="Q322" t="s">
        <v>507</v>
      </c>
      <c r="R322" t="s">
        <v>507</v>
      </c>
      <c r="S322" t="s">
        <v>507</v>
      </c>
      <c r="T322" t="s">
        <v>507</v>
      </c>
      <c r="U322" s="9">
        <v>0</v>
      </c>
      <c r="V322" t="s">
        <v>507</v>
      </c>
      <c r="W322" t="s">
        <v>507</v>
      </c>
      <c r="X322" t="s">
        <v>507</v>
      </c>
      <c r="Y322" t="s">
        <v>507</v>
      </c>
      <c r="Z322" s="9">
        <v>0</v>
      </c>
      <c r="AA322" t="s">
        <v>507</v>
      </c>
      <c r="AB322" t="s">
        <v>507</v>
      </c>
      <c r="AC322" t="s">
        <v>507</v>
      </c>
      <c r="AD322" t="s">
        <v>507</v>
      </c>
      <c r="AE322" s="9">
        <v>0</v>
      </c>
      <c r="AF322" t="s">
        <v>507</v>
      </c>
      <c r="AG322" t="s">
        <v>507</v>
      </c>
      <c r="AH322" t="s">
        <v>507</v>
      </c>
      <c r="AI322" t="s">
        <v>507</v>
      </c>
      <c r="AJ322" s="9">
        <v>0</v>
      </c>
      <c r="AK322" t="s">
        <v>507</v>
      </c>
      <c r="AL322" t="s">
        <v>507</v>
      </c>
      <c r="AM322" t="s">
        <v>507</v>
      </c>
      <c r="AN322" t="s">
        <v>507</v>
      </c>
      <c r="AO322" s="9">
        <v>0</v>
      </c>
      <c r="AP322" t="s">
        <v>507</v>
      </c>
      <c r="AQ322" t="s">
        <v>507</v>
      </c>
      <c r="AR322" t="s">
        <v>507</v>
      </c>
      <c r="AS322" t="s">
        <v>507</v>
      </c>
      <c r="AT322" s="9">
        <v>0</v>
      </c>
      <c r="AU322" t="s">
        <v>507</v>
      </c>
      <c r="AV322" t="s">
        <v>507</v>
      </c>
      <c r="AW322" t="s">
        <v>507</v>
      </c>
      <c r="AX322" t="s">
        <v>507</v>
      </c>
      <c r="AY322" s="9">
        <v>0</v>
      </c>
    </row>
    <row r="323" spans="1:51" x14ac:dyDescent="0.25">
      <c r="A323" s="4" t="s">
        <v>261</v>
      </c>
    </row>
    <row r="324" spans="1:51" x14ac:dyDescent="0.25">
      <c r="A324" s="4" t="s">
        <v>262</v>
      </c>
      <c r="B324">
        <v>4</v>
      </c>
      <c r="C324">
        <v>4</v>
      </c>
      <c r="D324">
        <v>5</v>
      </c>
      <c r="E324">
        <v>6</v>
      </c>
      <c r="G324">
        <v>40</v>
      </c>
      <c r="H324">
        <v>2</v>
      </c>
      <c r="I324">
        <v>17</v>
      </c>
      <c r="J324">
        <v>19</v>
      </c>
      <c r="L324" t="s">
        <v>507</v>
      </c>
      <c r="M324" t="s">
        <v>507</v>
      </c>
      <c r="N324" t="s">
        <v>507</v>
      </c>
      <c r="O324" t="s">
        <v>507</v>
      </c>
      <c r="P324" s="9">
        <v>0</v>
      </c>
      <c r="Q324">
        <v>0</v>
      </c>
      <c r="R324">
        <v>0</v>
      </c>
      <c r="S324">
        <v>0</v>
      </c>
      <c r="T324">
        <v>0</v>
      </c>
      <c r="U324" s="9">
        <v>0</v>
      </c>
      <c r="V324">
        <v>3</v>
      </c>
      <c r="W324">
        <v>4</v>
      </c>
      <c r="X324">
        <v>1</v>
      </c>
      <c r="Y324">
        <v>1</v>
      </c>
      <c r="AA324">
        <v>3</v>
      </c>
      <c r="AB324">
        <v>4</v>
      </c>
      <c r="AC324">
        <v>1</v>
      </c>
      <c r="AD324">
        <v>1</v>
      </c>
      <c r="AF324">
        <v>0</v>
      </c>
      <c r="AG324">
        <v>0</v>
      </c>
      <c r="AH324">
        <v>0</v>
      </c>
      <c r="AI324">
        <v>0</v>
      </c>
      <c r="AK324" t="s">
        <v>507</v>
      </c>
      <c r="AL324" t="s">
        <v>507</v>
      </c>
      <c r="AM324" t="s">
        <v>507</v>
      </c>
      <c r="AN324" t="s">
        <v>507</v>
      </c>
      <c r="AO324" s="9">
        <v>0</v>
      </c>
      <c r="AP324">
        <v>0</v>
      </c>
      <c r="AQ324">
        <v>2</v>
      </c>
      <c r="AR324">
        <v>0</v>
      </c>
      <c r="AU324" t="s">
        <v>507</v>
      </c>
      <c r="AV324" t="s">
        <v>507</v>
      </c>
      <c r="AW324" t="s">
        <v>507</v>
      </c>
      <c r="AX324" t="s">
        <v>507</v>
      </c>
      <c r="AY324" s="9">
        <v>0</v>
      </c>
    </row>
    <row r="325" spans="1:51" x14ac:dyDescent="0.25">
      <c r="A325" s="4" t="s">
        <v>263</v>
      </c>
      <c r="B325" t="s">
        <v>507</v>
      </c>
      <c r="C325">
        <v>70</v>
      </c>
      <c r="D325">
        <v>30</v>
      </c>
      <c r="E325">
        <v>9</v>
      </c>
      <c r="G325" t="s">
        <v>507</v>
      </c>
      <c r="H325" t="s">
        <v>507</v>
      </c>
      <c r="I325">
        <v>38</v>
      </c>
      <c r="J325">
        <v>7</v>
      </c>
      <c r="L325">
        <v>0</v>
      </c>
      <c r="M325">
        <v>0</v>
      </c>
      <c r="N325">
        <v>0</v>
      </c>
      <c r="O325">
        <v>0</v>
      </c>
      <c r="P325" s="9">
        <v>0</v>
      </c>
      <c r="Q325">
        <v>32</v>
      </c>
      <c r="R325">
        <v>27</v>
      </c>
      <c r="S325">
        <v>2</v>
      </c>
      <c r="T325">
        <v>0</v>
      </c>
      <c r="V325">
        <v>0</v>
      </c>
      <c r="W325">
        <v>0</v>
      </c>
      <c r="X325">
        <v>0</v>
      </c>
      <c r="Y325">
        <v>0</v>
      </c>
      <c r="Z325" s="9">
        <v>0</v>
      </c>
      <c r="AA325">
        <v>0</v>
      </c>
      <c r="AB325">
        <v>0</v>
      </c>
      <c r="AC325">
        <v>0</v>
      </c>
      <c r="AD325">
        <v>0</v>
      </c>
      <c r="AE325" s="9">
        <v>0</v>
      </c>
      <c r="AF325" t="s">
        <v>507</v>
      </c>
      <c r="AG325" t="s">
        <v>507</v>
      </c>
      <c r="AH325" t="s">
        <v>507</v>
      </c>
      <c r="AI325" t="s">
        <v>507</v>
      </c>
      <c r="AJ325" s="9">
        <v>0</v>
      </c>
      <c r="AK325">
        <v>0</v>
      </c>
      <c r="AL325">
        <v>0</v>
      </c>
      <c r="AM325">
        <v>0</v>
      </c>
      <c r="AN325">
        <v>0</v>
      </c>
      <c r="AO325" s="9">
        <v>0</v>
      </c>
      <c r="AP325">
        <v>44</v>
      </c>
      <c r="AQ325">
        <v>39</v>
      </c>
      <c r="AR325">
        <v>49</v>
      </c>
      <c r="AS325">
        <v>50</v>
      </c>
      <c r="AU325" t="s">
        <v>507</v>
      </c>
      <c r="AV325" t="s">
        <v>507</v>
      </c>
      <c r="AW325" t="s">
        <v>507</v>
      </c>
      <c r="AX325" t="s">
        <v>507</v>
      </c>
      <c r="AY325" s="9">
        <v>0</v>
      </c>
    </row>
    <row r="326" spans="1:51" x14ac:dyDescent="0.25">
      <c r="A326" s="4" t="s">
        <v>264</v>
      </c>
    </row>
    <row r="327" spans="1:51" x14ac:dyDescent="0.25">
      <c r="A327" s="4" t="s">
        <v>265</v>
      </c>
      <c r="B327">
        <v>0</v>
      </c>
      <c r="C327">
        <v>0</v>
      </c>
      <c r="D327">
        <v>0</v>
      </c>
      <c r="E327">
        <v>0</v>
      </c>
      <c r="F327" s="9">
        <v>0</v>
      </c>
      <c r="G327" t="s">
        <v>507</v>
      </c>
      <c r="H327" t="s">
        <v>507</v>
      </c>
      <c r="I327" t="s">
        <v>507</v>
      </c>
      <c r="J327" t="s">
        <v>507</v>
      </c>
      <c r="K327" s="9">
        <v>0</v>
      </c>
      <c r="L327">
        <v>0</v>
      </c>
      <c r="M327">
        <v>0</v>
      </c>
      <c r="N327">
        <v>0</v>
      </c>
      <c r="O327">
        <v>0</v>
      </c>
      <c r="P327" s="9">
        <v>0</v>
      </c>
      <c r="Q327">
        <v>0</v>
      </c>
      <c r="R327">
        <v>0</v>
      </c>
      <c r="S327">
        <v>0</v>
      </c>
      <c r="T327">
        <v>0</v>
      </c>
      <c r="U327" s="9">
        <v>0</v>
      </c>
      <c r="V327">
        <v>0</v>
      </c>
      <c r="W327">
        <v>0</v>
      </c>
      <c r="X327">
        <v>0</v>
      </c>
      <c r="Y327">
        <v>0</v>
      </c>
      <c r="Z327" s="9">
        <v>0</v>
      </c>
      <c r="AA327">
        <v>8</v>
      </c>
      <c r="AB327">
        <v>15</v>
      </c>
      <c r="AC327">
        <v>7</v>
      </c>
      <c r="AD327">
        <v>7</v>
      </c>
      <c r="AF327">
        <v>7</v>
      </c>
      <c r="AG327">
        <v>6</v>
      </c>
      <c r="AH327">
        <v>9</v>
      </c>
      <c r="AI327">
        <v>6</v>
      </c>
      <c r="AK327" t="s">
        <v>507</v>
      </c>
      <c r="AL327" t="s">
        <v>507</v>
      </c>
      <c r="AM327" t="s">
        <v>507</v>
      </c>
      <c r="AN327" t="s">
        <v>507</v>
      </c>
      <c r="AO327" s="9">
        <v>0</v>
      </c>
      <c r="AP327">
        <v>0</v>
      </c>
      <c r="AQ327">
        <v>0</v>
      </c>
      <c r="AR327">
        <v>0</v>
      </c>
      <c r="AS327">
        <v>0</v>
      </c>
      <c r="AT327" s="9">
        <v>0</v>
      </c>
      <c r="AU327">
        <v>0</v>
      </c>
      <c r="AV327">
        <v>9</v>
      </c>
      <c r="AW327">
        <v>0</v>
      </c>
      <c r="AX327">
        <v>0</v>
      </c>
      <c r="AY327" s="9">
        <v>9</v>
      </c>
    </row>
    <row r="328" spans="1:51" x14ac:dyDescent="0.25">
      <c r="A328" s="4" t="s">
        <v>266</v>
      </c>
      <c r="B328" t="s">
        <v>507</v>
      </c>
      <c r="C328" t="s">
        <v>507</v>
      </c>
      <c r="D328" t="s">
        <v>507</v>
      </c>
      <c r="E328" t="s">
        <v>507</v>
      </c>
      <c r="F328" s="9">
        <v>0</v>
      </c>
      <c r="G328" t="s">
        <v>507</v>
      </c>
      <c r="H328" t="s">
        <v>507</v>
      </c>
      <c r="I328" t="s">
        <v>507</v>
      </c>
      <c r="J328" t="s">
        <v>507</v>
      </c>
      <c r="K328" s="9">
        <v>0</v>
      </c>
      <c r="L328" t="s">
        <v>507</v>
      </c>
      <c r="M328" t="s">
        <v>507</v>
      </c>
      <c r="N328" t="s">
        <v>507</v>
      </c>
      <c r="O328" t="s">
        <v>507</v>
      </c>
      <c r="P328" s="9">
        <v>0</v>
      </c>
      <c r="Q328" t="s">
        <v>507</v>
      </c>
      <c r="R328" t="s">
        <v>507</v>
      </c>
      <c r="S328" t="s">
        <v>507</v>
      </c>
      <c r="T328" t="s">
        <v>507</v>
      </c>
      <c r="U328" s="9">
        <v>0</v>
      </c>
      <c r="V328" t="s">
        <v>507</v>
      </c>
      <c r="W328" t="s">
        <v>507</v>
      </c>
      <c r="X328" t="s">
        <v>507</v>
      </c>
      <c r="Y328" t="s">
        <v>507</v>
      </c>
      <c r="Z328" s="9">
        <v>0</v>
      </c>
      <c r="AA328" t="s">
        <v>507</v>
      </c>
      <c r="AB328" t="s">
        <v>507</v>
      </c>
      <c r="AC328" t="s">
        <v>507</v>
      </c>
      <c r="AD328" t="s">
        <v>507</v>
      </c>
      <c r="AE328" s="9">
        <v>0</v>
      </c>
      <c r="AF328" t="s">
        <v>507</v>
      </c>
      <c r="AG328" t="s">
        <v>507</v>
      </c>
      <c r="AH328" t="s">
        <v>507</v>
      </c>
      <c r="AI328" t="s">
        <v>507</v>
      </c>
      <c r="AJ328" s="9">
        <v>0</v>
      </c>
      <c r="AK328" t="s">
        <v>507</v>
      </c>
      <c r="AL328" t="s">
        <v>507</v>
      </c>
      <c r="AM328" t="s">
        <v>507</v>
      </c>
      <c r="AN328" t="s">
        <v>507</v>
      </c>
      <c r="AO328" s="9">
        <v>0</v>
      </c>
      <c r="AP328" t="s">
        <v>507</v>
      </c>
      <c r="AQ328" t="s">
        <v>507</v>
      </c>
      <c r="AR328" t="s">
        <v>507</v>
      </c>
      <c r="AS328" t="s">
        <v>507</v>
      </c>
      <c r="AT328" s="9">
        <v>0</v>
      </c>
      <c r="AU328" t="s">
        <v>507</v>
      </c>
      <c r="AV328" t="s">
        <v>507</v>
      </c>
      <c r="AW328" t="s">
        <v>507</v>
      </c>
      <c r="AX328" t="s">
        <v>507</v>
      </c>
      <c r="AY328" s="9">
        <v>0</v>
      </c>
    </row>
    <row r="329" spans="1:51" x14ac:dyDescent="0.25">
      <c r="A329" s="4" t="s">
        <v>267</v>
      </c>
      <c r="B329" t="s">
        <v>507</v>
      </c>
      <c r="C329" t="s">
        <v>507</v>
      </c>
      <c r="D329" t="s">
        <v>507</v>
      </c>
      <c r="E329">
        <v>26</v>
      </c>
      <c r="F329" s="9">
        <v>26</v>
      </c>
      <c r="G329" t="s">
        <v>507</v>
      </c>
      <c r="H329" t="s">
        <v>507</v>
      </c>
      <c r="I329" t="s">
        <v>507</v>
      </c>
      <c r="J329">
        <v>20</v>
      </c>
      <c r="K329" s="9">
        <v>20</v>
      </c>
      <c r="L329" t="s">
        <v>507</v>
      </c>
      <c r="M329" t="s">
        <v>507</v>
      </c>
      <c r="N329" t="s">
        <v>507</v>
      </c>
      <c r="O329">
        <v>0</v>
      </c>
      <c r="P329" s="9">
        <v>0</v>
      </c>
      <c r="Q329" t="s">
        <v>507</v>
      </c>
      <c r="R329" t="s">
        <v>507</v>
      </c>
      <c r="S329" t="s">
        <v>507</v>
      </c>
      <c r="T329">
        <v>0</v>
      </c>
      <c r="U329" s="9">
        <v>0</v>
      </c>
      <c r="V329" t="s">
        <v>507</v>
      </c>
      <c r="W329" t="s">
        <v>507</v>
      </c>
      <c r="X329" t="s">
        <v>507</v>
      </c>
      <c r="Y329">
        <v>0</v>
      </c>
      <c r="Z329" s="9">
        <v>0</v>
      </c>
      <c r="AA329" t="s">
        <v>507</v>
      </c>
      <c r="AB329" t="s">
        <v>507</v>
      </c>
      <c r="AC329" t="s">
        <v>507</v>
      </c>
      <c r="AD329" t="s">
        <v>507</v>
      </c>
      <c r="AE329" s="9" t="s">
        <v>507</v>
      </c>
      <c r="AF329" t="s">
        <v>507</v>
      </c>
      <c r="AG329" t="s">
        <v>507</v>
      </c>
      <c r="AH329" t="s">
        <v>507</v>
      </c>
      <c r="AI329">
        <v>0</v>
      </c>
      <c r="AJ329" s="9">
        <v>0</v>
      </c>
      <c r="AK329" t="s">
        <v>507</v>
      </c>
      <c r="AL329" t="s">
        <v>507</v>
      </c>
      <c r="AM329" t="s">
        <v>507</v>
      </c>
      <c r="AN329">
        <v>0</v>
      </c>
      <c r="AO329" s="9">
        <v>0</v>
      </c>
      <c r="AP329" t="s">
        <v>507</v>
      </c>
      <c r="AQ329" t="s">
        <v>507</v>
      </c>
      <c r="AR329" t="s">
        <v>507</v>
      </c>
      <c r="AS329">
        <v>0</v>
      </c>
      <c r="AT329" s="9">
        <v>0</v>
      </c>
      <c r="AU329" t="s">
        <v>507</v>
      </c>
      <c r="AV329" t="s">
        <v>507</v>
      </c>
      <c r="AW329" t="s">
        <v>507</v>
      </c>
      <c r="AX329" t="s">
        <v>507</v>
      </c>
      <c r="AY329" s="9" t="s">
        <v>507</v>
      </c>
    </row>
    <row r="330" spans="1:51" x14ac:dyDescent="0.25">
      <c r="A330" s="4" t="s">
        <v>268</v>
      </c>
      <c r="B330" t="s">
        <v>507</v>
      </c>
      <c r="C330" t="s">
        <v>507</v>
      </c>
      <c r="D330" t="s">
        <v>507</v>
      </c>
      <c r="E330" t="s">
        <v>507</v>
      </c>
      <c r="F330" s="9">
        <v>0</v>
      </c>
      <c r="G330" t="s">
        <v>507</v>
      </c>
      <c r="H330" t="s">
        <v>507</v>
      </c>
      <c r="I330" t="s">
        <v>507</v>
      </c>
      <c r="J330" t="s">
        <v>507</v>
      </c>
      <c r="K330" s="9">
        <v>0</v>
      </c>
      <c r="L330" t="s">
        <v>507</v>
      </c>
      <c r="M330" t="s">
        <v>507</v>
      </c>
      <c r="N330" t="s">
        <v>507</v>
      </c>
      <c r="O330" t="s">
        <v>507</v>
      </c>
      <c r="P330" s="9">
        <v>0</v>
      </c>
      <c r="Q330" t="s">
        <v>507</v>
      </c>
      <c r="R330" t="s">
        <v>507</v>
      </c>
      <c r="S330" t="s">
        <v>507</v>
      </c>
      <c r="T330" t="s">
        <v>507</v>
      </c>
      <c r="U330" s="9">
        <v>0</v>
      </c>
      <c r="V330" t="s">
        <v>507</v>
      </c>
      <c r="W330" t="s">
        <v>507</v>
      </c>
      <c r="X330" t="s">
        <v>507</v>
      </c>
      <c r="Y330" t="s">
        <v>507</v>
      </c>
      <c r="Z330" s="9">
        <v>0</v>
      </c>
      <c r="AA330" t="s">
        <v>507</v>
      </c>
      <c r="AB330" t="s">
        <v>507</v>
      </c>
      <c r="AC330" t="s">
        <v>507</v>
      </c>
      <c r="AD330" t="s">
        <v>507</v>
      </c>
      <c r="AE330" s="9">
        <v>0</v>
      </c>
      <c r="AF330" t="s">
        <v>507</v>
      </c>
      <c r="AG330" t="s">
        <v>507</v>
      </c>
      <c r="AH330" t="s">
        <v>507</v>
      </c>
      <c r="AI330" t="s">
        <v>507</v>
      </c>
      <c r="AJ330" s="9">
        <v>0</v>
      </c>
      <c r="AK330" t="s">
        <v>507</v>
      </c>
      <c r="AL330" t="s">
        <v>507</v>
      </c>
      <c r="AM330" t="s">
        <v>507</v>
      </c>
      <c r="AN330" t="s">
        <v>507</v>
      </c>
      <c r="AO330" s="9">
        <v>0</v>
      </c>
      <c r="AP330" t="s">
        <v>507</v>
      </c>
      <c r="AQ330" t="s">
        <v>507</v>
      </c>
      <c r="AR330" t="s">
        <v>507</v>
      </c>
      <c r="AS330" t="s">
        <v>507</v>
      </c>
      <c r="AT330" s="9">
        <v>0</v>
      </c>
      <c r="AU330" t="s">
        <v>507</v>
      </c>
      <c r="AV330" t="s">
        <v>507</v>
      </c>
      <c r="AW330" t="s">
        <v>507</v>
      </c>
      <c r="AX330" t="s">
        <v>507</v>
      </c>
      <c r="AY330" s="9">
        <v>0</v>
      </c>
    </row>
    <row r="331" spans="1:51" x14ac:dyDescent="0.25">
      <c r="A331" s="4" t="s">
        <v>269</v>
      </c>
    </row>
    <row r="332" spans="1:51" x14ac:dyDescent="0.25">
      <c r="A332" s="4" t="s">
        <v>270</v>
      </c>
    </row>
    <row r="333" spans="1:51" x14ac:dyDescent="0.25">
      <c r="A333" s="4" t="s">
        <v>271</v>
      </c>
      <c r="B333">
        <v>38</v>
      </c>
      <c r="C333">
        <v>115</v>
      </c>
      <c r="D333">
        <v>229</v>
      </c>
      <c r="E333">
        <v>154</v>
      </c>
      <c r="G333" t="s">
        <v>507</v>
      </c>
      <c r="H333" t="s">
        <v>507</v>
      </c>
      <c r="I333" t="s">
        <v>507</v>
      </c>
      <c r="J333" t="s">
        <v>507</v>
      </c>
      <c r="K333" s="9">
        <v>0</v>
      </c>
      <c r="L333" t="s">
        <v>507</v>
      </c>
      <c r="M333" t="s">
        <v>507</v>
      </c>
      <c r="N333" t="s">
        <v>507</v>
      </c>
      <c r="O333" t="s">
        <v>507</v>
      </c>
      <c r="P333" s="9">
        <v>0</v>
      </c>
      <c r="Q333">
        <v>168</v>
      </c>
      <c r="R333">
        <v>53</v>
      </c>
      <c r="S333">
        <v>32</v>
      </c>
      <c r="T333">
        <v>22</v>
      </c>
      <c r="V333" t="s">
        <v>507</v>
      </c>
      <c r="W333" t="s">
        <v>507</v>
      </c>
      <c r="X333" t="s">
        <v>507</v>
      </c>
      <c r="Y333" t="s">
        <v>507</v>
      </c>
      <c r="Z333" s="9">
        <v>0</v>
      </c>
      <c r="AA333" t="s">
        <v>507</v>
      </c>
      <c r="AB333" t="s">
        <v>507</v>
      </c>
      <c r="AC333" t="s">
        <v>507</v>
      </c>
      <c r="AD333" t="s">
        <v>507</v>
      </c>
      <c r="AE333" s="9">
        <v>0</v>
      </c>
      <c r="AF333" t="s">
        <v>507</v>
      </c>
      <c r="AG333" t="s">
        <v>507</v>
      </c>
      <c r="AH333" t="s">
        <v>507</v>
      </c>
      <c r="AI333" t="s">
        <v>507</v>
      </c>
      <c r="AJ333" s="9">
        <v>0</v>
      </c>
      <c r="AK333" t="s">
        <v>507</v>
      </c>
      <c r="AL333" t="s">
        <v>507</v>
      </c>
      <c r="AM333" t="s">
        <v>507</v>
      </c>
      <c r="AN333" t="s">
        <v>507</v>
      </c>
      <c r="AO333" s="9">
        <v>0</v>
      </c>
      <c r="AP333" t="s">
        <v>507</v>
      </c>
      <c r="AQ333" t="s">
        <v>507</v>
      </c>
      <c r="AR333" t="s">
        <v>507</v>
      </c>
      <c r="AS333" t="s">
        <v>507</v>
      </c>
      <c r="AT333" s="9">
        <v>0</v>
      </c>
      <c r="AU333" t="s">
        <v>507</v>
      </c>
      <c r="AV333" t="s">
        <v>507</v>
      </c>
      <c r="AW333" t="s">
        <v>507</v>
      </c>
      <c r="AX333" t="s">
        <v>507</v>
      </c>
      <c r="AY333" s="9">
        <v>0</v>
      </c>
    </row>
    <row r="334" spans="1:51" x14ac:dyDescent="0.25">
      <c r="A334" s="4" t="s">
        <v>272</v>
      </c>
      <c r="B334" t="s">
        <v>507</v>
      </c>
      <c r="C334" t="s">
        <v>507</v>
      </c>
      <c r="D334" t="s">
        <v>507</v>
      </c>
      <c r="E334" t="s">
        <v>507</v>
      </c>
      <c r="F334" s="9">
        <v>0</v>
      </c>
      <c r="G334" t="s">
        <v>507</v>
      </c>
      <c r="H334" t="s">
        <v>507</v>
      </c>
      <c r="I334" t="s">
        <v>507</v>
      </c>
      <c r="J334" t="s">
        <v>507</v>
      </c>
      <c r="K334" s="9">
        <v>0</v>
      </c>
      <c r="L334" t="s">
        <v>507</v>
      </c>
      <c r="M334" t="s">
        <v>507</v>
      </c>
      <c r="N334" t="s">
        <v>507</v>
      </c>
      <c r="O334" t="s">
        <v>507</v>
      </c>
      <c r="P334" s="9">
        <v>0</v>
      </c>
      <c r="Q334" t="s">
        <v>507</v>
      </c>
      <c r="R334" t="s">
        <v>507</v>
      </c>
      <c r="S334" t="s">
        <v>507</v>
      </c>
      <c r="T334" t="s">
        <v>507</v>
      </c>
      <c r="U334" s="9">
        <v>0</v>
      </c>
      <c r="V334" t="s">
        <v>507</v>
      </c>
      <c r="W334" t="s">
        <v>507</v>
      </c>
      <c r="X334" t="s">
        <v>507</v>
      </c>
      <c r="Y334" t="s">
        <v>507</v>
      </c>
      <c r="Z334" s="9">
        <v>0</v>
      </c>
      <c r="AA334" t="s">
        <v>507</v>
      </c>
      <c r="AB334" t="s">
        <v>507</v>
      </c>
      <c r="AC334" t="s">
        <v>507</v>
      </c>
      <c r="AD334" t="s">
        <v>507</v>
      </c>
      <c r="AE334" s="9">
        <v>0</v>
      </c>
      <c r="AF334" t="s">
        <v>507</v>
      </c>
      <c r="AG334" t="s">
        <v>507</v>
      </c>
      <c r="AH334" t="s">
        <v>507</v>
      </c>
      <c r="AI334" t="s">
        <v>507</v>
      </c>
      <c r="AJ334" s="9">
        <v>0</v>
      </c>
      <c r="AK334" t="s">
        <v>507</v>
      </c>
      <c r="AL334" t="s">
        <v>507</v>
      </c>
      <c r="AM334" t="s">
        <v>507</v>
      </c>
      <c r="AN334" t="s">
        <v>507</v>
      </c>
      <c r="AO334" s="9">
        <v>0</v>
      </c>
      <c r="AP334" t="s">
        <v>507</v>
      </c>
      <c r="AQ334" t="s">
        <v>507</v>
      </c>
      <c r="AR334" t="s">
        <v>507</v>
      </c>
      <c r="AS334" t="s">
        <v>507</v>
      </c>
      <c r="AT334" s="9">
        <v>0</v>
      </c>
      <c r="AU334" t="s">
        <v>507</v>
      </c>
      <c r="AV334" t="s">
        <v>507</v>
      </c>
      <c r="AW334" t="s">
        <v>507</v>
      </c>
      <c r="AX334" t="s">
        <v>507</v>
      </c>
      <c r="AY334" s="9">
        <v>0</v>
      </c>
    </row>
    <row r="335" spans="1:51" x14ac:dyDescent="0.25">
      <c r="A335" s="4" t="s">
        <v>273</v>
      </c>
      <c r="B335">
        <v>0</v>
      </c>
      <c r="C335">
        <v>0</v>
      </c>
      <c r="D335">
        <v>0</v>
      </c>
      <c r="E335">
        <v>4</v>
      </c>
      <c r="F335" s="9">
        <v>4</v>
      </c>
      <c r="G335" t="s">
        <v>507</v>
      </c>
      <c r="H335" t="s">
        <v>507</v>
      </c>
      <c r="I335" t="s">
        <v>507</v>
      </c>
      <c r="J335" t="s">
        <v>507</v>
      </c>
      <c r="K335" s="9">
        <v>0</v>
      </c>
      <c r="L335" t="s">
        <v>507</v>
      </c>
      <c r="M335" t="s">
        <v>507</v>
      </c>
      <c r="N335" t="s">
        <v>507</v>
      </c>
      <c r="O335" t="s">
        <v>507</v>
      </c>
      <c r="P335" s="9">
        <v>0</v>
      </c>
      <c r="Q335">
        <v>0</v>
      </c>
      <c r="R335">
        <v>0</v>
      </c>
      <c r="S335">
        <v>0</v>
      </c>
      <c r="T335">
        <v>9</v>
      </c>
      <c r="U335" s="9">
        <v>9</v>
      </c>
      <c r="V335" t="s">
        <v>507</v>
      </c>
      <c r="W335">
        <v>0</v>
      </c>
      <c r="X335">
        <v>0</v>
      </c>
      <c r="Y335">
        <v>0</v>
      </c>
      <c r="Z335" s="9">
        <v>0</v>
      </c>
      <c r="AA335">
        <v>6</v>
      </c>
      <c r="AB335">
        <v>4</v>
      </c>
      <c r="AC335">
        <v>5</v>
      </c>
      <c r="AD335">
        <v>8</v>
      </c>
      <c r="AE335" s="9">
        <f>SUM(AA335:AD335)</f>
        <v>23</v>
      </c>
      <c r="AF335">
        <v>0</v>
      </c>
      <c r="AG335">
        <v>0</v>
      </c>
      <c r="AH335">
        <v>0</v>
      </c>
      <c r="AI335">
        <v>0</v>
      </c>
      <c r="AJ335" s="9">
        <v>0</v>
      </c>
      <c r="AK335" t="s">
        <v>507</v>
      </c>
      <c r="AL335" t="s">
        <v>507</v>
      </c>
      <c r="AM335" t="s">
        <v>507</v>
      </c>
      <c r="AN335" t="s">
        <v>507</v>
      </c>
      <c r="AO335" s="9">
        <v>0</v>
      </c>
      <c r="AP335" t="s">
        <v>507</v>
      </c>
      <c r="AQ335" t="s">
        <v>507</v>
      </c>
      <c r="AR335" t="s">
        <v>507</v>
      </c>
      <c r="AS335" t="s">
        <v>507</v>
      </c>
      <c r="AT335" s="9">
        <v>0</v>
      </c>
      <c r="AU335" t="s">
        <v>507</v>
      </c>
      <c r="AV335" t="s">
        <v>507</v>
      </c>
      <c r="AW335" t="s">
        <v>507</v>
      </c>
      <c r="AX335" t="s">
        <v>507</v>
      </c>
      <c r="AY335" s="9">
        <v>0</v>
      </c>
    </row>
    <row r="336" spans="1:51" x14ac:dyDescent="0.25">
      <c r="A336" s="4" t="s">
        <v>274</v>
      </c>
    </row>
    <row r="337" spans="1:51" x14ac:dyDescent="0.25">
      <c r="A337" s="4" t="s">
        <v>275</v>
      </c>
      <c r="B337">
        <v>28</v>
      </c>
      <c r="C337">
        <v>85</v>
      </c>
      <c r="D337">
        <v>53</v>
      </c>
      <c r="E337">
        <v>88</v>
      </c>
      <c r="G337" t="s">
        <v>507</v>
      </c>
      <c r="H337" t="s">
        <v>507</v>
      </c>
      <c r="I337" t="s">
        <v>507</v>
      </c>
      <c r="J337" t="s">
        <v>507</v>
      </c>
      <c r="K337" s="9">
        <v>0</v>
      </c>
      <c r="L337">
        <v>0</v>
      </c>
      <c r="M337">
        <v>0</v>
      </c>
      <c r="N337">
        <v>0</v>
      </c>
      <c r="O337">
        <v>0</v>
      </c>
      <c r="P337" s="9">
        <v>0</v>
      </c>
      <c r="Q337">
        <v>0</v>
      </c>
      <c r="R337">
        <v>0</v>
      </c>
      <c r="S337">
        <v>0</v>
      </c>
      <c r="T337">
        <v>0</v>
      </c>
      <c r="U337" s="9">
        <v>0</v>
      </c>
      <c r="V337" t="s">
        <v>507</v>
      </c>
      <c r="W337" t="s">
        <v>507</v>
      </c>
      <c r="X337" t="s">
        <v>507</v>
      </c>
      <c r="Y337" t="s">
        <v>507</v>
      </c>
      <c r="Z337" s="9">
        <v>0</v>
      </c>
      <c r="AA337" t="s">
        <v>507</v>
      </c>
      <c r="AB337" t="s">
        <v>507</v>
      </c>
      <c r="AC337" t="s">
        <v>507</v>
      </c>
      <c r="AD337" t="s">
        <v>507</v>
      </c>
      <c r="AE337" s="9">
        <v>0</v>
      </c>
      <c r="AF337" t="s">
        <v>507</v>
      </c>
      <c r="AG337" t="s">
        <v>507</v>
      </c>
      <c r="AH337" t="s">
        <v>507</v>
      </c>
      <c r="AI337" t="s">
        <v>507</v>
      </c>
      <c r="AJ337" s="9">
        <v>0</v>
      </c>
      <c r="AK337" t="s">
        <v>507</v>
      </c>
      <c r="AL337" t="s">
        <v>507</v>
      </c>
      <c r="AM337" t="s">
        <v>507</v>
      </c>
      <c r="AN337" t="s">
        <v>507</v>
      </c>
      <c r="AO337" s="9">
        <v>0</v>
      </c>
      <c r="AP337" t="s">
        <v>507</v>
      </c>
      <c r="AQ337" t="s">
        <v>507</v>
      </c>
      <c r="AR337" t="s">
        <v>507</v>
      </c>
      <c r="AS337" t="s">
        <v>507</v>
      </c>
      <c r="AT337" s="9">
        <v>0</v>
      </c>
      <c r="AU337" t="s">
        <v>507</v>
      </c>
      <c r="AV337" t="s">
        <v>507</v>
      </c>
      <c r="AW337" t="s">
        <v>507</v>
      </c>
      <c r="AX337" t="s">
        <v>507</v>
      </c>
    </row>
    <row r="338" spans="1:51" x14ac:dyDescent="0.25">
      <c r="A338" s="4" t="s">
        <v>276</v>
      </c>
      <c r="B338" t="s">
        <v>507</v>
      </c>
      <c r="C338" t="s">
        <v>507</v>
      </c>
      <c r="D338" t="s">
        <v>507</v>
      </c>
      <c r="E338" t="s">
        <v>507</v>
      </c>
      <c r="F338" s="9">
        <v>0</v>
      </c>
      <c r="G338" t="s">
        <v>507</v>
      </c>
      <c r="H338" t="s">
        <v>507</v>
      </c>
      <c r="I338" t="s">
        <v>507</v>
      </c>
      <c r="J338" t="s">
        <v>507</v>
      </c>
      <c r="K338" s="9">
        <v>0</v>
      </c>
      <c r="L338" t="s">
        <v>507</v>
      </c>
      <c r="M338" t="s">
        <v>507</v>
      </c>
      <c r="N338" t="s">
        <v>507</v>
      </c>
      <c r="O338" t="s">
        <v>507</v>
      </c>
      <c r="P338" s="9">
        <v>0</v>
      </c>
      <c r="Q338" t="s">
        <v>507</v>
      </c>
      <c r="R338" t="s">
        <v>507</v>
      </c>
      <c r="S338" t="s">
        <v>507</v>
      </c>
      <c r="T338" t="s">
        <v>507</v>
      </c>
      <c r="U338" s="9">
        <v>0</v>
      </c>
      <c r="V338" t="s">
        <v>507</v>
      </c>
      <c r="W338" t="s">
        <v>507</v>
      </c>
      <c r="X338" t="s">
        <v>507</v>
      </c>
      <c r="Y338" t="s">
        <v>507</v>
      </c>
      <c r="Z338" s="9">
        <v>0</v>
      </c>
      <c r="AA338" t="s">
        <v>507</v>
      </c>
      <c r="AB338" t="s">
        <v>507</v>
      </c>
      <c r="AC338" t="s">
        <v>507</v>
      </c>
      <c r="AD338" t="s">
        <v>507</v>
      </c>
      <c r="AE338" s="9">
        <v>0</v>
      </c>
      <c r="AF338" t="s">
        <v>507</v>
      </c>
      <c r="AG338" t="s">
        <v>507</v>
      </c>
      <c r="AH338" t="s">
        <v>507</v>
      </c>
      <c r="AI338" t="s">
        <v>507</v>
      </c>
      <c r="AJ338" s="9">
        <v>0</v>
      </c>
      <c r="AK338" t="s">
        <v>507</v>
      </c>
      <c r="AL338" t="s">
        <v>507</v>
      </c>
      <c r="AM338" t="s">
        <v>507</v>
      </c>
      <c r="AN338" t="s">
        <v>507</v>
      </c>
      <c r="AO338" s="9">
        <v>0</v>
      </c>
      <c r="AP338" t="s">
        <v>507</v>
      </c>
      <c r="AQ338" t="s">
        <v>507</v>
      </c>
      <c r="AR338" t="s">
        <v>507</v>
      </c>
      <c r="AS338" t="s">
        <v>507</v>
      </c>
      <c r="AT338" s="9">
        <v>0</v>
      </c>
      <c r="AU338" t="s">
        <v>507</v>
      </c>
      <c r="AV338" t="s">
        <v>507</v>
      </c>
      <c r="AW338" t="s">
        <v>507</v>
      </c>
      <c r="AX338" t="s">
        <v>507</v>
      </c>
      <c r="AY338" s="9">
        <v>0</v>
      </c>
    </row>
    <row r="339" spans="1:51" ht="28.5" x14ac:dyDescent="0.25">
      <c r="A339" s="4" t="s">
        <v>277</v>
      </c>
    </row>
    <row r="340" spans="1:51" x14ac:dyDescent="0.25">
      <c r="A340" s="4" t="s">
        <v>278</v>
      </c>
      <c r="B340" t="s">
        <v>507</v>
      </c>
      <c r="C340" t="s">
        <v>507</v>
      </c>
      <c r="D340">
        <v>62</v>
      </c>
      <c r="E340">
        <v>46</v>
      </c>
      <c r="G340" t="s">
        <v>507</v>
      </c>
      <c r="H340" t="s">
        <v>507</v>
      </c>
      <c r="I340" t="s">
        <v>507</v>
      </c>
      <c r="J340" t="s">
        <v>507</v>
      </c>
      <c r="L340">
        <v>0</v>
      </c>
      <c r="M340">
        <v>0</v>
      </c>
      <c r="N340">
        <v>0</v>
      </c>
      <c r="O340">
        <v>0</v>
      </c>
      <c r="P340" s="9">
        <v>0</v>
      </c>
      <c r="Q340" t="s">
        <v>507</v>
      </c>
      <c r="R340" t="s">
        <v>507</v>
      </c>
      <c r="S340">
        <v>38</v>
      </c>
      <c r="T340">
        <v>34</v>
      </c>
      <c r="V340" t="s">
        <v>507</v>
      </c>
      <c r="W340" t="s">
        <v>507</v>
      </c>
      <c r="X340" t="s">
        <v>507</v>
      </c>
      <c r="Y340" t="s">
        <v>507</v>
      </c>
      <c r="Z340" s="9">
        <v>0</v>
      </c>
      <c r="AE340" s="9">
        <v>10</v>
      </c>
      <c r="AF340">
        <v>0</v>
      </c>
      <c r="AG340">
        <v>0</v>
      </c>
      <c r="AH340">
        <v>0</v>
      </c>
      <c r="AI340">
        <v>0</v>
      </c>
      <c r="AJ340" s="9">
        <v>0</v>
      </c>
      <c r="AK340" t="s">
        <v>507</v>
      </c>
      <c r="AL340" t="s">
        <v>507</v>
      </c>
      <c r="AM340" t="s">
        <v>507</v>
      </c>
      <c r="AN340" t="s">
        <v>507</v>
      </c>
      <c r="AO340" s="9">
        <v>0</v>
      </c>
      <c r="AP340" t="s">
        <v>507</v>
      </c>
      <c r="AQ340" t="s">
        <v>507</v>
      </c>
      <c r="AR340" t="s">
        <v>507</v>
      </c>
      <c r="AS340" t="s">
        <v>507</v>
      </c>
      <c r="AT340" s="9">
        <v>0</v>
      </c>
      <c r="AU340" t="s">
        <v>507</v>
      </c>
      <c r="AV340" t="s">
        <v>507</v>
      </c>
      <c r="AW340" t="s">
        <v>507</v>
      </c>
      <c r="AX340" t="s">
        <v>507</v>
      </c>
      <c r="AY340" s="9">
        <v>0</v>
      </c>
    </row>
    <row r="341" spans="1:51" x14ac:dyDescent="0.25">
      <c r="A341" s="4" t="s">
        <v>279</v>
      </c>
      <c r="B341" t="s">
        <v>507</v>
      </c>
      <c r="C341" t="s">
        <v>507</v>
      </c>
      <c r="D341" t="s">
        <v>507</v>
      </c>
      <c r="E341" t="s">
        <v>507</v>
      </c>
      <c r="F341" s="9">
        <v>0</v>
      </c>
      <c r="G341" t="s">
        <v>507</v>
      </c>
      <c r="H341" t="s">
        <v>507</v>
      </c>
      <c r="I341" t="s">
        <v>507</v>
      </c>
      <c r="J341" t="s">
        <v>507</v>
      </c>
      <c r="K341" s="9">
        <v>0</v>
      </c>
      <c r="L341" t="s">
        <v>507</v>
      </c>
      <c r="M341" t="s">
        <v>507</v>
      </c>
      <c r="N341" t="s">
        <v>507</v>
      </c>
      <c r="O341" t="s">
        <v>507</v>
      </c>
      <c r="P341" s="9">
        <v>0</v>
      </c>
      <c r="Q341" t="s">
        <v>507</v>
      </c>
      <c r="R341" t="s">
        <v>507</v>
      </c>
      <c r="S341" t="s">
        <v>507</v>
      </c>
      <c r="T341" t="s">
        <v>507</v>
      </c>
      <c r="U341" s="9">
        <v>0</v>
      </c>
      <c r="V341" t="s">
        <v>507</v>
      </c>
      <c r="W341" t="s">
        <v>507</v>
      </c>
      <c r="X341" t="s">
        <v>507</v>
      </c>
      <c r="Y341" t="s">
        <v>507</v>
      </c>
      <c r="Z341" s="9">
        <v>0</v>
      </c>
      <c r="AA341" t="s">
        <v>507</v>
      </c>
      <c r="AB341" t="s">
        <v>507</v>
      </c>
      <c r="AC341" t="s">
        <v>507</v>
      </c>
      <c r="AD341" t="s">
        <v>507</v>
      </c>
      <c r="AE341" s="9">
        <v>0</v>
      </c>
      <c r="AF341" t="s">
        <v>507</v>
      </c>
      <c r="AG341" t="s">
        <v>507</v>
      </c>
      <c r="AH341" t="s">
        <v>507</v>
      </c>
      <c r="AI341" t="s">
        <v>507</v>
      </c>
      <c r="AJ341" s="9">
        <v>0</v>
      </c>
      <c r="AK341" t="s">
        <v>507</v>
      </c>
      <c r="AL341" t="s">
        <v>507</v>
      </c>
      <c r="AM341" t="s">
        <v>507</v>
      </c>
      <c r="AN341" t="s">
        <v>507</v>
      </c>
      <c r="AO341" s="9">
        <v>0</v>
      </c>
      <c r="AP341" t="s">
        <v>507</v>
      </c>
      <c r="AQ341" t="s">
        <v>507</v>
      </c>
      <c r="AR341" t="s">
        <v>507</v>
      </c>
      <c r="AS341" t="s">
        <v>507</v>
      </c>
      <c r="AT341" s="9">
        <v>0</v>
      </c>
      <c r="AU341" t="s">
        <v>507</v>
      </c>
      <c r="AV341" t="s">
        <v>507</v>
      </c>
      <c r="AW341" t="s">
        <v>507</v>
      </c>
      <c r="AX341" t="s">
        <v>507</v>
      </c>
      <c r="AY341" s="9">
        <v>0</v>
      </c>
    </row>
    <row r="342" spans="1:51" x14ac:dyDescent="0.25">
      <c r="A342" s="4" t="s">
        <v>280</v>
      </c>
      <c r="B342">
        <v>0</v>
      </c>
      <c r="C342">
        <v>19</v>
      </c>
      <c r="D342">
        <v>32</v>
      </c>
      <c r="E342">
        <v>25</v>
      </c>
      <c r="G342">
        <v>238</v>
      </c>
      <c r="H342">
        <v>130</v>
      </c>
      <c r="I342">
        <v>104</v>
      </c>
      <c r="J342">
        <v>71</v>
      </c>
      <c r="L342">
        <v>87</v>
      </c>
      <c r="M342">
        <v>56</v>
      </c>
      <c r="N342">
        <v>28</v>
      </c>
      <c r="O342">
        <v>23</v>
      </c>
      <c r="Q342">
        <v>248</v>
      </c>
      <c r="R342">
        <v>85</v>
      </c>
      <c r="S342">
        <v>24</v>
      </c>
      <c r="T342">
        <v>45</v>
      </c>
      <c r="V342">
        <v>11</v>
      </c>
      <c r="W342">
        <v>63</v>
      </c>
      <c r="X342">
        <v>17</v>
      </c>
      <c r="Y342">
        <v>10</v>
      </c>
      <c r="AA342">
        <v>12</v>
      </c>
      <c r="AB342">
        <v>10</v>
      </c>
      <c r="AC342">
        <v>4</v>
      </c>
      <c r="AD342">
        <v>2</v>
      </c>
      <c r="AF342">
        <v>0</v>
      </c>
      <c r="AG342">
        <v>0</v>
      </c>
      <c r="AH342">
        <v>0</v>
      </c>
      <c r="AI342">
        <v>0</v>
      </c>
      <c r="AJ342" s="9">
        <v>0</v>
      </c>
      <c r="AK342" t="s">
        <v>507</v>
      </c>
      <c r="AL342" t="s">
        <v>507</v>
      </c>
      <c r="AM342" t="s">
        <v>507</v>
      </c>
      <c r="AN342" t="s">
        <v>507</v>
      </c>
      <c r="AO342" s="9">
        <v>0</v>
      </c>
      <c r="AP342">
        <v>0</v>
      </c>
      <c r="AQ342">
        <v>0</v>
      </c>
      <c r="AR342">
        <v>0</v>
      </c>
      <c r="AS342">
        <v>0</v>
      </c>
      <c r="AT342" s="9">
        <v>0</v>
      </c>
      <c r="AU342" t="s">
        <v>507</v>
      </c>
      <c r="AV342" t="s">
        <v>507</v>
      </c>
      <c r="AW342" t="s">
        <v>507</v>
      </c>
      <c r="AX342" t="s">
        <v>507</v>
      </c>
      <c r="AY342" s="9">
        <v>0</v>
      </c>
    </row>
    <row r="343" spans="1:51" x14ac:dyDescent="0.25">
      <c r="A343" s="4" t="s">
        <v>281</v>
      </c>
    </row>
    <row r="344" spans="1:51" x14ac:dyDescent="0.25">
      <c r="A344" s="4" t="s">
        <v>282</v>
      </c>
    </row>
    <row r="345" spans="1:51" x14ac:dyDescent="0.25">
      <c r="A345" s="4" t="s">
        <v>283</v>
      </c>
    </row>
    <row r="346" spans="1:51" x14ac:dyDescent="0.25">
      <c r="A346" s="4" t="s">
        <v>284</v>
      </c>
      <c r="B346" t="s">
        <v>507</v>
      </c>
      <c r="C346" t="s">
        <v>507</v>
      </c>
      <c r="D346" t="s">
        <v>507</v>
      </c>
      <c r="E346" t="s">
        <v>507</v>
      </c>
      <c r="F346" s="9">
        <v>0</v>
      </c>
      <c r="G346" t="s">
        <v>507</v>
      </c>
      <c r="H346" t="s">
        <v>507</v>
      </c>
      <c r="I346" t="s">
        <v>507</v>
      </c>
      <c r="J346" t="s">
        <v>507</v>
      </c>
      <c r="K346" s="9">
        <v>0</v>
      </c>
      <c r="L346" t="s">
        <v>507</v>
      </c>
      <c r="M346" t="s">
        <v>507</v>
      </c>
      <c r="N346" t="s">
        <v>507</v>
      </c>
      <c r="O346" t="s">
        <v>507</v>
      </c>
      <c r="P346" s="9">
        <v>0</v>
      </c>
      <c r="Q346" t="s">
        <v>507</v>
      </c>
      <c r="R346" t="s">
        <v>507</v>
      </c>
      <c r="S346" t="s">
        <v>507</v>
      </c>
      <c r="T346" t="s">
        <v>507</v>
      </c>
      <c r="U346" s="9">
        <v>0</v>
      </c>
      <c r="V346" t="s">
        <v>507</v>
      </c>
      <c r="W346" t="s">
        <v>507</v>
      </c>
      <c r="X346" t="s">
        <v>507</v>
      </c>
      <c r="Y346" t="s">
        <v>507</v>
      </c>
      <c r="Z346" s="9">
        <v>0</v>
      </c>
      <c r="AA346" t="s">
        <v>507</v>
      </c>
      <c r="AB346" t="s">
        <v>507</v>
      </c>
      <c r="AC346" t="s">
        <v>507</v>
      </c>
      <c r="AD346" t="s">
        <v>507</v>
      </c>
      <c r="AE346" s="9">
        <v>0</v>
      </c>
      <c r="AF346" t="s">
        <v>507</v>
      </c>
      <c r="AG346" t="s">
        <v>507</v>
      </c>
      <c r="AH346" t="s">
        <v>507</v>
      </c>
      <c r="AI346" t="s">
        <v>507</v>
      </c>
      <c r="AJ346" s="9">
        <v>0</v>
      </c>
      <c r="AK346" t="s">
        <v>507</v>
      </c>
      <c r="AL346" t="s">
        <v>507</v>
      </c>
      <c r="AM346" t="s">
        <v>507</v>
      </c>
      <c r="AN346" t="s">
        <v>507</v>
      </c>
      <c r="AO346" s="9">
        <v>0</v>
      </c>
      <c r="AP346" t="s">
        <v>507</v>
      </c>
      <c r="AQ346" t="s">
        <v>507</v>
      </c>
      <c r="AR346" t="s">
        <v>507</v>
      </c>
      <c r="AS346" t="s">
        <v>507</v>
      </c>
      <c r="AT346" s="9">
        <v>0</v>
      </c>
      <c r="AU346" t="s">
        <v>507</v>
      </c>
      <c r="AV346" t="s">
        <v>507</v>
      </c>
      <c r="AW346" t="s">
        <v>507</v>
      </c>
      <c r="AX346" t="s">
        <v>507</v>
      </c>
      <c r="AY346" s="9">
        <v>0</v>
      </c>
    </row>
    <row r="347" spans="1:51" x14ac:dyDescent="0.25">
      <c r="A347" s="4" t="s">
        <v>285</v>
      </c>
    </row>
    <row r="348" spans="1:51" x14ac:dyDescent="0.25">
      <c r="A348" s="4" t="s">
        <v>286</v>
      </c>
      <c r="B348" t="s">
        <v>507</v>
      </c>
      <c r="C348" t="s">
        <v>507</v>
      </c>
      <c r="D348" t="s">
        <v>507</v>
      </c>
      <c r="E348" t="s">
        <v>507</v>
      </c>
      <c r="F348" s="9">
        <v>0</v>
      </c>
      <c r="G348" t="s">
        <v>507</v>
      </c>
      <c r="H348" t="s">
        <v>507</v>
      </c>
      <c r="I348" t="s">
        <v>507</v>
      </c>
      <c r="J348" t="s">
        <v>507</v>
      </c>
      <c r="K348" s="9">
        <v>0</v>
      </c>
      <c r="L348" t="s">
        <v>507</v>
      </c>
      <c r="M348" t="s">
        <v>507</v>
      </c>
      <c r="N348" t="s">
        <v>507</v>
      </c>
      <c r="O348" t="s">
        <v>507</v>
      </c>
      <c r="P348" s="9">
        <v>0</v>
      </c>
      <c r="Q348" t="s">
        <v>507</v>
      </c>
      <c r="R348" t="s">
        <v>507</v>
      </c>
      <c r="S348" t="s">
        <v>507</v>
      </c>
      <c r="T348" t="s">
        <v>507</v>
      </c>
      <c r="U348" s="9">
        <v>0</v>
      </c>
      <c r="V348" t="s">
        <v>507</v>
      </c>
      <c r="W348" t="s">
        <v>507</v>
      </c>
      <c r="X348" t="s">
        <v>507</v>
      </c>
      <c r="Y348" t="s">
        <v>507</v>
      </c>
      <c r="Z348" s="9">
        <v>0</v>
      </c>
      <c r="AA348" t="s">
        <v>507</v>
      </c>
      <c r="AB348" t="s">
        <v>507</v>
      </c>
      <c r="AC348" t="s">
        <v>507</v>
      </c>
      <c r="AD348" t="s">
        <v>507</v>
      </c>
      <c r="AE348" s="9">
        <v>0</v>
      </c>
      <c r="AF348" t="s">
        <v>507</v>
      </c>
      <c r="AG348" t="s">
        <v>507</v>
      </c>
      <c r="AH348" t="s">
        <v>507</v>
      </c>
      <c r="AI348" t="s">
        <v>507</v>
      </c>
      <c r="AJ348" s="9">
        <v>0</v>
      </c>
      <c r="AK348" t="s">
        <v>507</v>
      </c>
      <c r="AL348" t="s">
        <v>507</v>
      </c>
      <c r="AM348" t="s">
        <v>507</v>
      </c>
      <c r="AN348" t="s">
        <v>507</v>
      </c>
      <c r="AO348" s="9">
        <v>0</v>
      </c>
      <c r="AP348" t="s">
        <v>507</v>
      </c>
      <c r="AQ348" t="s">
        <v>507</v>
      </c>
      <c r="AR348" t="s">
        <v>507</v>
      </c>
      <c r="AS348" t="s">
        <v>507</v>
      </c>
      <c r="AT348" s="9">
        <v>0</v>
      </c>
      <c r="AU348" t="s">
        <v>507</v>
      </c>
      <c r="AV348" t="s">
        <v>507</v>
      </c>
      <c r="AW348" t="s">
        <v>507</v>
      </c>
      <c r="AX348" t="s">
        <v>507</v>
      </c>
      <c r="AY348" s="9">
        <v>0</v>
      </c>
    </row>
    <row r="349" spans="1:51" x14ac:dyDescent="0.25">
      <c r="A349" s="4" t="s">
        <v>287</v>
      </c>
    </row>
    <row r="350" spans="1:51" x14ac:dyDescent="0.25">
      <c r="A350" s="4" t="s">
        <v>288</v>
      </c>
    </row>
    <row r="351" spans="1:51" x14ac:dyDescent="0.25">
      <c r="A351" s="4" t="s">
        <v>289</v>
      </c>
      <c r="B351" t="s">
        <v>507</v>
      </c>
      <c r="C351" t="s">
        <v>507</v>
      </c>
      <c r="D351" t="s">
        <v>507</v>
      </c>
      <c r="E351" t="s">
        <v>507</v>
      </c>
      <c r="F351" s="9">
        <v>0</v>
      </c>
      <c r="G351" t="s">
        <v>507</v>
      </c>
      <c r="H351" t="s">
        <v>507</v>
      </c>
      <c r="I351" t="s">
        <v>507</v>
      </c>
      <c r="J351" t="s">
        <v>507</v>
      </c>
      <c r="K351" s="9">
        <v>0</v>
      </c>
      <c r="L351" t="s">
        <v>507</v>
      </c>
      <c r="M351" t="s">
        <v>507</v>
      </c>
      <c r="N351" t="s">
        <v>507</v>
      </c>
      <c r="O351" t="s">
        <v>507</v>
      </c>
      <c r="P351" s="9">
        <v>0</v>
      </c>
      <c r="Q351" t="s">
        <v>507</v>
      </c>
      <c r="R351" t="s">
        <v>507</v>
      </c>
      <c r="S351" t="s">
        <v>507</v>
      </c>
      <c r="T351" t="s">
        <v>507</v>
      </c>
      <c r="U351" s="9">
        <v>0</v>
      </c>
      <c r="V351" t="s">
        <v>507</v>
      </c>
      <c r="W351" t="s">
        <v>507</v>
      </c>
      <c r="X351" t="s">
        <v>507</v>
      </c>
      <c r="Y351" t="s">
        <v>507</v>
      </c>
      <c r="Z351" s="9">
        <v>0</v>
      </c>
      <c r="AA351" t="s">
        <v>507</v>
      </c>
      <c r="AB351" t="s">
        <v>507</v>
      </c>
      <c r="AC351" t="s">
        <v>507</v>
      </c>
      <c r="AD351" t="s">
        <v>507</v>
      </c>
      <c r="AE351" s="9">
        <v>0</v>
      </c>
      <c r="AF351" t="s">
        <v>507</v>
      </c>
      <c r="AG351" t="s">
        <v>507</v>
      </c>
      <c r="AH351" t="s">
        <v>507</v>
      </c>
      <c r="AI351" t="s">
        <v>507</v>
      </c>
      <c r="AJ351" s="9">
        <v>0</v>
      </c>
      <c r="AK351" t="s">
        <v>507</v>
      </c>
      <c r="AL351" t="s">
        <v>507</v>
      </c>
      <c r="AM351" t="s">
        <v>507</v>
      </c>
      <c r="AN351" t="s">
        <v>507</v>
      </c>
      <c r="AO351" s="9">
        <v>0</v>
      </c>
      <c r="AP351" t="s">
        <v>507</v>
      </c>
      <c r="AQ351" t="s">
        <v>507</v>
      </c>
      <c r="AR351" t="s">
        <v>507</v>
      </c>
      <c r="AS351" t="s">
        <v>507</v>
      </c>
      <c r="AT351" s="9">
        <v>0</v>
      </c>
      <c r="AU351" t="s">
        <v>507</v>
      </c>
      <c r="AV351" t="s">
        <v>507</v>
      </c>
      <c r="AW351" t="s">
        <v>507</v>
      </c>
      <c r="AX351" t="s">
        <v>507</v>
      </c>
      <c r="AY351" s="9">
        <v>0</v>
      </c>
    </row>
    <row r="352" spans="1:51" x14ac:dyDescent="0.25">
      <c r="A352" s="4" t="s">
        <v>290</v>
      </c>
      <c r="B352" t="s">
        <v>507</v>
      </c>
      <c r="C352" t="s">
        <v>507</v>
      </c>
      <c r="D352" t="s">
        <v>507</v>
      </c>
      <c r="E352" t="s">
        <v>507</v>
      </c>
      <c r="F352" s="9">
        <v>0</v>
      </c>
      <c r="G352" t="s">
        <v>507</v>
      </c>
      <c r="H352" t="s">
        <v>507</v>
      </c>
      <c r="I352" t="s">
        <v>507</v>
      </c>
      <c r="J352" t="s">
        <v>507</v>
      </c>
      <c r="K352" s="9">
        <v>0</v>
      </c>
      <c r="L352" t="s">
        <v>507</v>
      </c>
      <c r="M352" t="s">
        <v>507</v>
      </c>
      <c r="N352" t="s">
        <v>507</v>
      </c>
      <c r="O352" t="s">
        <v>507</v>
      </c>
      <c r="P352" s="9">
        <v>0</v>
      </c>
      <c r="Q352">
        <v>35</v>
      </c>
      <c r="R352">
        <v>31</v>
      </c>
      <c r="S352">
        <v>39</v>
      </c>
      <c r="T352">
        <v>25</v>
      </c>
      <c r="U352" s="9">
        <f>SUM(Q352:T352)</f>
        <v>130</v>
      </c>
      <c r="V352" t="s">
        <v>507</v>
      </c>
      <c r="W352" t="s">
        <v>507</v>
      </c>
      <c r="X352" t="s">
        <v>507</v>
      </c>
      <c r="Y352" t="s">
        <v>507</v>
      </c>
      <c r="Z352" s="9">
        <v>0</v>
      </c>
      <c r="AA352" t="s">
        <v>507</v>
      </c>
      <c r="AB352" t="s">
        <v>507</v>
      </c>
      <c r="AC352" t="s">
        <v>507</v>
      </c>
      <c r="AD352" t="s">
        <v>507</v>
      </c>
      <c r="AE352" s="9">
        <v>0</v>
      </c>
      <c r="AF352" t="s">
        <v>507</v>
      </c>
      <c r="AG352" t="s">
        <v>507</v>
      </c>
      <c r="AH352" t="s">
        <v>507</v>
      </c>
      <c r="AI352" t="s">
        <v>507</v>
      </c>
      <c r="AJ352" s="9">
        <v>0</v>
      </c>
      <c r="AK352" t="s">
        <v>507</v>
      </c>
      <c r="AL352" t="s">
        <v>507</v>
      </c>
      <c r="AM352" t="s">
        <v>507</v>
      </c>
      <c r="AN352" t="s">
        <v>507</v>
      </c>
      <c r="AO352" s="9">
        <v>0</v>
      </c>
      <c r="AP352" t="s">
        <v>507</v>
      </c>
      <c r="AQ352" t="s">
        <v>507</v>
      </c>
      <c r="AR352" t="s">
        <v>507</v>
      </c>
      <c r="AS352" t="s">
        <v>507</v>
      </c>
      <c r="AT352" s="9">
        <v>0</v>
      </c>
      <c r="AU352" t="s">
        <v>507</v>
      </c>
      <c r="AV352" t="s">
        <v>507</v>
      </c>
      <c r="AW352" t="s">
        <v>507</v>
      </c>
      <c r="AX352" t="s">
        <v>507</v>
      </c>
      <c r="AY352" s="9">
        <v>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hyperlinks>
    <hyperlink ref="Z124" r:id="rId1" display="\\"/>
    <hyperlink ref="E292" r:id="rId2" display="\\"/>
    <hyperlink ref="C294" r:id="rId3" display="\\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16-17 No.</vt:lpstr>
      <vt:lpstr>16-17 Ass.CS</vt:lpstr>
      <vt:lpstr>16-17 Ass.HS</vt:lpstr>
      <vt:lpstr>16-17 Reason</vt:lpstr>
      <vt:lpstr>16-17 DCLGAccom</vt:lpstr>
      <vt:lpstr>16-17 LAAccom</vt:lpstr>
    </vt:vector>
  </TitlesOfParts>
  <Company>TCS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Crellin</dc:creator>
  <cp:lastModifiedBy>Gaia Marcus</cp:lastModifiedBy>
  <dcterms:created xsi:type="dcterms:W3CDTF">2014-09-19T08:30:55Z</dcterms:created>
  <dcterms:modified xsi:type="dcterms:W3CDTF">2015-03-24T16:24:16Z</dcterms:modified>
</cp:coreProperties>
</file>