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XST\research\EducationDataScience\"/>
    </mc:Choice>
  </mc:AlternateContent>
  <xr:revisionPtr revIDLastSave="0" documentId="13_ncr:1_{26F4EC65-91ED-4B72-AE3D-D238A22C47F2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figures" sheetId="5" r:id="rId1"/>
    <sheet name="Experiment4 math" sheetId="4" r:id="rId2"/>
    <sheet name="Binary Scoring math" sheetId="3" r:id="rId3"/>
    <sheet name="importance_math" sheetId="1" r:id="rId4"/>
    <sheet name="Experiment4 reading" sheetId="8" r:id="rId5"/>
    <sheet name="Binary ScoringReading" sheetId="6" r:id="rId6"/>
    <sheet name="importance_reading" sheetId="7" r:id="rId7"/>
  </sheets>
  <definedNames>
    <definedName name="_xlnm._FilterDatabase" localSheetId="1" hidden="1">'Experiment4 math'!$B$1:$K$115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18" i="5"/>
  <c r="D13" i="5"/>
  <c r="D18" i="5" s="1"/>
  <c r="P7" i="8"/>
  <c r="K112" i="7"/>
  <c r="K19" i="7"/>
  <c r="K88" i="7"/>
  <c r="K45" i="7"/>
  <c r="K46" i="7"/>
  <c r="K11" i="7"/>
  <c r="K14" i="7"/>
  <c r="K8" i="7"/>
  <c r="K33" i="7"/>
  <c r="K85" i="7"/>
  <c r="K78" i="7"/>
  <c r="K23" i="7"/>
  <c r="K24" i="7"/>
  <c r="K48" i="7"/>
  <c r="K95" i="7"/>
  <c r="K53" i="7"/>
  <c r="K97" i="7"/>
  <c r="K110" i="7"/>
  <c r="K107" i="7"/>
  <c r="K32" i="7"/>
  <c r="K92" i="7"/>
  <c r="K31" i="7"/>
  <c r="K93" i="7"/>
  <c r="K91" i="7"/>
  <c r="K90" i="7"/>
  <c r="K86" i="7"/>
  <c r="K114" i="7"/>
  <c r="K44" i="7"/>
  <c r="K109" i="7"/>
  <c r="K113" i="7"/>
  <c r="K84" i="7"/>
  <c r="K10" i="7"/>
  <c r="K62" i="7"/>
  <c r="K61" i="7"/>
  <c r="K6" i="7"/>
  <c r="K17" i="7"/>
  <c r="K74" i="7"/>
  <c r="K22" i="7"/>
  <c r="K20" i="7"/>
  <c r="K82" i="7"/>
  <c r="K77" i="7"/>
  <c r="K81" i="7"/>
  <c r="K9" i="7"/>
  <c r="K50" i="7"/>
  <c r="K30" i="7"/>
  <c r="K15" i="7"/>
  <c r="K64" i="7"/>
  <c r="K49" i="7"/>
  <c r="K47" i="7"/>
  <c r="K68" i="7"/>
  <c r="K72" i="7"/>
  <c r="K96" i="7"/>
  <c r="K5" i="7"/>
  <c r="K39" i="7"/>
  <c r="K37" i="7"/>
  <c r="K54" i="7"/>
  <c r="K36" i="7"/>
  <c r="K63" i="7"/>
  <c r="K102" i="7"/>
  <c r="K52" i="7"/>
  <c r="K115" i="7"/>
  <c r="K21" i="7"/>
  <c r="K108" i="7"/>
  <c r="K25" i="7"/>
  <c r="K13" i="7"/>
  <c r="K69" i="7"/>
  <c r="K43" i="7"/>
  <c r="K67" i="7"/>
  <c r="K80" i="7"/>
  <c r="K57" i="7"/>
  <c r="K56" i="7"/>
  <c r="K98" i="7"/>
  <c r="K76" i="7"/>
  <c r="K111" i="7"/>
  <c r="K66" i="7"/>
  <c r="K105" i="7"/>
  <c r="K79" i="7"/>
  <c r="K16" i="7"/>
  <c r="K27" i="7"/>
  <c r="K28" i="7"/>
  <c r="K100" i="7"/>
  <c r="K94" i="7"/>
  <c r="K38" i="7"/>
  <c r="K42" i="7"/>
  <c r="K18" i="7"/>
  <c r="K89" i="7"/>
  <c r="K41" i="7"/>
  <c r="K83" i="7"/>
  <c r="K73" i="7"/>
  <c r="K104" i="7"/>
  <c r="K103" i="7"/>
  <c r="K7" i="7"/>
  <c r="K12" i="7"/>
  <c r="K70" i="7"/>
  <c r="K75" i="7"/>
  <c r="K2" i="7"/>
  <c r="K51" i="7"/>
  <c r="K87" i="7"/>
  <c r="K106" i="7"/>
  <c r="K29" i="7"/>
  <c r="K26" i="7"/>
  <c r="K40" i="7"/>
  <c r="K59" i="7"/>
  <c r="K4" i="7"/>
  <c r="K35" i="7"/>
  <c r="K34" i="7"/>
  <c r="K101" i="7"/>
  <c r="K99" i="7"/>
  <c r="K71" i="7"/>
  <c r="K3" i="7"/>
  <c r="K65" i="7"/>
  <c r="K60" i="7"/>
  <c r="K58" i="7"/>
  <c r="K55" i="7"/>
  <c r="D116" i="8"/>
  <c r="E116" i="8"/>
  <c r="F116" i="8"/>
  <c r="G116" i="8"/>
  <c r="H116" i="8"/>
  <c r="I116" i="8"/>
  <c r="J116" i="8"/>
  <c r="K116" i="8"/>
  <c r="C29" i="5"/>
  <c r="E29" i="5"/>
  <c r="B29" i="5"/>
  <c r="Q13" i="8"/>
  <c r="C116" i="8"/>
  <c r="L115" i="6" a="1"/>
  <c r="L115" i="6" s="1"/>
  <c r="L114" i="6" a="1"/>
  <c r="L114" i="6" s="1"/>
  <c r="L113" i="6" a="1"/>
  <c r="L113" i="6" s="1"/>
  <c r="L112" i="6"/>
  <c r="L112" i="6" a="1"/>
  <c r="L111" i="6" a="1"/>
  <c r="L111" i="6" s="1"/>
  <c r="L110" i="6" a="1"/>
  <c r="L110" i="6" s="1"/>
  <c r="L109" i="6" a="1"/>
  <c r="L109" i="6" s="1"/>
  <c r="L108" i="6"/>
  <c r="L108" i="6" a="1"/>
  <c r="L107" i="6" a="1"/>
  <c r="L107" i="6" s="1"/>
  <c r="L106" i="6" a="1"/>
  <c r="L106" i="6" s="1"/>
  <c r="L105" i="6" a="1"/>
  <c r="L105" i="6" s="1"/>
  <c r="L104" i="6"/>
  <c r="L104" i="6" a="1"/>
  <c r="L103" i="6"/>
  <c r="L103" i="6" a="1"/>
  <c r="L102" i="6"/>
  <c r="L102" i="6" a="1"/>
  <c r="L101" i="6" a="1"/>
  <c r="L101" i="6" s="1"/>
  <c r="L100" i="6"/>
  <c r="L100" i="6" a="1"/>
  <c r="L99" i="6"/>
  <c r="L99" i="6" a="1"/>
  <c r="L98" i="6"/>
  <c r="L98" i="6" a="1"/>
  <c r="L97" i="6" a="1"/>
  <c r="L97" i="6" s="1"/>
  <c r="L96" i="6"/>
  <c r="L96" i="6" a="1"/>
  <c r="L95" i="6" a="1"/>
  <c r="L95" i="6" s="1"/>
  <c r="L94" i="6" a="1"/>
  <c r="L94" i="6" s="1"/>
  <c r="L93" i="6"/>
  <c r="L93" i="6" a="1"/>
  <c r="L92" i="6" a="1"/>
  <c r="L92" i="6" s="1"/>
  <c r="L91" i="6" a="1"/>
  <c r="L91" i="6" s="1"/>
  <c r="L90" i="6" a="1"/>
  <c r="L90" i="6" s="1"/>
  <c r="L89" i="6"/>
  <c r="L89" i="6" a="1"/>
  <c r="L88" i="6"/>
  <c r="M88" i="6" s="1"/>
  <c r="P10" i="6" s="1"/>
  <c r="L88" i="6" a="1"/>
  <c r="L87" i="6"/>
  <c r="L87" i="6" a="1"/>
  <c r="L86" i="6" a="1"/>
  <c r="L86" i="6" s="1"/>
  <c r="L85" i="6" a="1"/>
  <c r="L85" i="6" s="1"/>
  <c r="L84" i="6" a="1"/>
  <c r="L84" i="6" s="1"/>
  <c r="L83" i="6" a="1"/>
  <c r="L83" i="6" s="1"/>
  <c r="L82" i="6"/>
  <c r="L82" i="6" a="1"/>
  <c r="L81" i="6" a="1"/>
  <c r="L81" i="6" s="1"/>
  <c r="L80" i="6" a="1"/>
  <c r="L80" i="6" s="1"/>
  <c r="L79" i="6" a="1"/>
  <c r="L79" i="6" s="1"/>
  <c r="L78" i="6"/>
  <c r="L78" i="6" a="1"/>
  <c r="L77" i="6" a="1"/>
  <c r="L77" i="6" s="1"/>
  <c r="L76" i="6" a="1"/>
  <c r="L76" i="6" s="1"/>
  <c r="L75" i="6" a="1"/>
  <c r="L75" i="6" s="1"/>
  <c r="L74" i="6"/>
  <c r="L74" i="6" a="1"/>
  <c r="L73" i="6" a="1"/>
  <c r="L73" i="6" s="1"/>
  <c r="L72" i="6" a="1"/>
  <c r="L72" i="6" s="1"/>
  <c r="L71" i="6" a="1"/>
  <c r="L71" i="6" s="1"/>
  <c r="L70" i="6"/>
  <c r="L70" i="6" a="1"/>
  <c r="L69" i="6" a="1"/>
  <c r="L69" i="6" s="1"/>
  <c r="L68" i="6" a="1"/>
  <c r="L68" i="6" s="1"/>
  <c r="M68" i="6" s="1"/>
  <c r="P8" i="6" s="1"/>
  <c r="L67" i="6" a="1"/>
  <c r="L67" i="6" s="1"/>
  <c r="L66" i="6"/>
  <c r="L66" i="6" a="1"/>
  <c r="L65" i="6"/>
  <c r="L65" i="6" a="1"/>
  <c r="L64" i="6" a="1"/>
  <c r="L64" i="6" s="1"/>
  <c r="L63" i="6" a="1"/>
  <c r="L63" i="6" s="1"/>
  <c r="L62" i="6"/>
  <c r="L62" i="6" a="1"/>
  <c r="L61" i="6"/>
  <c r="L61" i="6" a="1"/>
  <c r="L60" i="6" a="1"/>
  <c r="L60" i="6" s="1"/>
  <c r="L59" i="6" a="1"/>
  <c r="L59" i="6" s="1"/>
  <c r="L58" i="6"/>
  <c r="L58" i="6" a="1"/>
  <c r="L57" i="6"/>
  <c r="L57" i="6" a="1"/>
  <c r="L56" i="6" a="1"/>
  <c r="L56" i="6" s="1"/>
  <c r="L55" i="6"/>
  <c r="L55" i="6" a="1"/>
  <c r="L54" i="6" a="1"/>
  <c r="L54" i="6" s="1"/>
  <c r="L53" i="6" a="1"/>
  <c r="L53" i="6" s="1"/>
  <c r="L52" i="6" a="1"/>
  <c r="L52" i="6" s="1"/>
  <c r="M52" i="6" s="1"/>
  <c r="P6" i="6" s="1"/>
  <c r="L51" i="6"/>
  <c r="L51" i="6" a="1"/>
  <c r="L50" i="6"/>
  <c r="L50" i="6" a="1"/>
  <c r="L49" i="6" a="1"/>
  <c r="L49" i="6" s="1"/>
  <c r="L48" i="6" a="1"/>
  <c r="L48" i="6" s="1"/>
  <c r="L47" i="6"/>
  <c r="L47" i="6" a="1"/>
  <c r="L46" i="6"/>
  <c r="L46" i="6" a="1"/>
  <c r="L45" i="6" a="1"/>
  <c r="L45" i="6" s="1"/>
  <c r="L44" i="6" a="1"/>
  <c r="L44" i="6" s="1"/>
  <c r="L43" i="6"/>
  <c r="L43" i="6" a="1"/>
  <c r="L42" i="6"/>
  <c r="L42" i="6" a="1"/>
  <c r="L41" i="6" a="1"/>
  <c r="L41" i="6" s="1"/>
  <c r="L40" i="6" a="1"/>
  <c r="L40" i="6" s="1"/>
  <c r="L39" i="6"/>
  <c r="L39" i="6" a="1"/>
  <c r="L38" i="6" a="1"/>
  <c r="L38" i="6" s="1"/>
  <c r="L37" i="6" a="1"/>
  <c r="L37" i="6" s="1"/>
  <c r="L36" i="6"/>
  <c r="L36" i="6" a="1"/>
  <c r="L35" i="6" a="1"/>
  <c r="L35" i="6" s="1"/>
  <c r="L34" i="6" a="1"/>
  <c r="L34" i="6" s="1"/>
  <c r="L33" i="6" a="1"/>
  <c r="L33" i="6" s="1"/>
  <c r="L32" i="6"/>
  <c r="L32" i="6" a="1"/>
  <c r="L31" i="6" a="1"/>
  <c r="L31" i="6" s="1"/>
  <c r="L30" i="6" a="1"/>
  <c r="L30" i="6" s="1"/>
  <c r="L29" i="6" a="1"/>
  <c r="L29" i="6" s="1"/>
  <c r="L28" i="6"/>
  <c r="L28" i="6" a="1"/>
  <c r="L27" i="6" a="1"/>
  <c r="L27" i="6" s="1"/>
  <c r="L26" i="6" a="1"/>
  <c r="L26" i="6" s="1"/>
  <c r="L25" i="6" a="1"/>
  <c r="L25" i="6" s="1"/>
  <c r="L24" i="6"/>
  <c r="L24" i="6" a="1"/>
  <c r="L23" i="6" a="1"/>
  <c r="L23" i="6" s="1"/>
  <c r="L22" i="6" a="1"/>
  <c r="L22" i="6" s="1"/>
  <c r="L21" i="6" a="1"/>
  <c r="L21" i="6" s="1"/>
  <c r="L20" i="6"/>
  <c r="L20" i="6" a="1"/>
  <c r="L19" i="6" a="1"/>
  <c r="L19" i="6" s="1"/>
  <c r="L18" i="6" a="1"/>
  <c r="L18" i="6" s="1"/>
  <c r="L17" i="6" a="1"/>
  <c r="L17" i="6" s="1"/>
  <c r="L16" i="6"/>
  <c r="L16" i="6" a="1"/>
  <c r="L15" i="6" a="1"/>
  <c r="L15" i="6" s="1"/>
  <c r="L14" i="6" a="1"/>
  <c r="L14" i="6" s="1"/>
  <c r="Q13" i="6"/>
  <c r="L13" i="6" a="1"/>
  <c r="L13" i="6" s="1"/>
  <c r="L12" i="6" a="1"/>
  <c r="L12" i="6" s="1"/>
  <c r="L11" i="6" a="1"/>
  <c r="L11" i="6" s="1"/>
  <c r="L10" i="6"/>
  <c r="L10" i="6" a="1"/>
  <c r="L9" i="6" a="1"/>
  <c r="L9" i="6" s="1"/>
  <c r="L8" i="6" a="1"/>
  <c r="L8" i="6" s="1"/>
  <c r="L7" i="6" a="1"/>
  <c r="L7" i="6" s="1"/>
  <c r="L6" i="6" a="1"/>
  <c r="L6" i="6" s="1"/>
  <c r="L5" i="6"/>
  <c r="L5" i="6" a="1"/>
  <c r="L4" i="6" a="1"/>
  <c r="L4" i="6" s="1"/>
  <c r="M4" i="6" s="1"/>
  <c r="P3" i="6" s="1"/>
  <c r="L3" i="6" a="1"/>
  <c r="L3" i="6" s="1"/>
  <c r="L2" i="6"/>
  <c r="L2" i="6" a="1"/>
  <c r="L85" i="8" l="1"/>
  <c r="K116" i="7"/>
  <c r="L86" i="8"/>
  <c r="L38" i="8"/>
  <c r="L41" i="8"/>
  <c r="L110" i="8"/>
  <c r="L51" i="8"/>
  <c r="L33" i="8"/>
  <c r="L20" i="8"/>
  <c r="L70" i="8"/>
  <c r="L112" i="8"/>
  <c r="L58" i="8"/>
  <c r="L109" i="8"/>
  <c r="L73" i="8"/>
  <c r="L8" i="8"/>
  <c r="L34" i="8"/>
  <c r="L64" i="8"/>
  <c r="L48" i="8"/>
  <c r="L54" i="8"/>
  <c r="L83" i="8"/>
  <c r="L29" i="8"/>
  <c r="L76" i="8"/>
  <c r="L99" i="8"/>
  <c r="L62" i="8"/>
  <c r="L95" i="8"/>
  <c r="L82" i="8"/>
  <c r="L49" i="8"/>
  <c r="L55" i="8"/>
  <c r="L35" i="8"/>
  <c r="L96" i="8"/>
  <c r="L2" i="8"/>
  <c r="L15" i="8"/>
  <c r="L44" i="8"/>
  <c r="L93" i="8"/>
  <c r="L13" i="8"/>
  <c r="L67" i="8"/>
  <c r="L9" i="8"/>
  <c r="L94" i="8"/>
  <c r="L47" i="8"/>
  <c r="L107" i="8"/>
  <c r="L81" i="8"/>
  <c r="L63" i="8"/>
  <c r="L84" i="8"/>
  <c r="L30" i="8"/>
  <c r="L59" i="8"/>
  <c r="L80" i="8"/>
  <c r="L115" i="8"/>
  <c r="L5" i="8"/>
  <c r="L113" i="8"/>
  <c r="L79" i="8"/>
  <c r="L97" i="8"/>
  <c r="L57" i="8"/>
  <c r="L66" i="8"/>
  <c r="L65" i="8"/>
  <c r="L69" i="8"/>
  <c r="L14" i="8"/>
  <c r="L27" i="8"/>
  <c r="L111" i="8"/>
  <c r="L87" i="8"/>
  <c r="L22" i="8"/>
  <c r="L88" i="8"/>
  <c r="L104" i="8"/>
  <c r="L98" i="8"/>
  <c r="L7" i="8"/>
  <c r="L56" i="8"/>
  <c r="L90" i="8"/>
  <c r="L28" i="8"/>
  <c r="L103" i="8"/>
  <c r="L108" i="8"/>
  <c r="L77" i="8"/>
  <c r="L16" i="8"/>
  <c r="L101" i="8"/>
  <c r="L61" i="8"/>
  <c r="L89" i="8"/>
  <c r="L37" i="8"/>
  <c r="L46" i="8"/>
  <c r="L45" i="8"/>
  <c r="L91" i="8"/>
  <c r="L100" i="8"/>
  <c r="L17" i="8"/>
  <c r="L40" i="8"/>
  <c r="L19" i="8"/>
  <c r="L43" i="8"/>
  <c r="L102" i="8"/>
  <c r="L36" i="8"/>
  <c r="L42" i="8"/>
  <c r="L53" i="8"/>
  <c r="L60" i="8"/>
  <c r="L31" i="8"/>
  <c r="L39" i="8"/>
  <c r="L72" i="8"/>
  <c r="L32" i="8"/>
  <c r="L12" i="8"/>
  <c r="L25" i="8"/>
  <c r="L24" i="8"/>
  <c r="L92" i="8"/>
  <c r="L23" i="8"/>
  <c r="L74" i="8"/>
  <c r="L10" i="8"/>
  <c r="L75" i="8"/>
  <c r="L11" i="8"/>
  <c r="L105" i="8"/>
  <c r="L52" i="8"/>
  <c r="M52" i="8" s="1"/>
  <c r="P6" i="8" s="1"/>
  <c r="L50" i="8"/>
  <c r="L68" i="8"/>
  <c r="L78" i="8"/>
  <c r="L4" i="8"/>
  <c r="L106" i="8"/>
  <c r="L6" i="8"/>
  <c r="L3" i="8"/>
  <c r="L18" i="8"/>
  <c r="L71" i="8"/>
  <c r="L21" i="8"/>
  <c r="L26" i="8"/>
  <c r="L114" i="8"/>
  <c r="M11" i="6"/>
  <c r="P4" i="6" s="1"/>
  <c r="M95" i="6"/>
  <c r="P11" i="6" s="1"/>
  <c r="M36" i="6"/>
  <c r="P5" i="6" s="1"/>
  <c r="M105" i="6"/>
  <c r="P12" i="6" s="1"/>
  <c r="M85" i="6"/>
  <c r="P9" i="6" s="1"/>
  <c r="M56" i="6"/>
  <c r="P7" i="6" s="1"/>
  <c r="M2" i="6"/>
  <c r="P2" i="6" s="1"/>
  <c r="B21" i="5"/>
  <c r="E19" i="5"/>
  <c r="E20" i="5"/>
  <c r="E21" i="5"/>
  <c r="E22" i="5"/>
  <c r="E23" i="5"/>
  <c r="E24" i="5"/>
  <c r="E25" i="5"/>
  <c r="E26" i="5"/>
  <c r="E27" i="5"/>
  <c r="E28" i="5"/>
  <c r="E18" i="5"/>
  <c r="C19" i="5"/>
  <c r="C20" i="5"/>
  <c r="C21" i="5"/>
  <c r="C22" i="5"/>
  <c r="C23" i="5"/>
  <c r="C24" i="5"/>
  <c r="C25" i="5"/>
  <c r="C26" i="5"/>
  <c r="C27" i="5"/>
  <c r="C28" i="5"/>
  <c r="C18" i="5"/>
  <c r="B19" i="5"/>
  <c r="B20" i="5"/>
  <c r="B22" i="5"/>
  <c r="B23" i="5"/>
  <c r="B24" i="5"/>
  <c r="B25" i="5"/>
  <c r="B26" i="5"/>
  <c r="B27" i="5"/>
  <c r="B28" i="5"/>
  <c r="B18" i="5"/>
  <c r="C13" i="5"/>
  <c r="D26" i="5"/>
  <c r="E13" i="5"/>
  <c r="B13" i="5"/>
  <c r="Q13" i="4"/>
  <c r="P2" i="3"/>
  <c r="M116" i="3"/>
  <c r="D116" i="4"/>
  <c r="E116" i="4"/>
  <c r="F116" i="4"/>
  <c r="G116" i="4"/>
  <c r="H116" i="4"/>
  <c r="I116" i="4"/>
  <c r="J116" i="4"/>
  <c r="K116" i="4"/>
  <c r="C116" i="4"/>
  <c r="R13" i="3"/>
  <c r="L51" i="3" a="1"/>
  <c r="L51" i="3" s="1"/>
  <c r="L74" i="3" a="1"/>
  <c r="L74" i="3" s="1"/>
  <c r="L85" i="3" a="1"/>
  <c r="L85" i="3" s="1"/>
  <c r="L20" i="3" a="1"/>
  <c r="L20" i="3" s="1"/>
  <c r="L100" i="3" a="1"/>
  <c r="L100" i="3" s="1"/>
  <c r="L73" i="3" a="1"/>
  <c r="L73" i="3" s="1"/>
  <c r="L87" i="3" a="1"/>
  <c r="L87" i="3" s="1"/>
  <c r="L59" i="3" a="1"/>
  <c r="L59" i="3" s="1"/>
  <c r="L79" i="3" a="1"/>
  <c r="L79" i="3" s="1"/>
  <c r="L50" i="3" a="1"/>
  <c r="L50" i="3" s="1"/>
  <c r="L81" i="3" a="1"/>
  <c r="L81" i="3" s="1"/>
  <c r="L4" i="3" a="1"/>
  <c r="L4" i="3" s="1"/>
  <c r="L72" i="3" a="1"/>
  <c r="L72" i="3" s="1"/>
  <c r="L77" i="3" a="1"/>
  <c r="L77" i="3" s="1"/>
  <c r="L106" i="3" a="1"/>
  <c r="L106" i="3" s="1"/>
  <c r="L52" i="3" a="1"/>
  <c r="L52" i="3" s="1"/>
  <c r="L2" i="3" a="1"/>
  <c r="L2" i="3" s="1"/>
  <c r="L31" i="3" a="1"/>
  <c r="L31" i="3" s="1"/>
  <c r="L109" i="3" a="1"/>
  <c r="L109" i="3" s="1"/>
  <c r="L76" i="3" a="1"/>
  <c r="L76" i="3" s="1"/>
  <c r="L44" i="3" a="1"/>
  <c r="L44" i="3" s="1"/>
  <c r="L38" i="3" a="1"/>
  <c r="L38" i="3" s="1"/>
  <c r="L97" i="3" a="1"/>
  <c r="L97" i="3" s="1"/>
  <c r="L104" i="3" a="1"/>
  <c r="L104" i="3" s="1"/>
  <c r="L10" i="3" a="1"/>
  <c r="L10" i="3" s="1"/>
  <c r="L114" i="3" a="1"/>
  <c r="L114" i="3" s="1"/>
  <c r="L48" i="3" a="1"/>
  <c r="L48" i="3" s="1"/>
  <c r="L55" i="3" a="1"/>
  <c r="L55" i="3" s="1"/>
  <c r="L92" i="3" a="1"/>
  <c r="L92" i="3" s="1"/>
  <c r="L64" i="3" a="1"/>
  <c r="L64" i="3" s="1"/>
  <c r="L39" i="3" a="1"/>
  <c r="L39" i="3" s="1"/>
  <c r="L8" i="3" a="1"/>
  <c r="L8" i="3" s="1"/>
  <c r="L30" i="3" a="1"/>
  <c r="L30" i="3" s="1"/>
  <c r="L89" i="3" a="1"/>
  <c r="L89" i="3" s="1"/>
  <c r="L61" i="3" a="1"/>
  <c r="L61" i="3" s="1"/>
  <c r="L26" i="3" a="1"/>
  <c r="L26" i="3" s="1"/>
  <c r="L15" i="3" a="1"/>
  <c r="L15" i="3" s="1"/>
  <c r="L57" i="3" a="1"/>
  <c r="L57" i="3" s="1"/>
  <c r="L12" i="3" a="1"/>
  <c r="L12" i="3" s="1"/>
  <c r="L37" i="3" a="1"/>
  <c r="L37" i="3" s="1"/>
  <c r="L91" i="3" a="1"/>
  <c r="L91" i="3" s="1"/>
  <c r="L49" i="3" a="1"/>
  <c r="L49" i="3" s="1"/>
  <c r="L69" i="3" a="1"/>
  <c r="L69" i="3" s="1"/>
  <c r="L84" i="3" a="1"/>
  <c r="L84" i="3" s="1"/>
  <c r="L21" i="3" a="1"/>
  <c r="L21" i="3" s="1"/>
  <c r="L41" i="3" a="1"/>
  <c r="L41" i="3" s="1"/>
  <c r="L93" i="3" a="1"/>
  <c r="L93" i="3" s="1"/>
  <c r="L24" i="3" a="1"/>
  <c r="L24" i="3" s="1"/>
  <c r="L7" i="3" a="1"/>
  <c r="L7" i="3" s="1"/>
  <c r="L11" i="3" a="1"/>
  <c r="L11" i="3" s="1"/>
  <c r="L53" i="3" a="1"/>
  <c r="L53" i="3" s="1"/>
  <c r="L43" i="3" a="1"/>
  <c r="L43" i="3" s="1"/>
  <c r="L101" i="3" a="1"/>
  <c r="L101" i="3" s="1"/>
  <c r="L78" i="3" a="1"/>
  <c r="L78" i="3" s="1"/>
  <c r="L62" i="3" a="1"/>
  <c r="L62" i="3" s="1"/>
  <c r="L80" i="3" a="1"/>
  <c r="L80" i="3" s="1"/>
  <c r="L36" i="3" a="1"/>
  <c r="L36" i="3" s="1"/>
  <c r="L70" i="3" a="1"/>
  <c r="L70" i="3" s="1"/>
  <c r="L56" i="3" a="1"/>
  <c r="L56" i="3" s="1"/>
  <c r="L19" i="3" a="1"/>
  <c r="L19" i="3" s="1"/>
  <c r="L32" i="3" a="1"/>
  <c r="L32" i="3" s="1"/>
  <c r="L34" i="3" a="1"/>
  <c r="L34" i="3" s="1"/>
  <c r="L25" i="3" a="1"/>
  <c r="L25" i="3" s="1"/>
  <c r="L110" i="3" a="1"/>
  <c r="L110" i="3" s="1"/>
  <c r="L90" i="3" a="1"/>
  <c r="L90" i="3" s="1"/>
  <c r="L86" i="3" a="1"/>
  <c r="L86" i="3" s="1"/>
  <c r="L13" i="3" a="1"/>
  <c r="L13" i="3" s="1"/>
  <c r="L3" i="3" a="1"/>
  <c r="L3" i="3" s="1"/>
  <c r="L67" i="3" a="1"/>
  <c r="L67" i="3" s="1"/>
  <c r="L82" i="3" a="1"/>
  <c r="L82" i="3" s="1"/>
  <c r="L42" i="3" a="1"/>
  <c r="L42" i="3" s="1"/>
  <c r="L95" i="3" a="1"/>
  <c r="L95" i="3" s="1"/>
  <c r="L17" i="3" a="1"/>
  <c r="L17" i="3" s="1"/>
  <c r="L112" i="3" a="1"/>
  <c r="L112" i="3" s="1"/>
  <c r="L18" i="3" a="1"/>
  <c r="L18" i="3" s="1"/>
  <c r="L28" i="3" a="1"/>
  <c r="L28" i="3" s="1"/>
  <c r="L108" i="3" a="1"/>
  <c r="L108" i="3" s="1"/>
  <c r="L66" i="3" a="1"/>
  <c r="L66" i="3" s="1"/>
  <c r="L71" i="3" a="1"/>
  <c r="L71" i="3" s="1"/>
  <c r="L68" i="3" a="1"/>
  <c r="L68" i="3" s="1"/>
  <c r="L113" i="3" a="1"/>
  <c r="L113" i="3" s="1"/>
  <c r="L16" i="3" a="1"/>
  <c r="L16" i="3" s="1"/>
  <c r="L45" i="3" a="1"/>
  <c r="L45" i="3" s="1"/>
  <c r="L83" i="3" a="1"/>
  <c r="L83" i="3" s="1"/>
  <c r="L60" i="3" a="1"/>
  <c r="L60" i="3" s="1"/>
  <c r="L14" i="3" a="1"/>
  <c r="L14" i="3" s="1"/>
  <c r="L96" i="3" a="1"/>
  <c r="L96" i="3" s="1"/>
  <c r="L94" i="3" a="1"/>
  <c r="L94" i="3" s="1"/>
  <c r="L102" i="3" a="1"/>
  <c r="L102" i="3" s="1"/>
  <c r="L22" i="3" a="1"/>
  <c r="L22" i="3" s="1"/>
  <c r="L58" i="3" a="1"/>
  <c r="L58" i="3" s="1"/>
  <c r="L111" i="3" a="1"/>
  <c r="L111" i="3" s="1"/>
  <c r="L46" i="3" a="1"/>
  <c r="L46" i="3" s="1"/>
  <c r="L65" i="3" a="1"/>
  <c r="L65" i="3" s="1"/>
  <c r="L63" i="3" a="1"/>
  <c r="L63" i="3" s="1"/>
  <c r="L27" i="3" a="1"/>
  <c r="L27" i="3" s="1"/>
  <c r="L35" i="3" a="1"/>
  <c r="L35" i="3" s="1"/>
  <c r="L98" i="3" a="1"/>
  <c r="L98" i="3" s="1"/>
  <c r="L75" i="3" a="1"/>
  <c r="L75" i="3" s="1"/>
  <c r="L33" i="3" a="1"/>
  <c r="L33" i="3" s="1"/>
  <c r="L29" i="3" a="1"/>
  <c r="L29" i="3" s="1"/>
  <c r="L40" i="3" a="1"/>
  <c r="L40" i="3" s="1"/>
  <c r="L9" i="3" a="1"/>
  <c r="L9" i="3" s="1"/>
  <c r="L47" i="3" a="1"/>
  <c r="L47" i="3" s="1"/>
  <c r="L107" i="3" a="1"/>
  <c r="L107" i="3" s="1"/>
  <c r="L54" i="3" a="1"/>
  <c r="L54" i="3" s="1"/>
  <c r="L23" i="3" a="1"/>
  <c r="L23" i="3" s="1"/>
  <c r="L105" i="3" a="1"/>
  <c r="L105" i="3" s="1"/>
  <c r="L115" i="3" a="1"/>
  <c r="L115" i="3" s="1"/>
  <c r="L6" i="3" a="1"/>
  <c r="L6" i="3" s="1"/>
  <c r="L5" i="3" a="1"/>
  <c r="L5" i="3" s="1"/>
  <c r="L88" i="3" a="1"/>
  <c r="L88" i="3" s="1"/>
  <c r="L99" i="3" a="1"/>
  <c r="L99" i="3" s="1"/>
  <c r="L103" i="3" a="1"/>
  <c r="L103" i="3" s="1"/>
  <c r="M36" i="8" l="1"/>
  <c r="P5" i="8" s="1"/>
  <c r="M105" i="8"/>
  <c r="P12" i="8" s="1"/>
  <c r="M95" i="8"/>
  <c r="P11" i="8" s="1"/>
  <c r="M88" i="8"/>
  <c r="P10" i="8" s="1"/>
  <c r="M85" i="8"/>
  <c r="P9" i="8" s="1"/>
  <c r="M68" i="8"/>
  <c r="P8" i="8" s="1"/>
  <c r="M2" i="8"/>
  <c r="P2" i="8" s="1"/>
  <c r="M11" i="8"/>
  <c r="P4" i="8" s="1"/>
  <c r="M56" i="8"/>
  <c r="M4" i="8"/>
  <c r="P3" i="8" s="1"/>
  <c r="D25" i="5"/>
  <c r="D24" i="5"/>
  <c r="D22" i="5"/>
  <c r="D23" i="5"/>
  <c r="D21" i="5"/>
  <c r="D28" i="5"/>
  <c r="D20" i="5"/>
  <c r="D27" i="5"/>
  <c r="D19" i="5"/>
  <c r="L116" i="8"/>
  <c r="L87" i="4"/>
  <c r="L50" i="4"/>
  <c r="L82" i="4"/>
  <c r="L71" i="4"/>
  <c r="L52" i="4"/>
  <c r="L109" i="4"/>
  <c r="L10" i="4"/>
  <c r="L112" i="4"/>
  <c r="L20" i="4"/>
  <c r="L37" i="4"/>
  <c r="L12" i="4"/>
  <c r="L58" i="4"/>
  <c r="L84" i="4"/>
  <c r="L89" i="4"/>
  <c r="L110" i="4"/>
  <c r="L108" i="4"/>
  <c r="L49" i="4"/>
  <c r="L80" i="4"/>
  <c r="L14" i="4"/>
  <c r="L74" i="4"/>
  <c r="L103" i="4"/>
  <c r="L21" i="4"/>
  <c r="L26" i="4"/>
  <c r="L11" i="4"/>
  <c r="L46" i="4"/>
  <c r="L33" i="4"/>
  <c r="L5" i="4"/>
  <c r="L35" i="4"/>
  <c r="L51" i="4"/>
  <c r="L67" i="4"/>
  <c r="L57" i="4"/>
  <c r="L70" i="4"/>
  <c r="L98" i="4"/>
  <c r="L94" i="4"/>
  <c r="L113" i="4"/>
  <c r="L85" i="4"/>
  <c r="L79" i="4"/>
  <c r="L28" i="4"/>
  <c r="L31" i="4"/>
  <c r="L101" i="4"/>
  <c r="L15" i="4"/>
  <c r="L25" i="4"/>
  <c r="L54" i="4"/>
  <c r="L22" i="4"/>
  <c r="L36" i="4"/>
  <c r="L111" i="4"/>
  <c r="L72" i="4"/>
  <c r="L38" i="4"/>
  <c r="L56" i="4"/>
  <c r="L65" i="4"/>
  <c r="L69" i="4"/>
  <c r="L102" i="4"/>
  <c r="L107" i="4"/>
  <c r="L83" i="4"/>
  <c r="L99" i="4"/>
  <c r="L16" i="4"/>
  <c r="L4" i="4"/>
  <c r="L100" i="4"/>
  <c r="L30" i="4"/>
  <c r="L2" i="4"/>
  <c r="L91" i="4"/>
  <c r="L42" i="4"/>
  <c r="L13" i="4"/>
  <c r="L48" i="4"/>
  <c r="L6" i="4"/>
  <c r="L39" i="4"/>
  <c r="L60" i="4"/>
  <c r="L62" i="4"/>
  <c r="L88" i="4"/>
  <c r="L34" i="4"/>
  <c r="L114" i="4"/>
  <c r="L77" i="4"/>
  <c r="L86" i="4"/>
  <c r="L95" i="4"/>
  <c r="L41" i="4"/>
  <c r="L7" i="4"/>
  <c r="L104" i="4"/>
  <c r="L23" i="4"/>
  <c r="L3" i="4"/>
  <c r="L105" i="4"/>
  <c r="L17" i="4"/>
  <c r="L64" i="4"/>
  <c r="L27" i="4"/>
  <c r="L68" i="4"/>
  <c r="L43" i="4"/>
  <c r="L61" i="4"/>
  <c r="L66" i="4"/>
  <c r="L93" i="4"/>
  <c r="L75" i="4"/>
  <c r="L115" i="4"/>
  <c r="L76" i="4"/>
  <c r="L24" i="4"/>
  <c r="L18" i="4"/>
  <c r="L45" i="4"/>
  <c r="L8" i="4"/>
  <c r="L97" i="4"/>
  <c r="L32" i="4"/>
  <c r="L73" i="4"/>
  <c r="L63" i="4"/>
  <c r="L92" i="4"/>
  <c r="L55" i="4"/>
  <c r="L40" i="4"/>
  <c r="L59" i="4"/>
  <c r="L53" i="4"/>
  <c r="L90" i="4"/>
  <c r="L78" i="4"/>
  <c r="L106" i="4"/>
  <c r="L81" i="4"/>
  <c r="L44" i="4"/>
  <c r="L19" i="4"/>
  <c r="L47" i="4"/>
  <c r="L9" i="4"/>
  <c r="L96" i="4"/>
  <c r="L29" i="4"/>
  <c r="M2" i="3"/>
  <c r="M4" i="3"/>
  <c r="P3" i="3" s="1"/>
  <c r="M95" i="3"/>
  <c r="P11" i="3" s="1"/>
  <c r="M85" i="3"/>
  <c r="P9" i="3" s="1"/>
  <c r="M52" i="3"/>
  <c r="P6" i="3" s="1"/>
  <c r="M88" i="3"/>
  <c r="P10" i="3" s="1"/>
  <c r="M105" i="3"/>
  <c r="P12" i="3" s="1"/>
  <c r="M56" i="3"/>
  <c r="P7" i="3" s="1"/>
  <c r="M68" i="3"/>
  <c r="P8" i="3" s="1"/>
  <c r="M11" i="3"/>
  <c r="P4" i="3" s="1"/>
  <c r="M36" i="3"/>
  <c r="P5" i="3" s="1"/>
  <c r="D29" i="5" l="1"/>
  <c r="M88" i="4"/>
  <c r="P10" i="4" s="1"/>
  <c r="M85" i="4"/>
  <c r="P9" i="4" s="1"/>
  <c r="M52" i="4"/>
  <c r="P6" i="4" s="1"/>
  <c r="M68" i="4"/>
  <c r="P8" i="4" s="1"/>
  <c r="M95" i="4"/>
  <c r="P11" i="4" s="1"/>
  <c r="M36" i="4"/>
  <c r="P5" i="4" s="1"/>
  <c r="M4" i="4"/>
  <c r="P3" i="4" s="1"/>
  <c r="M56" i="4"/>
  <c r="P7" i="4" s="1"/>
  <c r="M105" i="4"/>
  <c r="P12" i="4" s="1"/>
  <c r="M11" i="4"/>
  <c r="P4" i="4" s="1"/>
  <c r="M2" i="4"/>
  <c r="L116" i="4"/>
  <c r="P2" i="4" l="1"/>
  <c r="M1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<sst xmlns="http://schemas.openxmlformats.org/spreadsheetml/2006/main" count="1306" uniqueCount="191">
  <si>
    <t>feature</t>
  </si>
  <si>
    <t>RFE - Random Forest</t>
  </si>
  <si>
    <t>RFE - Ridge</t>
  </si>
  <si>
    <t>Regularization - Lasso</t>
  </si>
  <si>
    <t>SFS - KNN</t>
  </si>
  <si>
    <t>SFS - Ridge</t>
  </si>
  <si>
    <t>Variance Threshold</t>
  </si>
  <si>
    <t># of Families 10</t>
  </si>
  <si>
    <t># of Households 10</t>
  </si>
  <si>
    <t># of Housing Units 10</t>
  </si>
  <si>
    <t>% ADA 2018-2019</t>
  </si>
  <si>
    <t>% ADA 2020-2021</t>
  </si>
  <si>
    <t>% Age 0-4 Pop 10</t>
  </si>
  <si>
    <t>% Age 10-14 Pop 10</t>
  </si>
  <si>
    <t>% Age 15-19 Pop 10</t>
  </si>
  <si>
    <t>% Age 20-24 Pop 10</t>
  </si>
  <si>
    <t>% Age 25-34 Pop 10</t>
  </si>
  <si>
    <t>% Age 35-44 Pop 10</t>
  </si>
  <si>
    <t>% Age 45-54 Pop 10</t>
  </si>
  <si>
    <t>% Age 5-9 Pop 10</t>
  </si>
  <si>
    <t>% Age 55-64 Pop 10</t>
  </si>
  <si>
    <t>% Age 65-74 Pop 10</t>
  </si>
  <si>
    <t>% Age 75-84 Pop 10</t>
  </si>
  <si>
    <t>% Age 85-Up Pop 10</t>
  </si>
  <si>
    <t>% Asian Pop 10</t>
  </si>
  <si>
    <t>% Asian or Asian/Pacific Islander Students 2018-2019</t>
  </si>
  <si>
    <t>% Asian or Asian/Pacific Islander Students 2020-2021</t>
  </si>
  <si>
    <t>% Black Pop 10</t>
  </si>
  <si>
    <t>% Black or African American Students 2018-2019</t>
  </si>
  <si>
    <t>% Black or African American Students 2020-2021</t>
  </si>
  <si>
    <t>% County Deaths 01/29/21</t>
  </si>
  <si>
    <t>% County Deaths 09/28/20</t>
  </si>
  <si>
    <t>% County Deaths 10/30/20</t>
  </si>
  <si>
    <t>% County Infected 01/29/21</t>
  </si>
  <si>
    <t>% County Infected 09/28/20</t>
  </si>
  <si>
    <t>% County Infected 10/30/20</t>
  </si>
  <si>
    <t>% Female Pop 10</t>
  </si>
  <si>
    <t>% Free Lunch 2018-2019</t>
  </si>
  <si>
    <t>% Free Lunch 2020-2021</t>
  </si>
  <si>
    <t>% Grades 1-8 2018-2019</t>
  </si>
  <si>
    <t>% Grades 1-8 2020-2021</t>
  </si>
  <si>
    <t>% Grades 9-12 2018-2019</t>
  </si>
  <si>
    <t>% Grades 9-12 2020-2021</t>
  </si>
  <si>
    <t>% HH 1 Female 10</t>
  </si>
  <si>
    <t>% HH 1 Male 10</t>
  </si>
  <si>
    <t>% HH Female-Child 10</t>
  </si>
  <si>
    <t>% HH Male-Child 10</t>
  </si>
  <si>
    <t>% HH Married-Child 10</t>
  </si>
  <si>
    <t>% HH Married-noChild 10</t>
  </si>
  <si>
    <t>% Hispanic Pop 10</t>
  </si>
  <si>
    <t>% Hispanic Students 2018-2019</t>
  </si>
  <si>
    <t>% Hispanic Students 2020-2021</t>
  </si>
  <si>
    <t>% Housing Owner Occup 10</t>
  </si>
  <si>
    <t>% Housing Renter Occup 10</t>
  </si>
  <si>
    <t>% Housing Vacant 10</t>
  </si>
  <si>
    <t>% K 2018-2019</t>
  </si>
  <si>
    <t>% K 2020-2021</t>
  </si>
  <si>
    <t>% Male Pop 10</t>
  </si>
  <si>
    <t>% On Campus 01/29/21</t>
  </si>
  <si>
    <t>% On Campus 09/28/20</t>
  </si>
  <si>
    <t>% On Campus 10/30/20</t>
  </si>
  <si>
    <t>% Operational Schools Diff</t>
  </si>
  <si>
    <t>% Prek 2018-2019</t>
  </si>
  <si>
    <t>% Prek 2020-2021</t>
  </si>
  <si>
    <t>% Reduced-price Lunch 2018-2019</t>
  </si>
  <si>
    <t>% Reduced-price Lunch 2020-2021</t>
  </si>
  <si>
    <t>% School-wide Title I 2018-2019</t>
  </si>
  <si>
    <t>% School-wide Title I 2020-2021</t>
  </si>
  <si>
    <t>% Students Tested Math - Grade 3 2018-2019</t>
  </si>
  <si>
    <t>% Students Tested Math - Grade 3 2020-2021</t>
  </si>
  <si>
    <t>% Students Tested Math - Grade 4 2018-2019</t>
  </si>
  <si>
    <t>% Students Tested Math - Grade 4 2020-2021</t>
  </si>
  <si>
    <t>% Students Tested Math - Grade 5 2018-2019</t>
  </si>
  <si>
    <t>% Students Tested Math - Grade 5 2020-2021</t>
  </si>
  <si>
    <t>% Students Tested Math - Grade 6 2018-2019</t>
  </si>
  <si>
    <t>% Students Tested Math - Grade 6 2020-2021</t>
  </si>
  <si>
    <t>% Students Tested Math - Grade 7 2018-2019</t>
  </si>
  <si>
    <t>% Students Tested Math - Grade 7 2020-2021</t>
  </si>
  <si>
    <t>% Students Tested Math - Grade 8 2018-2019</t>
  </si>
  <si>
    <t>% Students Tested Math - Grade 8 2020-2021</t>
  </si>
  <si>
    <t>% Title I Eligible School 2018-2019</t>
  </si>
  <si>
    <t>% Title I Eligible School 2020-2021</t>
  </si>
  <si>
    <t>% White Pop 10</t>
  </si>
  <si>
    <t>% White Students 2018-2019</t>
  </si>
  <si>
    <t>% White Students 2020-2021</t>
  </si>
  <si>
    <t>Average Score Math All Grade 3 2018-2019</t>
  </si>
  <si>
    <t>Average Score Math All Grade 4 2018-2019</t>
  </si>
  <si>
    <t>Average Score Math All Grade 5 2018-2019</t>
  </si>
  <si>
    <t>Average Score Math All Grade 6 2018-2019</t>
  </si>
  <si>
    <t>Average Score Math All Grade 7 2018-2019</t>
  </si>
  <si>
    <t>Average Score Math All Grade 8 2018-2019</t>
  </si>
  <si>
    <t>Avg Family Size 10</t>
  </si>
  <si>
    <t>Avg Household Size 10</t>
  </si>
  <si>
    <t>CARES ESSER I 20</t>
  </si>
  <si>
    <t>County Population</t>
  </si>
  <si>
    <t>Employed Diff</t>
  </si>
  <si>
    <t>Labor Force Diff</t>
  </si>
  <si>
    <t>Locale_11-City: Large</t>
  </si>
  <si>
    <t>Locale_12-City: Mid-size</t>
  </si>
  <si>
    <t>Locale_13-City: Small</t>
  </si>
  <si>
    <t>Locale_21-Suburb: Large</t>
  </si>
  <si>
    <t>Locale_22-Suburb: Mid-size</t>
  </si>
  <si>
    <t>Locale_23-Suburb: Small</t>
  </si>
  <si>
    <t>Locale_31-Town: Fringe</t>
  </si>
  <si>
    <t>Locale_32-Town: Distant</t>
  </si>
  <si>
    <t>Locale_33-Town: Remote</t>
  </si>
  <si>
    <t>Locale_41-Rural: Fringe</t>
  </si>
  <si>
    <t>Locale_42-Rural: Distant</t>
  </si>
  <si>
    <t>Locale_43-Rural: Remote</t>
  </si>
  <si>
    <t>Median Age 10</t>
  </si>
  <si>
    <t>Median Age Female 10</t>
  </si>
  <si>
    <t>Median Age Male 10</t>
  </si>
  <si>
    <t>Staff:Students 2018-2019</t>
  </si>
  <si>
    <t>Staff:Students 2020-2021</t>
  </si>
  <si>
    <t>Teachers:Students 2018-2019</t>
  </si>
  <si>
    <t>Teachers:Students 2020-2021</t>
  </si>
  <si>
    <t>Total Schools Diff</t>
  </si>
  <si>
    <t>Total Students 2018-2019</t>
  </si>
  <si>
    <t>Total Students 2020-2021</t>
  </si>
  <si>
    <t>Unemployed Level Diff</t>
  </si>
  <si>
    <t>Unemployed Rate Diff</t>
  </si>
  <si>
    <t>SUM</t>
  </si>
  <si>
    <t>Factor</t>
  </si>
  <si>
    <t>Mode of Instruction</t>
  </si>
  <si>
    <t>Attendance</t>
  </si>
  <si>
    <t>Testing</t>
  </si>
  <si>
    <t>Race/Ethnicity</t>
  </si>
  <si>
    <t>Low-income</t>
  </si>
  <si>
    <t xml:space="preserve">Testing </t>
  </si>
  <si>
    <t xml:space="preserve">Low income </t>
  </si>
  <si>
    <t>Prior Score</t>
  </si>
  <si>
    <t>Locale</t>
  </si>
  <si>
    <t>County COVID</t>
  </si>
  <si>
    <t xml:space="preserve">Low Income </t>
  </si>
  <si>
    <t xml:space="preserve">Attendance </t>
  </si>
  <si>
    <t>Sum</t>
  </si>
  <si>
    <t xml:space="preserve">Locale </t>
  </si>
  <si>
    <t>Race/Ethnicity 4.4</t>
  </si>
  <si>
    <t>Demographics</t>
  </si>
  <si>
    <t>Labor</t>
  </si>
  <si>
    <t>Labor Data</t>
  </si>
  <si>
    <t>Testing Attendance</t>
  </si>
  <si>
    <t>Count</t>
  </si>
  <si>
    <t>Prior Scores</t>
  </si>
  <si>
    <t>District Makeup</t>
  </si>
  <si>
    <t>RF FI</t>
  </si>
  <si>
    <t>FI RF</t>
  </si>
  <si>
    <t>PFI RF</t>
  </si>
  <si>
    <t>PFI RR</t>
  </si>
  <si>
    <t>RFE RR</t>
  </si>
  <si>
    <t>RFE RF</t>
  </si>
  <si>
    <t>PFI RR 0.01</t>
  </si>
  <si>
    <t>Reading</t>
  </si>
  <si>
    <t>Math</t>
  </si>
  <si>
    <t>LR Lasso</t>
  </si>
  <si>
    <t>IMPACT SCORE</t>
  </si>
  <si>
    <t>Math Score</t>
  </si>
  <si>
    <t>Math Binary</t>
  </si>
  <si>
    <t>Reading Score</t>
  </si>
  <si>
    <t>Reading Binary</t>
  </si>
  <si>
    <t>Normalized scores to 100</t>
  </si>
  <si>
    <t>Testing %</t>
  </si>
  <si>
    <t>Instruction Mode</t>
  </si>
  <si>
    <t>features</t>
  </si>
  <si>
    <t>FI-RF</t>
  </si>
  <si>
    <t>RFE  RF</t>
  </si>
  <si>
    <t>SFS KNN</t>
  </si>
  <si>
    <t>SFS Ridge</t>
  </si>
  <si>
    <t>VT</t>
  </si>
  <si>
    <t>Average Score Reading All Grade 4 2018-2019</t>
  </si>
  <si>
    <t>Average Score Reading All Grade 8 2018-2019</t>
  </si>
  <si>
    <t>Average Score Reading All Grade 7 2018-2019</t>
  </si>
  <si>
    <t>% Students Tested Reading - Grade 7 2018-2019</t>
  </si>
  <si>
    <t>Average Score Reading All Grade 6 2018-2019</t>
  </si>
  <si>
    <t>Average Score Reading All Grade 5 2018-2019</t>
  </si>
  <si>
    <t>Average Score Reading All Grade 3 2018-2019</t>
  </si>
  <si>
    <t>% Students Tested Reading - Grade 3 2018-2019</t>
  </si>
  <si>
    <t>% Students Tested Reading - Grade 8 2020-2021</t>
  </si>
  <si>
    <t>% Students Tested Reading - Grade 4 2020-2021</t>
  </si>
  <si>
    <t>% Students Tested Reading - Grade 4 2018-2019</t>
  </si>
  <si>
    <t>% Students Tested Reading - Grade 5 2018-2019</t>
  </si>
  <si>
    <t>% Students Tested Reading - Grade 3 2020-2021</t>
  </si>
  <si>
    <t>% Students Tested Reading - Grade 8 2018-2019</t>
  </si>
  <si>
    <t>% Students Tested Reading - Grade 7 2020-2021</t>
  </si>
  <si>
    <t>% Students Tested Reading - Grade 6 2020-2021</t>
  </si>
  <si>
    <t>% Students Tested Reading - Grade 6 2018-2019</t>
  </si>
  <si>
    <t>% Students Tested Reading - Grade 5 2020-2021</t>
  </si>
  <si>
    <t>ZZZZ</t>
  </si>
  <si>
    <t>ZZZZ SUM</t>
  </si>
  <si>
    <t>RFE RR score</t>
  </si>
  <si>
    <t>RFE RR  score 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</si>
</sst>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2" fontId="16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16" fillId="0" borderId="0" xfId="0" applyNumberFormat="1" applyFont="1"/>
    <xf numFmtId="2" fontId="16" fillId="0" borderId="0" xfId="0" applyNumberFormat="1" applyFont="1" applyAlignment="1">
      <alignment horizontal="left" vertical="center"/>
    </xf>
    <xf numFmtId="2" fontId="16" fillId="0" borderId="0" xfId="0" applyNumberFormat="1" applyFont="1"/>
    <xf numFmtId="2" fontId="0" fillId="0" borderId="0" xfId="0" applyNumberFormat="1"/>
    <xf numFmtId="164" fontId="16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4.81335628144441E-2"/>
          <c:w val="0.87122462817147861"/>
          <c:h val="0.78395582964408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figures!$A$18</c:f>
              <c:strCache>
                <c:ptCount val="1"/>
                <c:pt idx="0">
                  <c:v>Attendance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figures!$B$18:$E$18</c:f>
              <c:numCache>
                <c:formatCode>0.00</c:formatCode>
                <c:ptCount val="4"/>
                <c:pt idx="0">
                  <c:v>8.8664178589565257</c:v>
                </c:pt>
                <c:pt idx="1">
                  <c:v>10.383085073954298</c:v>
                </c:pt>
                <c:pt idx="2">
                  <c:v>11.368673544448475</c:v>
                </c:pt>
                <c:pt idx="3">
                  <c:v>10.890017616204966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C5-4F38-B6B1-40546C1C1B79}"/>
            </c:ext>
          </c:extLst>
        </c:ser>
        <c:ser>
          <c:idx val="1"/>
          <c:order val="1"/>
          <c:tx>
            <c:strRef>
              <c:f>figures!$A$19</c:f>
              <c:strCache>
                <c:ptCount val="1"/>
                <c:pt idx="0">
                  <c:v>County COVID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figures!$B$19:$E$19</c:f>
              <c:numCache>
                <c:formatCode>0.00</c:formatCode>
                <c:ptCount val="4"/>
                <c:pt idx="0">
                  <c:v>6.9599125987617594</c:v>
                </c:pt>
                <c:pt idx="1">
                  <c:v>5.9331914708310274</c:v>
                </c:pt>
                <c:pt idx="2">
                  <c:v>6.0502890010117651</c:v>
                </c:pt>
                <c:pt idx="3">
                  <c:v>6.5057248096808893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C5-4F38-B6B1-40546C1C1B79}"/>
            </c:ext>
          </c:extLst>
        </c:ser>
        <c:ser>
          <c:idx val="2"/>
          <c:order val="2"/>
          <c:tx>
            <c:strRef>
              <c:f>figures!$A$20</c:f>
              <c:strCache>
                <c:ptCount val="1"/>
                <c:pt idx="0">
                  <c:v>Demographics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figures!$B$20:$E$20</c:f>
              <c:numCache>
                <c:formatCode>0.00</c:formatCode>
                <c:ptCount val="4"/>
                <c:pt idx="0">
                  <c:v>5.3718166501443365</c:v>
                </c:pt>
                <c:pt idx="1">
                  <c:v>6.1467863637809446</c:v>
                </c:pt>
                <c:pt idx="2">
                  <c:v>5.9608981240280272</c:v>
                </c:pt>
                <c:pt idx="3">
                  <c:v>5.9400096088390733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C5-4F38-B6B1-40546C1C1B79}"/>
            </c:ext>
          </c:extLst>
        </c:ser>
        <c:ser>
          <c:idx val="3"/>
          <c:order val="3"/>
          <c:tx>
            <c:strRef>
              <c:f>figures!$A$21</c:f>
              <c:strCache>
                <c:ptCount val="1"/>
                <c:pt idx="0">
                  <c:v>District Makeup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figures!$B$21:$E$21</c:f>
              <c:numCache>
                <c:formatCode>0.00</c:formatCode>
                <c:ptCount val="4"/>
                <c:pt idx="0">
                  <c:v>8.7732673143343636</c:v>
                </c:pt>
                <c:pt idx="1">
                  <c:v>10.123507947105439</c:v>
                </c:pt>
                <c:pt idx="2">
                  <c:v>8.0588555734308933</c:v>
                </c:pt>
                <c:pt idx="3">
                  <c:v>8.7862642130744621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C5-4F38-B6B1-40546C1C1B79}"/>
            </c:ext>
          </c:extLst>
        </c:ser>
        <c:ser>
          <c:idx val="4"/>
          <c:order val="4"/>
          <c:tx>
            <c:strRef>
              <c:f>figures!$A$22</c:f>
              <c:strCache>
                <c:ptCount val="1"/>
                <c:pt idx="0">
                  <c:v>Labor Data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figures!$B$22:$E$22</c:f>
              <c:numCache>
                <c:formatCode>0.00</c:formatCode>
                <c:ptCount val="4"/>
                <c:pt idx="0">
                  <c:v>9.3388079480731232</c:v>
                </c:pt>
                <c:pt idx="1">
                  <c:v>8.3064680591634374</c:v>
                </c:pt>
                <c:pt idx="2">
                  <c:v>9.4424962419905505</c:v>
                </c:pt>
                <c:pt idx="3">
                  <c:v>11.880019217678147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C5-4F38-B6B1-40546C1C1B79}"/>
            </c:ext>
          </c:extLst>
        </c:ser>
        <c:ser>
          <c:idx val="5"/>
          <c:order val="5"/>
          <c:tx>
            <c:strRef>
              <c:f>figures!$A$23</c:f>
              <c:strCache>
                <c:ptCount val="1"/>
                <c:pt idx="0">
                  <c:v>Locale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figures!$B$23:$E$23</c:f>
              <c:numCache>
                <c:formatCode>0.00</c:formatCode>
                <c:ptCount val="4"/>
                <c:pt idx="0">
                  <c:v>4.5051037908247586</c:v>
                </c:pt>
                <c:pt idx="1">
                  <c:v>4.8454397011786723</c:v>
                </c:pt>
                <c:pt idx="2">
                  <c:v>5.5230500638569984</c:v>
                </c:pt>
                <c:pt idx="3">
                  <c:v>6.1050098757512696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C5-4F38-B6B1-40546C1C1B79}"/>
            </c:ext>
          </c:extLst>
        </c:ser>
        <c:ser>
          <c:idx val="6"/>
          <c:order val="6"/>
          <c:tx>
            <c:strRef>
              <c:f>figures!$A$24</c:f>
              <c:strCache>
                <c:ptCount val="1"/>
                <c:pt idx="0">
                  <c:v>Low Income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figures!$B$24:$E$24</c:f>
              <c:numCache>
                <c:formatCode>0.00</c:formatCode>
                <c:ptCount val="4"/>
                <c:pt idx="0">
                  <c:v>8.7495151899490615</c:v>
                </c:pt>
                <c:pt idx="1">
                  <c:v>8.5507759432564807</c:v>
                </c:pt>
                <c:pt idx="2">
                  <c:v>8.6968439398202975</c:v>
                </c:pt>
                <c:pt idx="3">
                  <c:v>7.5706004818537203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C5-4F38-B6B1-40546C1C1B79}"/>
            </c:ext>
          </c:extLst>
        </c:ser>
        <c:ser>
          <c:idx val="7"/>
          <c:order val="7"/>
          <c:tx>
            <c:strRef>
              <c:f>figures!$A$25</c:f>
              <c:strCache>
                <c:ptCount val="1"/>
                <c:pt idx="0">
                  <c:v>Instruction Mode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figures!$B$25:$E$25</c:f>
              <c:numCache>
                <c:formatCode>0.00</c:formatCode>
                <c:ptCount val="4"/>
                <c:pt idx="0">
                  <c:v>20.627763828200841</c:v>
                </c:pt>
                <c:pt idx="1">
                  <c:v>13.844113431939066</c:v>
                </c:pt>
                <c:pt idx="2">
                  <c:v>22.218099052973695</c:v>
                </c:pt>
                <c:pt idx="3">
                  <c:v>14.520023488273287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C5-4F38-B6B1-40546C1C1B79}"/>
            </c:ext>
          </c:extLst>
        </c:ser>
        <c:ser>
          <c:idx val="8"/>
          <c:order val="8"/>
          <c:tx>
            <c:strRef>
              <c:f>figures!$A$26</c:f>
              <c:strCache>
                <c:ptCount val="1"/>
                <c:pt idx="0">
                  <c:v>Prior Scores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figures!$B$26:$E$26</c:f>
              <c:numCache>
                <c:formatCode>0.00</c:formatCode>
                <c:ptCount val="4"/>
                <c:pt idx="0">
                  <c:v>8.4991955185889303</c:v>
                </c:pt>
                <c:pt idx="1">
                  <c:v>10.383085073954298</c:v>
                </c:pt>
                <c:pt idx="2">
                  <c:v>8.215133549725314</c:v>
                </c:pt>
                <c:pt idx="3">
                  <c:v>9.3343008138899712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C5-4F38-B6B1-40546C1C1B79}"/>
            </c:ext>
          </c:extLst>
        </c:ser>
        <c:ser>
          <c:idx val="9"/>
          <c:order val="9"/>
          <c:tx>
            <c:strRef>
              <c:f>figures!$A$27</c:f>
              <c:strCache>
                <c:ptCount val="1"/>
                <c:pt idx="0">
                  <c:v>Race/Ethnicity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figures!$B$27:$E$27</c:f>
              <c:numCache>
                <c:formatCode>0.00</c:formatCode>
                <c:ptCount val="4"/>
                <c:pt idx="0">
                  <c:v>7.9572413715671528</c:v>
                </c:pt>
                <c:pt idx="1">
                  <c:v>9.9677616709961256</c:v>
                </c:pt>
                <c:pt idx="2">
                  <c:v>6.8741703329663064</c:v>
                </c:pt>
                <c:pt idx="3">
                  <c:v>9.1080147335532438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C5-4F38-B6B1-40546C1C1B79}"/>
            </c:ext>
          </c:extLst>
        </c:ser>
        <c:ser>
          <c:idx val="10"/>
          <c:order val="10"/>
          <c:tx>
            <c:strRef>
              <c:f>figures!$A$28</c:f>
              <c:strCache>
                <c:ptCount val="1"/>
                <c:pt idx="0">
                  <c:v>Testing 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figures!$B$17:$E$17</c:f>
              <c:strCache>
                <c:ptCount val="4"/>
                <c:pt idx="0">
                  <c:v>Math Score</c:v>
                </c:pt>
                <c:pt idx="1">
                  <c:v>Math Binary</c:v>
                </c:pt>
                <c:pt idx="2">
                  <c:v>Reading Score</c:v>
                </c:pt>
                <c:pt idx="3">
                  <c:v>Reading Binary</c:v>
                </c:pt>
              </c:strCache>
            </c:strRef>
          </c:cat>
          <c:val>
            <c:numRef>
              <c:f>figures!$B$28:$E$28</c:f>
              <c:numCache>
                <c:formatCode>0.00</c:formatCode>
                <c:ptCount val="4"/>
                <c:pt idx="0">
                  <c:v>10.350957930599154</c:v>
                </c:pt>
                <c:pt idx="1">
                  <c:v>11.515785263840222</c:v>
                </c:pt>
                <c:pt idx="2">
                  <c:v>7.5914905757476792</c:v>
                </c:pt>
                <c:pt idx="3">
                  <c:v>9.3600151412009645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C5-4F38-B6B1-40546C1C1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9684720"/>
        <c:axId val="1239673904"/>
      </c:barChart>
      <c:catAx>
        <c:axId val="12396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9673904"/>
        <c:crosses val="autoZero"/>
        <c:auto val="1"/>
        <c:lblAlgn val="ctr"/>
        <c:lblOffset val="100"/>
        <c:noMultiLvlLbl val="0"/>
      </c:catAx>
      <c:valAx>
        <c:axId val="12396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396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701749781277339"/>
          <c:y val="6.2826464050171324E-2"/>
          <c:w val="0.80096500437445317"/>
          <c:h val="0.22743219597550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19816272965874E-2"/>
          <c:y val="5.2852842854916107E-2"/>
          <c:w val="0.87122462817147861"/>
          <c:h val="0.638800191284161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figures!$B$17</c:f>
              <c:strCache>
                <c:ptCount val="1"/>
                <c:pt idx="0">
                  <c:v>Math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figures!$B$18:$B$29</c15:sqref>
                  </c15:fullRef>
                </c:ext>
              </c:extLst>
              <c:f>figures!$B$18:$B$28</c:f>
              <c:numCache>
                <c:formatCode>0.00</c:formatCode>
                <c:ptCount val="11"/>
                <c:pt idx="0">
                  <c:v>8.8664178589565257</c:v>
                </c:pt>
                <c:pt idx="1">
                  <c:v>6.9599125987617594</c:v>
                </c:pt>
                <c:pt idx="2">
                  <c:v>5.3718166501443365</c:v>
                </c:pt>
                <c:pt idx="3">
                  <c:v>8.7732673143343636</c:v>
                </c:pt>
                <c:pt idx="4">
                  <c:v>9.3388079480731232</c:v>
                </c:pt>
                <c:pt idx="5">
                  <c:v>4.5051037908247586</c:v>
                </c:pt>
                <c:pt idx="6">
                  <c:v>8.7495151899490615</c:v>
                </c:pt>
                <c:pt idx="7">
                  <c:v>20.627763828200841</c:v>
                </c:pt>
                <c:pt idx="8">
                  <c:v>8.4991955185889303</c:v>
                </c:pt>
                <c:pt idx="9">
                  <c:v>7.9572413715671528</c:v>
                </c:pt>
                <c:pt idx="10">
                  <c:v>10.350957930599154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2-4B78-9391-66A5564682B6}"/>
            </c:ext>
          </c:extLst>
        </c:ser>
        <c:ser>
          <c:idx val="1"/>
          <c:order val="1"/>
          <c:tx>
            <c:strRef>
              <c:f>figures!$C$17</c:f>
              <c:strCache>
                <c:ptCount val="1"/>
                <c:pt idx="0">
                  <c:v>Math Binary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figures!$C$18:$C$29</c15:sqref>
                  </c15:fullRef>
                </c:ext>
              </c:extLst>
              <c:f>figures!$C$18:$C$28</c:f>
              <c:numCache>
                <c:formatCode>0.00</c:formatCode>
                <c:ptCount val="11"/>
                <c:pt idx="0">
                  <c:v>10.383085073954298</c:v>
                </c:pt>
                <c:pt idx="1">
                  <c:v>5.9331914708310274</c:v>
                </c:pt>
                <c:pt idx="2">
                  <c:v>6.1467863637809446</c:v>
                </c:pt>
                <c:pt idx="3">
                  <c:v>10.123507947105439</c:v>
                </c:pt>
                <c:pt idx="4">
                  <c:v>8.3064680591634374</c:v>
                </c:pt>
                <c:pt idx="5">
                  <c:v>4.8454397011786723</c:v>
                </c:pt>
                <c:pt idx="6">
                  <c:v>8.5507759432564807</c:v>
                </c:pt>
                <c:pt idx="7">
                  <c:v>13.844113431939066</c:v>
                </c:pt>
                <c:pt idx="8">
                  <c:v>10.383085073954298</c:v>
                </c:pt>
                <c:pt idx="9">
                  <c:v>9.9677616709961256</c:v>
                </c:pt>
                <c:pt idx="10">
                  <c:v>11.515785263840222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52-4B78-9391-66A5564682B6}"/>
            </c:ext>
          </c:extLst>
        </c:ser>
        <c:ser>
          <c:idx val="2"/>
          <c:order val="2"/>
          <c:tx>
            <c:strRef>
              <c:f>figures!$D$17</c:f>
              <c:strCache>
                <c:ptCount val="1"/>
                <c:pt idx="0">
                  <c:v>Reading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figures!$D$18:$D$29</c15:sqref>
                  </c15:fullRef>
                </c:ext>
              </c:extLst>
              <c:f>figures!$D$18:$D$28</c:f>
              <c:numCache>
                <c:formatCode>0.00</c:formatCode>
                <c:ptCount val="11"/>
                <c:pt idx="0">
                  <c:v>11.368673544448475</c:v>
                </c:pt>
                <c:pt idx="1">
                  <c:v>6.0502890010117651</c:v>
                </c:pt>
                <c:pt idx="2">
                  <c:v>5.9608981240280272</c:v>
                </c:pt>
                <c:pt idx="3">
                  <c:v>8.0588555734308933</c:v>
                </c:pt>
                <c:pt idx="4">
                  <c:v>9.4424962419905505</c:v>
                </c:pt>
                <c:pt idx="5">
                  <c:v>5.5230500638569984</c:v>
                </c:pt>
                <c:pt idx="6">
                  <c:v>8.6968439398202975</c:v>
                </c:pt>
                <c:pt idx="7">
                  <c:v>22.218099052973695</c:v>
                </c:pt>
                <c:pt idx="8">
                  <c:v>8.215133549725314</c:v>
                </c:pt>
                <c:pt idx="9">
                  <c:v>6.8741703329663064</c:v>
                </c:pt>
                <c:pt idx="10">
                  <c:v>7.5914905757476792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52-4B78-9391-66A5564682B6}"/>
            </c:ext>
          </c:extLst>
        </c:ser>
        <c:ser>
          <c:idx val="3"/>
          <c:order val="3"/>
          <c:tx>
            <c:strRef>
              <c:f>figures!$E$17</c:f>
              <c:strCache>
                <c:ptCount val="1"/>
                <c:pt idx="0">
                  <c:v>Reading Binary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figures!$A$18:$A$29</c15:sqref>
                  </c15:fullRef>
                </c:ext>
              </c:extLst>
              <c:f>figures!$A$18:$A$28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Instruction Mode</c:v>
                </c:pt>
                <c:pt idx="8">
                  <c:v>Prior Scores</c:v>
                </c:pt>
                <c:pt idx="9">
                  <c:v>Race/Ethnicity</c:v>
                </c:pt>
                <c:pt idx="10">
                  <c:v>Testing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figures!$E$18:$E$29</c15:sqref>
                  </c15:fullRef>
                </c:ext>
              </c:extLst>
              <c:f>figures!$E$18:$E$28</c:f>
              <c:numCache>
                <c:formatCode>0.00</c:formatCode>
                <c:ptCount val="11"/>
                <c:pt idx="0">
                  <c:v>10.890017616204966</c:v>
                </c:pt>
                <c:pt idx="1">
                  <c:v>6.5057248096808893</c:v>
                </c:pt>
                <c:pt idx="2">
                  <c:v>5.9400096088390733</c:v>
                </c:pt>
                <c:pt idx="3">
                  <c:v>8.7862642130744621</c:v>
                </c:pt>
                <c:pt idx="4">
                  <c:v>11.880019217678147</c:v>
                </c:pt>
                <c:pt idx="5">
                  <c:v>6.1050098757512696</c:v>
                </c:pt>
                <c:pt idx="6">
                  <c:v>7.5706004818537203</c:v>
                </c:pt>
                <c:pt idx="7">
                  <c:v>14.520023488273287</c:v>
                </c:pt>
                <c:pt idx="8">
                  <c:v>9.3343008138899712</c:v>
                </c:pt>
                <c:pt idx="9">
                  <c:v>9.1080147335532438</c:v>
                </c:pt>
                <c:pt idx="10">
                  <c:v>9.3600151412009645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52-4B78-9391-66A55646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922752"/>
        <c:axId val="1224926080"/>
      </c:barChart>
      <c:catAx>
        <c:axId val="122492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4926080"/>
        <c:crosses val="autoZero"/>
        <c:auto val="1"/>
        <c:lblAlgn val="ctr"/>
        <c:lblOffset val="100"/>
        <c:noMultiLvlLbl val="0"/>
      </c:catAx>
      <c:valAx>
        <c:axId val="122492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49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94925634295712"/>
          <c:y val="4.92488616019746E-2"/>
          <c:w val="0.86243307086614185"/>
          <c:h val="8.0066879415254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imact of factors for test scores per subject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298556430446195E-2"/>
          <c:y val="0.11203703703703703"/>
          <c:w val="0.87914588801399829"/>
          <c:h val="0.53242198891805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'Binary Scoring math'!$P$1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'Binary Scoring math'!$O$2:$O$12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Mode of Instruction</c:v>
                </c:pt>
                <c:pt idx="8">
                  <c:v>Prior Scores</c:v>
                </c:pt>
                <c:pt idx="9">
                  <c:v>Race/Ethnicity 4.4</c:v>
                </c:pt>
                <c:pt idx="10">
                  <c:v>Testing Attendance</c:v>
                </c:pt>
              </c:strCache>
            </c:strRef>
          </c:cat>
          <c:val>
            <c:numRef>
              <c:f>'Binary Scoring math'!$P$2:$P$12</c:f>
              <c:numCache>
                <c:formatCode>0.00</c:formatCode>
                <c:ptCount val="11"/>
                <c:pt idx="0">
                  <c:v>5</c:v>
                </c:pt>
                <c:pt idx="1">
                  <c:v>2.8571428571428572</c:v>
                </c:pt>
                <c:pt idx="2">
                  <c:v>2.96</c:v>
                </c:pt>
                <c:pt idx="3">
                  <c:v>4.875</c:v>
                </c:pt>
                <c:pt idx="4">
                  <c:v>4</c:v>
                </c:pt>
                <c:pt idx="5">
                  <c:v>2.3333333333333335</c:v>
                </c:pt>
                <c:pt idx="6">
                  <c:v>4.117647058823529</c:v>
                </c:pt>
                <c:pt idx="7">
                  <c:v>6.666666666666667</c:v>
                </c:pt>
                <c:pt idx="8">
                  <c:v>5</c:v>
                </c:pt>
                <c:pt idx="9">
                  <c:v>4.8</c:v>
                </c:pt>
                <c:pt idx="10">
                  <c:v>5.5454545454545459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1-4648-B069-9C8C454E801E}"/>
            </c:ext>
          </c:extLst>
        </c:ser>
        <c:ser>
          <c:idx val="1"/>
          <c:order val="1"/>
          <c:tx>
            <c:strRef>
              <c:f>'Binary Scoring math'!$Q$1</c:f>
              <c:strCache>
                <c:ptCount val="1"/>
                <c:pt idx="0">
                  <c:v>Reading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'Binary Scoring math'!$O$2:$O$12</c:f>
              <c:strCache>
                <c:ptCount val="11"/>
                <c:pt idx="0">
                  <c:v>Attendance </c:v>
                </c:pt>
                <c:pt idx="1">
                  <c:v>County COVID</c:v>
                </c:pt>
                <c:pt idx="2">
                  <c:v>Demographics</c:v>
                </c:pt>
                <c:pt idx="3">
                  <c:v>District Makeup</c:v>
                </c:pt>
                <c:pt idx="4">
                  <c:v>Labor Data</c:v>
                </c:pt>
                <c:pt idx="5">
                  <c:v>Locale </c:v>
                </c:pt>
                <c:pt idx="6">
                  <c:v>Low Income </c:v>
                </c:pt>
                <c:pt idx="7">
                  <c:v>Mode of Instruction</c:v>
                </c:pt>
                <c:pt idx="8">
                  <c:v>Prior Scores</c:v>
                </c:pt>
                <c:pt idx="9">
                  <c:v>Race/Ethnicity 4.4</c:v>
                </c:pt>
                <c:pt idx="10">
                  <c:v>Testing Attendance</c:v>
                </c:pt>
              </c:strCache>
            </c:strRef>
          </c:cat>
          <c:val>
            <c:numRef>
              <c:f>'Binary Scoring math'!$Q$2:$Q$12</c:f>
              <c:numCache>
                <c:formatCode>0.00</c:formatCode>
                <c:ptCount val="11"/>
                <c:pt idx="0">
                  <c:v>5.5</c:v>
                </c:pt>
                <c:pt idx="1">
                  <c:v>3.2857142857142856</c:v>
                </c:pt>
                <c:pt idx="2">
                  <c:v>3</c:v>
                </c:pt>
                <c:pt idx="3">
                  <c:v>4.4375</c:v>
                </c:pt>
                <c:pt idx="4">
                  <c:v>6</c:v>
                </c:pt>
                <c:pt idx="5">
                  <c:v>3.0833333333333335</c:v>
                </c:pt>
                <c:pt idx="6">
                  <c:v>3.8235294117647061</c:v>
                </c:pt>
                <c:pt idx="7">
                  <c:v>7.333333333333333</c:v>
                </c:pt>
                <c:pt idx="8">
                  <c:v>4.7142857142857144</c:v>
                </c:pt>
                <c:pt idx="9">
                  <c:v>4.5999999999999996</c:v>
                </c:pt>
                <c:pt idx="10">
                  <c:v>4.7272727272727275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1-4648-B069-9C8C454E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893599"/>
        <c:axId val="950889023"/>
      </c:barChart>
      <c:catAx>
        <c:axId val="95089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50889023"/>
        <c:crosses val="autoZero"/>
        <c:auto val="1"/>
        <c:lblAlgn val="ctr"/>
        <c:lblOffset val="100"/>
        <c:noMultiLvlLbl val="0"/>
      </c:catAx>
      <c:valAx>
        <c:axId val="95088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5089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506955380577435"/>
          <c:y val="0.1672448235637212"/>
          <c:w val="0.247916447944007"/>
          <c:h val="7.8537839020122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14287</xdr:rowOff>
    </xdr:from>
    <xdr:to>
      <xdr:col>16</xdr:col>
      <xdr:colOff>323850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ED7E0-3B9B-CF81-A6B4-C02697123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2</xdr:row>
      <xdr:rowOff>4761</xdr:rowOff>
    </xdr:from>
    <xdr:to>
      <xdr:col>24</xdr:col>
      <xdr:colOff>38100</xdr:colOff>
      <xdr:row>16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5F06B-3DCF-F35C-CDEB-46D2D0328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152400</xdr:colOff>
      <xdr:row>14</xdr:row>
      <xdr:rowOff>180975</xdr:rowOff>
    </xdr:from>
    <xdr:ext cx="327013" cy="23980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46080C-B333-034B-E2AB-2E84BE95F9EB}"/>
            </a:ext>
          </a:extLst>
        </xdr:cNvPr>
        <xdr:cNvSpPr txBox="1"/>
      </xdr:nvSpPr>
      <xdr:spPr>
        <a:xfrm>
          <a:off x="8067675" y="2847975"/>
          <a:ext cx="327013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(a)</a:t>
          </a:r>
        </a:p>
      </xdr:txBody>
    </xdr:sp>
    <xdr:clientData/>
  </xdr:oneCellAnchor>
  <xdr:oneCellAnchor>
    <xdr:from>
      <xdr:col>19</xdr:col>
      <xdr:colOff>495300</xdr:colOff>
      <xdr:row>15</xdr:row>
      <xdr:rowOff>9525</xdr:rowOff>
    </xdr:from>
    <xdr:ext cx="334194" cy="23980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8F13DF4-A726-4AA0-8FE1-CA351C023783}"/>
            </a:ext>
          </a:extLst>
        </xdr:cNvPr>
        <xdr:cNvSpPr txBox="1"/>
      </xdr:nvSpPr>
      <xdr:spPr>
        <a:xfrm>
          <a:off x="12677775" y="2867025"/>
          <a:ext cx="334194" cy="2398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(b)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16</xdr:row>
      <xdr:rowOff>161925</xdr:rowOff>
    </xdr:from>
    <xdr:to>
      <xdr:col>21</xdr:col>
      <xdr:colOff>257175</xdr:colOff>
      <xdr:row>31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99B49-5F67-821B-583B-AB5BB0FBD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475B-9BE5-4A34-8F97-3595BB75D9C0}">
  <dimension ref="A1:F30"/>
  <sheetViews>
    <sheetView workbookViewId="0">
      <selection activeCell="F28" sqref="F28"/>
    </sheetView>
  </sheetViews>
  <sheetFormatPr defaultRowHeight="15" x14ac:dyDescent="0.25"/>
  <cols>
    <col min="1" max="1" width="18.140625" customWidth="1"/>
  </cols>
  <sheetData>
    <row r="1" spans="1:5" x14ac:dyDescent="0.25">
      <c r="A1" s="2" t="s">
        <v>122</v>
      </c>
      <c r="B1" s="2" t="s">
        <v>156</v>
      </c>
      <c r="C1" s="2" t="s">
        <v>157</v>
      </c>
      <c r="D1" s="2" t="s">
        <v>158</v>
      </c>
      <c r="E1" s="2" t="s">
        <v>159</v>
      </c>
    </row>
    <row r="2" spans="1:5" x14ac:dyDescent="0.25">
      <c r="A2" s="2" t="s">
        <v>134</v>
      </c>
      <c r="B2" s="14">
        <v>4.3001939982222588</v>
      </c>
      <c r="C2" s="14">
        <v>5</v>
      </c>
      <c r="D2" s="14">
        <v>5.1682431453750644</v>
      </c>
      <c r="E2" s="14">
        <v>5.5</v>
      </c>
    </row>
    <row r="3" spans="1:5" x14ac:dyDescent="0.25">
      <c r="A3" s="2" t="s">
        <v>132</v>
      </c>
      <c r="B3" s="14">
        <v>3.375542960127202</v>
      </c>
      <c r="C3" s="14">
        <v>2.8571428571428572</v>
      </c>
      <c r="D3" s="14">
        <v>2.7504848771285713</v>
      </c>
      <c r="E3" s="14">
        <v>3.2857142857142856</v>
      </c>
    </row>
    <row r="4" spans="1:5" x14ac:dyDescent="0.25">
      <c r="A4" s="2" t="s">
        <v>138</v>
      </c>
      <c r="B4" s="14">
        <v>2.6053197679112832</v>
      </c>
      <c r="C4" s="14">
        <v>2.96</v>
      </c>
      <c r="D4" s="14">
        <v>2.7098474372879426</v>
      </c>
      <c r="E4" s="14">
        <v>3</v>
      </c>
    </row>
    <row r="5" spans="1:5" x14ac:dyDescent="0.25">
      <c r="A5" s="2" t="s">
        <v>144</v>
      </c>
      <c r="B5" s="14">
        <v>4.2550161801578055</v>
      </c>
      <c r="C5" s="14">
        <v>4.875</v>
      </c>
      <c r="D5" s="14">
        <v>3.6635870415410379</v>
      </c>
      <c r="E5" s="14">
        <v>4.4375</v>
      </c>
    </row>
    <row r="6" spans="1:5" x14ac:dyDescent="0.25">
      <c r="A6" s="2" t="s">
        <v>140</v>
      </c>
      <c r="B6" s="14">
        <v>4.529302197086003</v>
      </c>
      <c r="C6" s="14">
        <v>4</v>
      </c>
      <c r="D6" s="14">
        <v>4.2925954630589178</v>
      </c>
      <c r="E6" s="14">
        <v>6</v>
      </c>
    </row>
    <row r="7" spans="1:5" x14ac:dyDescent="0.25">
      <c r="A7" s="2" t="s">
        <v>136</v>
      </c>
      <c r="B7" s="14">
        <v>2.1849658555290477</v>
      </c>
      <c r="C7" s="14">
        <v>2.3333333333333335</v>
      </c>
      <c r="D7" s="7">
        <v>2.5108000086809614</v>
      </c>
      <c r="E7" s="14">
        <v>3.0833333333333335</v>
      </c>
    </row>
    <row r="8" spans="1:5" x14ac:dyDescent="0.25">
      <c r="A8" s="2" t="s">
        <v>133</v>
      </c>
      <c r="B8" s="14">
        <v>4.2434964498279824</v>
      </c>
      <c r="C8" s="14">
        <v>4.117647058823529</v>
      </c>
      <c r="D8" s="14">
        <v>3.9536190306319021</v>
      </c>
      <c r="E8" s="14">
        <v>3.8235294117647061</v>
      </c>
    </row>
    <row r="9" spans="1:5" x14ac:dyDescent="0.25">
      <c r="A9" s="2" t="s">
        <v>123</v>
      </c>
      <c r="B9" s="14">
        <v>10.004422036253411</v>
      </c>
      <c r="C9" s="14">
        <v>6.666666666666667</v>
      </c>
      <c r="D9" s="14">
        <v>10.100434117036313</v>
      </c>
      <c r="E9" s="14">
        <v>7.333333333333333</v>
      </c>
    </row>
    <row r="10" spans="1:5" x14ac:dyDescent="0.25">
      <c r="A10" s="2" t="s">
        <v>143</v>
      </c>
      <c r="B10" s="14">
        <v>4.1220919361288635</v>
      </c>
      <c r="C10" s="14">
        <v>5</v>
      </c>
      <c r="D10" s="14">
        <v>3.7346316164950903</v>
      </c>
      <c r="E10" s="14">
        <v>4.7142857142857144</v>
      </c>
    </row>
    <row r="11" spans="1:5" x14ac:dyDescent="0.25">
      <c r="A11" s="2" t="s">
        <v>137</v>
      </c>
      <c r="B11" s="14">
        <v>3.8592453156100115</v>
      </c>
      <c r="C11" s="14">
        <v>4.8</v>
      </c>
      <c r="D11" s="14">
        <v>3.1250245303105206</v>
      </c>
      <c r="E11" s="14">
        <v>4.5999999999999996</v>
      </c>
    </row>
    <row r="12" spans="1:5" x14ac:dyDescent="0.25">
      <c r="A12" s="2" t="s">
        <v>141</v>
      </c>
      <c r="B12" s="14">
        <v>5.0201928080854081</v>
      </c>
      <c r="C12" s="14">
        <v>5.5454545454545459</v>
      </c>
      <c r="D12" s="14">
        <v>3.4511210985072509</v>
      </c>
      <c r="E12" s="14">
        <v>4.7272727272727275</v>
      </c>
    </row>
    <row r="13" spans="1:5" x14ac:dyDescent="0.25">
      <c r="B13" s="14">
        <f>SUM(B2:B12)</f>
        <v>48.499789504939272</v>
      </c>
      <c r="C13" s="14">
        <f t="shared" ref="C13:E13" si="0">SUM(C2:C12)</f>
        <v>48.155244461420928</v>
      </c>
      <c r="D13" s="14">
        <f>SUM(D2:D12)</f>
        <v>45.460388366053571</v>
      </c>
      <c r="E13" s="14">
        <f t="shared" si="0"/>
        <v>50.504968805704102</v>
      </c>
    </row>
    <row r="16" spans="1:5" x14ac:dyDescent="0.25">
      <c r="A16" t="s">
        <v>160</v>
      </c>
    </row>
    <row r="17" spans="1:6" x14ac:dyDescent="0.25">
      <c r="A17" s="2" t="s">
        <v>122</v>
      </c>
      <c r="B17" s="2" t="s">
        <v>156</v>
      </c>
      <c r="C17" s="2" t="s">
        <v>157</v>
      </c>
      <c r="D17" s="2" t="s">
        <v>158</v>
      </c>
      <c r="E17" s="2" t="s">
        <v>159</v>
      </c>
    </row>
    <row r="18" spans="1:6" x14ac:dyDescent="0.25">
      <c r="A18" s="10" t="s">
        <v>134</v>
      </c>
      <c r="B18" s="11">
        <f>100*B2/$B$13</f>
        <v>8.8664178589565257</v>
      </c>
      <c r="C18" s="11">
        <f>100*C2/$C$13</f>
        <v>10.383085073954298</v>
      </c>
      <c r="D18" s="11">
        <f>100*D2/$D$13</f>
        <v>11.368673544448475</v>
      </c>
      <c r="E18" s="11">
        <f>100*E2/$E$13</f>
        <v>10.890017616204966</v>
      </c>
      <c r="F18" s="11">
        <f>AVERAGE(B18:E18)</f>
        <v>10.377048523391066</v>
      </c>
    </row>
    <row r="19" spans="1:6" x14ac:dyDescent="0.25">
      <c r="A19" s="10" t="s">
        <v>132</v>
      </c>
      <c r="B19" s="11">
        <f t="shared" ref="B19" si="1">100*B3/$B$13</f>
        <v>6.9599125987617594</v>
      </c>
      <c r="C19" s="11">
        <f t="shared" ref="C19:C28" si="2">100*C3/$C$13</f>
        <v>5.9331914708310274</v>
      </c>
      <c r="D19" s="11">
        <f t="shared" ref="D19:D29" si="3">100*D3/$D$13</f>
        <v>6.0502890010117651</v>
      </c>
      <c r="E19" s="11">
        <f t="shared" ref="E19:E28" si="4">100*E3/$E$13</f>
        <v>6.5057248096808893</v>
      </c>
      <c r="F19" s="11">
        <f t="shared" ref="F19:F28" si="5">AVERAGE(B19:E19)</f>
        <v>6.3622794700713605</v>
      </c>
    </row>
    <row r="20" spans="1:6" x14ac:dyDescent="0.25">
      <c r="A20" s="10" t="s">
        <v>138</v>
      </c>
      <c r="B20" s="11">
        <f t="shared" ref="B20" si="6">100*B4/$B$13</f>
        <v>5.3718166501443365</v>
      </c>
      <c r="C20" s="11">
        <f t="shared" si="2"/>
        <v>6.1467863637809446</v>
      </c>
      <c r="D20" s="11">
        <f t="shared" si="3"/>
        <v>5.9608981240280272</v>
      </c>
      <c r="E20" s="11">
        <f t="shared" si="4"/>
        <v>5.9400096088390733</v>
      </c>
      <c r="F20" s="11">
        <f t="shared" si="5"/>
        <v>5.8548776866980949</v>
      </c>
    </row>
    <row r="21" spans="1:6" x14ac:dyDescent="0.25">
      <c r="A21" s="10" t="s">
        <v>144</v>
      </c>
      <c r="B21" s="11">
        <f>100*B5/$B$13</f>
        <v>8.7732673143343636</v>
      </c>
      <c r="C21" s="11">
        <f t="shared" si="2"/>
        <v>10.123507947105439</v>
      </c>
      <c r="D21" s="11">
        <f t="shared" si="3"/>
        <v>8.0588555734308933</v>
      </c>
      <c r="E21" s="11">
        <f t="shared" si="4"/>
        <v>8.7862642130744621</v>
      </c>
      <c r="F21" s="11">
        <f t="shared" si="5"/>
        <v>8.9354737619862892</v>
      </c>
    </row>
    <row r="22" spans="1:6" x14ac:dyDescent="0.25">
      <c r="A22" s="10" t="s">
        <v>140</v>
      </c>
      <c r="B22" s="11">
        <f t="shared" ref="B22" si="7">100*B6/$B$13</f>
        <v>9.3388079480731232</v>
      </c>
      <c r="C22" s="11">
        <f t="shared" si="2"/>
        <v>8.3064680591634374</v>
      </c>
      <c r="D22" s="11">
        <f t="shared" si="3"/>
        <v>9.4424962419905505</v>
      </c>
      <c r="E22" s="11">
        <f t="shared" si="4"/>
        <v>11.880019217678147</v>
      </c>
      <c r="F22" s="11">
        <f t="shared" si="5"/>
        <v>9.7419478667263135</v>
      </c>
    </row>
    <row r="23" spans="1:6" x14ac:dyDescent="0.25">
      <c r="A23" s="10" t="s">
        <v>136</v>
      </c>
      <c r="B23" s="11">
        <f t="shared" ref="B23" si="8">100*B7/$B$13</f>
        <v>4.5051037908247586</v>
      </c>
      <c r="C23" s="11">
        <f t="shared" si="2"/>
        <v>4.8454397011786723</v>
      </c>
      <c r="D23" s="11">
        <f t="shared" si="3"/>
        <v>5.5230500638569984</v>
      </c>
      <c r="E23" s="11">
        <f t="shared" si="4"/>
        <v>6.1050098757512696</v>
      </c>
      <c r="F23" s="11">
        <f t="shared" si="5"/>
        <v>5.2446508579029256</v>
      </c>
    </row>
    <row r="24" spans="1:6" x14ac:dyDescent="0.25">
      <c r="A24" s="10" t="s">
        <v>133</v>
      </c>
      <c r="B24" s="11">
        <f t="shared" ref="B24" si="9">100*B8/$B$13</f>
        <v>8.7495151899490615</v>
      </c>
      <c r="C24" s="11">
        <f t="shared" si="2"/>
        <v>8.5507759432564807</v>
      </c>
      <c r="D24" s="11">
        <f t="shared" si="3"/>
        <v>8.6968439398202975</v>
      </c>
      <c r="E24" s="11">
        <f t="shared" si="4"/>
        <v>7.5706004818537203</v>
      </c>
      <c r="F24" s="11">
        <f t="shared" si="5"/>
        <v>8.3919338887198904</v>
      </c>
    </row>
    <row r="25" spans="1:6" x14ac:dyDescent="0.25">
      <c r="A25" s="10" t="s">
        <v>162</v>
      </c>
      <c r="B25" s="11">
        <f t="shared" ref="B25" si="10">100*B9/$B$13</f>
        <v>20.627763828200841</v>
      </c>
      <c r="C25" s="11">
        <f t="shared" si="2"/>
        <v>13.844113431939066</v>
      </c>
      <c r="D25" s="11">
        <f t="shared" si="3"/>
        <v>22.218099052973695</v>
      </c>
      <c r="E25" s="11">
        <f t="shared" si="4"/>
        <v>14.520023488273287</v>
      </c>
      <c r="F25" s="11">
        <f t="shared" si="5"/>
        <v>17.802499950346721</v>
      </c>
    </row>
    <row r="26" spans="1:6" x14ac:dyDescent="0.25">
      <c r="A26" s="10" t="s">
        <v>143</v>
      </c>
      <c r="B26" s="11">
        <f t="shared" ref="B26" si="11">100*B10/$B$13</f>
        <v>8.4991955185889303</v>
      </c>
      <c r="C26" s="11">
        <f t="shared" si="2"/>
        <v>10.383085073954298</v>
      </c>
      <c r="D26" s="11">
        <f t="shared" si="3"/>
        <v>8.215133549725314</v>
      </c>
      <c r="E26" s="11">
        <f t="shared" si="4"/>
        <v>9.3343008138899712</v>
      </c>
      <c r="F26" s="11">
        <f t="shared" si="5"/>
        <v>9.1079287390396289</v>
      </c>
    </row>
    <row r="27" spans="1:6" x14ac:dyDescent="0.25">
      <c r="A27" s="10" t="s">
        <v>126</v>
      </c>
      <c r="B27" s="11">
        <f t="shared" ref="B27" si="12">100*B11/$B$13</f>
        <v>7.9572413715671528</v>
      </c>
      <c r="C27" s="11">
        <f t="shared" si="2"/>
        <v>9.9677616709961256</v>
      </c>
      <c r="D27" s="11">
        <f t="shared" si="3"/>
        <v>6.8741703329663064</v>
      </c>
      <c r="E27" s="11">
        <f t="shared" si="4"/>
        <v>9.1080147335532438</v>
      </c>
      <c r="F27" s="11">
        <f t="shared" si="5"/>
        <v>8.4767970272707061</v>
      </c>
    </row>
    <row r="28" spans="1:6" x14ac:dyDescent="0.25">
      <c r="A28" s="10" t="s">
        <v>161</v>
      </c>
      <c r="B28" s="11">
        <f t="shared" ref="B28" si="13">100*B12/$B$13</f>
        <v>10.350957930599154</v>
      </c>
      <c r="C28" s="11">
        <f t="shared" si="2"/>
        <v>11.515785263840222</v>
      </c>
      <c r="D28" s="11">
        <f t="shared" si="3"/>
        <v>7.5914905757476792</v>
      </c>
      <c r="E28" s="11">
        <f t="shared" si="4"/>
        <v>9.3600151412009645</v>
      </c>
      <c r="F28" s="11">
        <f t="shared" si="5"/>
        <v>9.7045622278470063</v>
      </c>
    </row>
    <row r="29" spans="1:6" x14ac:dyDescent="0.25">
      <c r="B29" s="11">
        <f>MAX(B18:B28)</f>
        <v>20.627763828200841</v>
      </c>
      <c r="C29" s="11">
        <f t="shared" ref="C29:E29" si="14">MAX(C18:C28)</f>
        <v>13.844113431939066</v>
      </c>
      <c r="D29" s="11">
        <f t="shared" si="14"/>
        <v>22.218099052973695</v>
      </c>
      <c r="E29" s="11">
        <f t="shared" si="14"/>
        <v>14.520023488273287</v>
      </c>
    </row>
    <row r="30" spans="1:6" x14ac:dyDescent="0.25">
      <c r="B3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EABB-33D6-4C6A-ABC4-F87B665FDEC9}">
  <dimension ref="A1:R116"/>
  <sheetViews>
    <sheetView workbookViewId="0">
      <selection activeCell="Q1" sqref="Q1:Q13"/>
    </sheetView>
  </sheetViews>
  <sheetFormatPr defaultRowHeight="15" x14ac:dyDescent="0.25"/>
  <cols>
    <col min="1" max="1" width="22.7109375" customWidth="1"/>
    <col min="2" max="2" width="24.28515625" customWidth="1"/>
    <col min="3" max="5" width="13.7109375" style="11" customWidth="1"/>
    <col min="6" max="7" width="13.7109375" customWidth="1"/>
    <col min="8" max="8" width="13.7109375" style="11" customWidth="1"/>
    <col min="9" max="11" width="13.7109375" customWidth="1"/>
    <col min="12" max="12" width="13.7109375" style="13" customWidth="1"/>
    <col min="13" max="13" width="9.140625" style="7"/>
    <col min="15" max="15" width="12.85546875" style="4" customWidth="1"/>
    <col min="16" max="16" width="9.140625" style="4"/>
  </cols>
  <sheetData>
    <row r="1" spans="1:17" s="2" customFormat="1" x14ac:dyDescent="0.25">
      <c r="A1" s="2" t="s">
        <v>122</v>
      </c>
      <c r="B1" s="2" t="s">
        <v>0</v>
      </c>
      <c r="C1" s="10" t="s">
        <v>146</v>
      </c>
      <c r="D1" s="10" t="s">
        <v>147</v>
      </c>
      <c r="E1" s="10" t="s">
        <v>148</v>
      </c>
      <c r="F1" s="2" t="s">
        <v>150</v>
      </c>
      <c r="G1" s="2" t="s">
        <v>149</v>
      </c>
      <c r="H1" s="10" t="s">
        <v>154</v>
      </c>
      <c r="I1" s="2" t="s">
        <v>4</v>
      </c>
      <c r="J1" s="2" t="s">
        <v>5</v>
      </c>
      <c r="K1" s="2" t="s">
        <v>6</v>
      </c>
      <c r="L1" s="12" t="s">
        <v>155</v>
      </c>
      <c r="M1" s="6" t="s">
        <v>135</v>
      </c>
      <c r="O1" s="5" t="s">
        <v>122</v>
      </c>
      <c r="P1" s="5" t="s">
        <v>156</v>
      </c>
      <c r="Q1" s="2" t="s">
        <v>142</v>
      </c>
    </row>
    <row r="2" spans="1:17" s="2" customFormat="1" x14ac:dyDescent="0.25">
      <c r="A2" t="s">
        <v>124</v>
      </c>
      <c r="B2" t="s">
        <v>10</v>
      </c>
      <c r="C2" s="11">
        <v>1.03997202422456E-2</v>
      </c>
      <c r="D2" s="11">
        <v>3.0612244897959499E-3</v>
      </c>
      <c r="E2" s="11">
        <v>3.0612244897959499E-3</v>
      </c>
      <c r="F2">
        <v>1</v>
      </c>
      <c r="G2">
        <v>0</v>
      </c>
      <c r="H2" s="11">
        <v>0</v>
      </c>
      <c r="I2">
        <v>0</v>
      </c>
      <c r="J2">
        <v>1</v>
      </c>
      <c r="K2">
        <v>0</v>
      </c>
      <c r="L2" s="12">
        <f t="shared" ref="L2:L33" si="0">100*(C2/$C$116+D2/$D$116+E2/$E$116+F2/$F$116+G2/$G$116+H2/$H$116+I2/$I$116+J2/$J$116+K2/$K$116)/9</f>
        <v>0.75046573779321135</v>
      </c>
      <c r="M2" s="7">
        <f>AVERAGE(L2:L3)*4</f>
        <v>4.599761732668588</v>
      </c>
      <c r="O2" s="5" t="s">
        <v>134</v>
      </c>
      <c r="P2" s="9">
        <f>M2</f>
        <v>4.599761732668588</v>
      </c>
      <c r="Q2" s="2">
        <v>2</v>
      </c>
    </row>
    <row r="3" spans="1:17" s="2" customFormat="1" x14ac:dyDescent="0.25">
      <c r="A3" t="s">
        <v>124</v>
      </c>
      <c r="B3" t="s">
        <v>11</v>
      </c>
      <c r="C3" s="11">
        <v>1.35007745202142E-2</v>
      </c>
      <c r="D3" s="11">
        <v>1.4285714285714299E-2</v>
      </c>
      <c r="E3" s="11">
        <v>1.1224489795918301E-2</v>
      </c>
      <c r="F3">
        <v>1</v>
      </c>
      <c r="G3">
        <v>0</v>
      </c>
      <c r="H3" s="11">
        <v>0</v>
      </c>
      <c r="I3">
        <v>1</v>
      </c>
      <c r="J3">
        <v>1</v>
      </c>
      <c r="K3">
        <v>0</v>
      </c>
      <c r="L3" s="12">
        <f t="shared" si="0"/>
        <v>1.5494151285410824</v>
      </c>
      <c r="M3" s="7"/>
      <c r="O3" s="5" t="s">
        <v>132</v>
      </c>
      <c r="P3" s="9">
        <f>M4</f>
        <v>3.5996857921019152</v>
      </c>
      <c r="Q3" s="2">
        <v>7</v>
      </c>
    </row>
    <row r="4" spans="1:17" s="2" customFormat="1" x14ac:dyDescent="0.25">
      <c r="A4" t="s">
        <v>132</v>
      </c>
      <c r="B4" t="s">
        <v>30</v>
      </c>
      <c r="C4" s="11">
        <v>8.5073097490106202E-3</v>
      </c>
      <c r="D4" s="11">
        <v>6.1224489795918598E-3</v>
      </c>
      <c r="E4" s="11">
        <v>6.1224489795918598E-3</v>
      </c>
      <c r="F4">
        <v>1</v>
      </c>
      <c r="G4">
        <v>1</v>
      </c>
      <c r="H4" s="11">
        <v>0</v>
      </c>
      <c r="I4">
        <v>0</v>
      </c>
      <c r="J4">
        <v>0</v>
      </c>
      <c r="K4">
        <v>0</v>
      </c>
      <c r="L4" s="12">
        <f t="shared" si="0"/>
        <v>0.88874379309794049</v>
      </c>
      <c r="M4" s="7">
        <f>AVERAGE(L4:L10)*4</f>
        <v>3.5996857921019152</v>
      </c>
      <c r="O4" s="5" t="s">
        <v>138</v>
      </c>
      <c r="P4" s="9">
        <f>M11</f>
        <v>2.7594288233731392</v>
      </c>
      <c r="Q4" s="2">
        <v>25</v>
      </c>
    </row>
    <row r="5" spans="1:17" s="2" customFormat="1" x14ac:dyDescent="0.25">
      <c r="A5" t="s">
        <v>132</v>
      </c>
      <c r="B5" t="s">
        <v>31</v>
      </c>
      <c r="C5" s="11">
        <v>4.9605939113858298E-3</v>
      </c>
      <c r="D5" s="11">
        <v>3.0612244897959499E-3</v>
      </c>
      <c r="E5" s="11">
        <v>6.1224489795918598E-3</v>
      </c>
      <c r="F5">
        <v>0</v>
      </c>
      <c r="G5">
        <v>0</v>
      </c>
      <c r="H5" s="11">
        <v>0</v>
      </c>
      <c r="I5">
        <v>0</v>
      </c>
      <c r="J5">
        <v>0</v>
      </c>
      <c r="K5">
        <v>0</v>
      </c>
      <c r="L5" s="12">
        <f t="shared" si="0"/>
        <v>0.24821177369728759</v>
      </c>
      <c r="M5" s="6"/>
      <c r="O5" s="5" t="s">
        <v>144</v>
      </c>
      <c r="P5" s="9">
        <f>M36</f>
        <v>4.5449439903164617</v>
      </c>
      <c r="Q5" s="2">
        <v>16</v>
      </c>
    </row>
    <row r="6" spans="1:17" s="2" customFormat="1" x14ac:dyDescent="0.25">
      <c r="A6" t="s">
        <v>132</v>
      </c>
      <c r="B6" t="s">
        <v>32</v>
      </c>
      <c r="C6" s="11">
        <v>5.3694519694933596E-3</v>
      </c>
      <c r="D6" s="11">
        <v>0</v>
      </c>
      <c r="E6" s="11">
        <v>8.1632653061224792E-3</v>
      </c>
      <c r="F6">
        <v>0</v>
      </c>
      <c r="G6">
        <v>0</v>
      </c>
      <c r="H6" s="11">
        <v>0</v>
      </c>
      <c r="I6">
        <v>1</v>
      </c>
      <c r="J6">
        <v>0</v>
      </c>
      <c r="K6">
        <v>0</v>
      </c>
      <c r="L6" s="12">
        <f t="shared" si="0"/>
        <v>0.34503236932403047</v>
      </c>
      <c r="M6" s="6"/>
      <c r="O6" s="5" t="s">
        <v>140</v>
      </c>
      <c r="P6" s="9">
        <f>M52</f>
        <v>4.9557999844934928</v>
      </c>
      <c r="Q6" s="2">
        <v>4</v>
      </c>
    </row>
    <row r="7" spans="1:17" s="2" customFormat="1" x14ac:dyDescent="0.25">
      <c r="A7" t="s">
        <v>132</v>
      </c>
      <c r="B7" t="s">
        <v>33</v>
      </c>
      <c r="C7" s="11">
        <v>5.9889812625523097E-3</v>
      </c>
      <c r="D7" s="11">
        <v>4.08163265306125E-3</v>
      </c>
      <c r="E7" s="11">
        <v>2.0408163265306098E-3</v>
      </c>
      <c r="F7">
        <v>0</v>
      </c>
      <c r="G7">
        <v>0</v>
      </c>
      <c r="H7" s="11">
        <v>0</v>
      </c>
      <c r="I7">
        <v>0</v>
      </c>
      <c r="J7">
        <v>1</v>
      </c>
      <c r="K7">
        <v>0</v>
      </c>
      <c r="L7" s="12">
        <f t="shared" si="0"/>
        <v>0.49247173413804668</v>
      </c>
      <c r="M7" s="6"/>
      <c r="O7" s="5" t="s">
        <v>136</v>
      </c>
      <c r="P7" s="9">
        <f>M56</f>
        <v>2.3050484894925836</v>
      </c>
      <c r="Q7" s="2">
        <v>12</v>
      </c>
    </row>
    <row r="8" spans="1:17" s="2" customFormat="1" x14ac:dyDescent="0.25">
      <c r="A8" t="s">
        <v>132</v>
      </c>
      <c r="B8" t="s">
        <v>34</v>
      </c>
      <c r="C8" s="11">
        <v>5.2148765124967102E-3</v>
      </c>
      <c r="D8" s="11">
        <v>7.1428571428571799E-3</v>
      </c>
      <c r="E8" s="11">
        <v>1.02040816326534E-3</v>
      </c>
      <c r="F8">
        <v>0</v>
      </c>
      <c r="G8">
        <v>1</v>
      </c>
      <c r="H8" s="11">
        <v>0</v>
      </c>
      <c r="I8">
        <v>0</v>
      </c>
      <c r="J8">
        <v>0</v>
      </c>
      <c r="K8">
        <v>0</v>
      </c>
      <c r="L8" s="12">
        <f t="shared" si="0"/>
        <v>0.61002656868586702</v>
      </c>
      <c r="M8" s="6"/>
      <c r="O8" s="5" t="s">
        <v>133</v>
      </c>
      <c r="P8" s="9">
        <f>M68</f>
        <v>4.4525846614499223</v>
      </c>
      <c r="Q8" s="2">
        <v>17</v>
      </c>
    </row>
    <row r="9" spans="1:17" s="2" customFormat="1" x14ac:dyDescent="0.25">
      <c r="A9" t="s">
        <v>132</v>
      </c>
      <c r="B9" s="2" t="s">
        <v>35</v>
      </c>
      <c r="C9" s="10">
        <v>7.1002626198430696E-3</v>
      </c>
      <c r="D9" s="10">
        <v>8.1632653061225E-3</v>
      </c>
      <c r="E9" s="10">
        <v>7.0408163265306106E-2</v>
      </c>
      <c r="F9" s="2">
        <v>0</v>
      </c>
      <c r="G9" s="2">
        <v>1</v>
      </c>
      <c r="H9" s="10">
        <v>9.4915393497415804E-2</v>
      </c>
      <c r="I9" s="2">
        <v>1</v>
      </c>
      <c r="J9" s="2">
        <v>0</v>
      </c>
      <c r="K9" s="2">
        <v>0</v>
      </c>
      <c r="L9" s="12">
        <f t="shared" si="0"/>
        <v>2.0059539052127633</v>
      </c>
      <c r="M9" s="6"/>
      <c r="O9" s="5" t="s">
        <v>123</v>
      </c>
      <c r="P9" s="9">
        <f>M85</f>
        <v>10.959554982240286</v>
      </c>
      <c r="Q9" s="2">
        <v>3</v>
      </c>
    </row>
    <row r="10" spans="1:17" s="2" customFormat="1" x14ac:dyDescent="0.25">
      <c r="A10" t="s">
        <v>132</v>
      </c>
      <c r="B10" s="2" t="s">
        <v>94</v>
      </c>
      <c r="C10" s="10">
        <v>9.6372094209205301E-3</v>
      </c>
      <c r="D10" s="10">
        <v>0</v>
      </c>
      <c r="E10" s="10">
        <v>7.14285714285716E-3</v>
      </c>
      <c r="F10" s="2">
        <v>1</v>
      </c>
      <c r="G10" s="2">
        <v>1</v>
      </c>
      <c r="H10" s="10">
        <v>0</v>
      </c>
      <c r="I10" s="2">
        <v>1</v>
      </c>
      <c r="J10" s="2">
        <v>0</v>
      </c>
      <c r="K10" s="2">
        <v>1</v>
      </c>
      <c r="L10" s="12">
        <f t="shared" si="0"/>
        <v>1.7090099920224162</v>
      </c>
      <c r="M10" s="6"/>
      <c r="O10" s="5" t="s">
        <v>143</v>
      </c>
      <c r="P10" s="9">
        <f>M88</f>
        <v>4.4491819362052354</v>
      </c>
      <c r="Q10" s="2">
        <v>7</v>
      </c>
    </row>
    <row r="11" spans="1:17" s="2" customFormat="1" x14ac:dyDescent="0.25">
      <c r="A11" t="s">
        <v>138</v>
      </c>
      <c r="B11" t="s">
        <v>12</v>
      </c>
      <c r="C11" s="11">
        <v>5.8173345482714798E-3</v>
      </c>
      <c r="D11" s="11">
        <v>2.0408163265306302E-3</v>
      </c>
      <c r="E11" s="11">
        <v>1.6326530612244899E-2</v>
      </c>
      <c r="F11">
        <v>0</v>
      </c>
      <c r="G11">
        <v>0</v>
      </c>
      <c r="H11" s="11">
        <v>0</v>
      </c>
      <c r="I11">
        <v>0</v>
      </c>
      <c r="J11">
        <v>1</v>
      </c>
      <c r="K11">
        <v>0</v>
      </c>
      <c r="L11" s="12">
        <f t="shared" si="0"/>
        <v>0.5253009338029202</v>
      </c>
      <c r="M11" s="6">
        <f>AVERAGE(L11:L35)*4</f>
        <v>2.7594288233731392</v>
      </c>
      <c r="O11" s="5" t="s">
        <v>137</v>
      </c>
      <c r="P11" s="9">
        <f>M95</f>
        <v>4.1104518217569002</v>
      </c>
      <c r="Q11" s="2">
        <v>10</v>
      </c>
    </row>
    <row r="12" spans="1:17" s="2" customFormat="1" x14ac:dyDescent="0.25">
      <c r="A12" t="s">
        <v>138</v>
      </c>
      <c r="B12" t="s">
        <v>13</v>
      </c>
      <c r="C12" s="11">
        <v>5.2662392006896297E-3</v>
      </c>
      <c r="D12" s="11">
        <v>0</v>
      </c>
      <c r="E12" s="11">
        <v>2.5510204081632699E-2</v>
      </c>
      <c r="F12">
        <v>0</v>
      </c>
      <c r="G12">
        <v>0</v>
      </c>
      <c r="H12" s="11">
        <v>0</v>
      </c>
      <c r="I12">
        <v>0</v>
      </c>
      <c r="J12">
        <v>1</v>
      </c>
      <c r="K12">
        <v>0</v>
      </c>
      <c r="L12" s="12">
        <f t="shared" si="0"/>
        <v>0.50936714818904827</v>
      </c>
      <c r="M12" s="6"/>
      <c r="O12" s="5" t="s">
        <v>141</v>
      </c>
      <c r="P12" s="9">
        <f>M105</f>
        <v>5.4493155276533622</v>
      </c>
      <c r="Q12" s="2">
        <v>11</v>
      </c>
    </row>
    <row r="13" spans="1:17" s="2" customFormat="1" x14ac:dyDescent="0.25">
      <c r="A13" t="s">
        <v>138</v>
      </c>
      <c r="B13" t="s">
        <v>14</v>
      </c>
      <c r="C13" s="11">
        <v>5.8759214834130701E-3</v>
      </c>
      <c r="D13" s="11">
        <v>4.08163265306127E-3</v>
      </c>
      <c r="E13" s="11">
        <v>1.9387755102040799E-2</v>
      </c>
      <c r="F13">
        <v>0</v>
      </c>
      <c r="G13">
        <v>0</v>
      </c>
      <c r="H13" s="11">
        <v>1.2428526910318099E-2</v>
      </c>
      <c r="I13">
        <v>0</v>
      </c>
      <c r="J13">
        <v>1</v>
      </c>
      <c r="K13">
        <v>0</v>
      </c>
      <c r="L13" s="12">
        <f t="shared" si="0"/>
        <v>0.70898962452258418</v>
      </c>
      <c r="M13" s="6"/>
      <c r="O13" s="5"/>
      <c r="P13" s="5"/>
      <c r="Q13" s="2">
        <f>SUM(Q2:Q12)</f>
        <v>114</v>
      </c>
    </row>
    <row r="14" spans="1:17" s="2" customFormat="1" x14ac:dyDescent="0.25">
      <c r="A14" t="s">
        <v>138</v>
      </c>
      <c r="B14" t="s">
        <v>15</v>
      </c>
      <c r="C14" s="11">
        <v>6.9818666704940403E-3</v>
      </c>
      <c r="D14" s="11">
        <v>6.1224489795918798E-3</v>
      </c>
      <c r="E14" s="11">
        <v>1.8367346938775501E-2</v>
      </c>
      <c r="F14">
        <v>0</v>
      </c>
      <c r="G14">
        <v>0</v>
      </c>
      <c r="H14" s="11">
        <v>6.6196361944331095E-2</v>
      </c>
      <c r="I14">
        <v>0</v>
      </c>
      <c r="J14">
        <v>0</v>
      </c>
      <c r="K14">
        <v>0</v>
      </c>
      <c r="L14" s="12">
        <f t="shared" si="0"/>
        <v>0.87756283351002073</v>
      </c>
      <c r="M14" s="6"/>
      <c r="O14" s="5"/>
      <c r="P14" s="5"/>
    </row>
    <row r="15" spans="1:17" s="2" customFormat="1" x14ac:dyDescent="0.25">
      <c r="A15" t="s">
        <v>138</v>
      </c>
      <c r="B15" t="s">
        <v>16</v>
      </c>
      <c r="C15" s="11">
        <v>4.96475361322723E-3</v>
      </c>
      <c r="D15" s="11">
        <v>0</v>
      </c>
      <c r="E15" s="11">
        <v>2.34693877551021E-2</v>
      </c>
      <c r="F15">
        <v>0</v>
      </c>
      <c r="G15">
        <v>1</v>
      </c>
      <c r="H15" s="11">
        <v>0</v>
      </c>
      <c r="I15">
        <v>0</v>
      </c>
      <c r="J15">
        <v>0</v>
      </c>
      <c r="K15">
        <v>0</v>
      </c>
      <c r="L15" s="12">
        <f t="shared" si="0"/>
        <v>0.49247167126373675</v>
      </c>
      <c r="M15" s="6"/>
      <c r="O15" s="5"/>
      <c r="P15" s="5"/>
    </row>
    <row r="16" spans="1:17" s="2" customFormat="1" x14ac:dyDescent="0.25">
      <c r="A16" t="s">
        <v>138</v>
      </c>
      <c r="B16" t="s">
        <v>17</v>
      </c>
      <c r="C16" s="11">
        <v>6.65578236074813E-3</v>
      </c>
      <c r="D16" s="11">
        <v>1.0204081632653099E-3</v>
      </c>
      <c r="E16" s="11">
        <v>1.0204081632653E-2</v>
      </c>
      <c r="F16">
        <v>0</v>
      </c>
      <c r="G16">
        <v>0</v>
      </c>
      <c r="H16" s="11">
        <v>0</v>
      </c>
      <c r="I16">
        <v>0</v>
      </c>
      <c r="J16">
        <v>1</v>
      </c>
      <c r="K16">
        <v>0</v>
      </c>
      <c r="L16" s="12">
        <f t="shared" si="0"/>
        <v>0.43950781541262068</v>
      </c>
      <c r="M16" s="6"/>
      <c r="O16" s="5"/>
      <c r="P16" s="5"/>
    </row>
    <row r="17" spans="1:18" s="2" customFormat="1" x14ac:dyDescent="0.25">
      <c r="A17" t="s">
        <v>138</v>
      </c>
      <c r="B17" t="s">
        <v>18</v>
      </c>
      <c r="C17" s="11">
        <v>5.7205561344038603E-3</v>
      </c>
      <c r="D17" s="11">
        <v>0</v>
      </c>
      <c r="E17" s="11">
        <v>1.8367346938775501E-2</v>
      </c>
      <c r="F17">
        <v>0</v>
      </c>
      <c r="G17">
        <v>0</v>
      </c>
      <c r="H17" s="11">
        <v>2.7383666542687E-2</v>
      </c>
      <c r="I17">
        <v>0</v>
      </c>
      <c r="J17">
        <v>1</v>
      </c>
      <c r="K17">
        <v>0</v>
      </c>
      <c r="L17" s="12">
        <f t="shared" si="0"/>
        <v>0.60529626702052752</v>
      </c>
      <c r="M17" s="7"/>
      <c r="O17" s="5"/>
      <c r="P17" s="5"/>
    </row>
    <row r="18" spans="1:18" s="2" customFormat="1" x14ac:dyDescent="0.25">
      <c r="A18" t="s">
        <v>138</v>
      </c>
      <c r="B18" t="s">
        <v>20</v>
      </c>
      <c r="C18" s="11">
        <v>7.6253613787180497E-3</v>
      </c>
      <c r="D18" s="11">
        <v>0</v>
      </c>
      <c r="E18" s="11">
        <v>1.6326530612244899E-2</v>
      </c>
      <c r="F18">
        <v>0</v>
      </c>
      <c r="G18">
        <v>0</v>
      </c>
      <c r="H18" s="11">
        <v>0</v>
      </c>
      <c r="I18">
        <v>0</v>
      </c>
      <c r="J18">
        <v>1</v>
      </c>
      <c r="K18">
        <v>0</v>
      </c>
      <c r="L18" s="12">
        <f t="shared" si="0"/>
        <v>0.46071981640521137</v>
      </c>
      <c r="M18" s="7"/>
      <c r="O18" s="5"/>
      <c r="P18" s="5"/>
    </row>
    <row r="19" spans="1:18" s="2" customFormat="1" x14ac:dyDescent="0.25">
      <c r="A19" t="s">
        <v>138</v>
      </c>
      <c r="B19" t="s">
        <v>19</v>
      </c>
      <c r="C19" s="11">
        <v>6.56768628220512E-3</v>
      </c>
      <c r="D19" s="11">
        <v>6.1224489795918598E-3</v>
      </c>
      <c r="E19" s="11">
        <v>1.3265306122449E-2</v>
      </c>
      <c r="F19">
        <v>0</v>
      </c>
      <c r="G19">
        <v>1</v>
      </c>
      <c r="H19" s="11">
        <v>0</v>
      </c>
      <c r="I19">
        <v>0</v>
      </c>
      <c r="J19">
        <v>1</v>
      </c>
      <c r="K19">
        <v>0</v>
      </c>
      <c r="L19" s="12">
        <f t="shared" si="0"/>
        <v>0.91104896957164583</v>
      </c>
      <c r="M19" s="7"/>
      <c r="O19" s="5"/>
      <c r="P19" s="5"/>
    </row>
    <row r="20" spans="1:18" s="2" customFormat="1" x14ac:dyDescent="0.25">
      <c r="A20" t="s">
        <v>138</v>
      </c>
      <c r="B20" t="s">
        <v>21</v>
      </c>
      <c r="C20" s="11">
        <v>5.5504988271470202E-3</v>
      </c>
      <c r="D20" s="11">
        <v>5.1020408163265901E-3</v>
      </c>
      <c r="E20" s="11">
        <v>1.6326530612244899E-2</v>
      </c>
      <c r="F20">
        <v>0</v>
      </c>
      <c r="G20">
        <v>1</v>
      </c>
      <c r="H20" s="11">
        <v>0</v>
      </c>
      <c r="I20">
        <v>0</v>
      </c>
      <c r="J20">
        <v>0</v>
      </c>
      <c r="K20">
        <v>0</v>
      </c>
      <c r="L20" s="12">
        <f t="shared" si="0"/>
        <v>0.65815650639377077</v>
      </c>
      <c r="M20" s="7"/>
      <c r="O20" s="5"/>
      <c r="P20" s="5"/>
    </row>
    <row r="21" spans="1:18" s="2" customFormat="1" x14ac:dyDescent="0.25">
      <c r="A21" t="s">
        <v>138</v>
      </c>
      <c r="B21" t="s">
        <v>22</v>
      </c>
      <c r="C21" s="11">
        <v>5.8250581019658196E-3</v>
      </c>
      <c r="D21" s="11">
        <v>0</v>
      </c>
      <c r="E21" s="11">
        <v>2.34693877551021E-2</v>
      </c>
      <c r="F21">
        <v>0</v>
      </c>
      <c r="G21">
        <v>0</v>
      </c>
      <c r="H21" s="11">
        <v>0</v>
      </c>
      <c r="I21">
        <v>0</v>
      </c>
      <c r="J21">
        <v>0</v>
      </c>
      <c r="K21">
        <v>0</v>
      </c>
      <c r="L21" s="12">
        <f t="shared" si="0"/>
        <v>0.27677902026317791</v>
      </c>
      <c r="M21" s="7"/>
      <c r="O21" s="4"/>
      <c r="P21" s="4"/>
      <c r="Q21"/>
      <c r="R21"/>
    </row>
    <row r="22" spans="1:18" x14ac:dyDescent="0.25">
      <c r="A22" t="s">
        <v>138</v>
      </c>
      <c r="B22" t="s">
        <v>23</v>
      </c>
      <c r="C22" s="11">
        <v>5.1445357512946797E-3</v>
      </c>
      <c r="D22" s="11">
        <v>0</v>
      </c>
      <c r="E22" s="11">
        <v>2.5510204081632602E-2</v>
      </c>
      <c r="F22">
        <v>0</v>
      </c>
      <c r="G22">
        <v>0</v>
      </c>
      <c r="H22" s="11">
        <v>0</v>
      </c>
      <c r="I22">
        <v>0</v>
      </c>
      <c r="J22">
        <v>0</v>
      </c>
      <c r="K22">
        <v>0</v>
      </c>
      <c r="L22" s="12">
        <f t="shared" si="0"/>
        <v>0.28557964944028158</v>
      </c>
    </row>
    <row r="23" spans="1:18" x14ac:dyDescent="0.25">
      <c r="A23" t="s">
        <v>138</v>
      </c>
      <c r="B23" t="s">
        <v>36</v>
      </c>
      <c r="C23" s="11">
        <v>5.1702390400389896E-3</v>
      </c>
      <c r="D23" s="11">
        <v>0</v>
      </c>
      <c r="E23" s="11">
        <v>1.8367346938775501E-2</v>
      </c>
      <c r="F23">
        <v>0</v>
      </c>
      <c r="G23">
        <v>1</v>
      </c>
      <c r="H23" s="11">
        <v>0</v>
      </c>
      <c r="I23">
        <v>0</v>
      </c>
      <c r="J23">
        <v>0</v>
      </c>
      <c r="K23">
        <v>0</v>
      </c>
      <c r="L23" s="12">
        <f t="shared" si="0"/>
        <v>0.45123175586034964</v>
      </c>
    </row>
    <row r="24" spans="1:18" x14ac:dyDescent="0.25">
      <c r="A24" t="s">
        <v>138</v>
      </c>
      <c r="B24" t="s">
        <v>43</v>
      </c>
      <c r="C24" s="11">
        <v>6.5551043741743599E-3</v>
      </c>
      <c r="D24" s="11">
        <v>4.08163265306125E-3</v>
      </c>
      <c r="E24" s="11">
        <v>1.53061224489796E-2</v>
      </c>
      <c r="F24">
        <v>0</v>
      </c>
      <c r="G24">
        <v>1</v>
      </c>
      <c r="H24" s="11">
        <v>0</v>
      </c>
      <c r="I24">
        <v>0</v>
      </c>
      <c r="J24">
        <v>1</v>
      </c>
      <c r="K24">
        <v>0</v>
      </c>
      <c r="L24" s="12">
        <f t="shared" si="0"/>
        <v>0.84060537632043808</v>
      </c>
    </row>
    <row r="25" spans="1:18" x14ac:dyDescent="0.25">
      <c r="A25" t="s">
        <v>138</v>
      </c>
      <c r="B25" t="s">
        <v>44</v>
      </c>
      <c r="C25" s="11">
        <v>4.40395373474671E-3</v>
      </c>
      <c r="D25" s="11">
        <v>0</v>
      </c>
      <c r="E25" s="11">
        <v>2.4489795918367401E-2</v>
      </c>
      <c r="F25">
        <v>0</v>
      </c>
      <c r="G25">
        <v>1</v>
      </c>
      <c r="H25" s="11">
        <v>0</v>
      </c>
      <c r="I25">
        <v>0</v>
      </c>
      <c r="J25">
        <v>0</v>
      </c>
      <c r="K25">
        <v>0</v>
      </c>
      <c r="L25" s="12">
        <f t="shared" si="0"/>
        <v>0.4940355497698003</v>
      </c>
      <c r="M25" s="6"/>
    </row>
    <row r="26" spans="1:18" x14ac:dyDescent="0.25">
      <c r="A26" t="s">
        <v>138</v>
      </c>
      <c r="B26" t="s">
        <v>45</v>
      </c>
      <c r="C26" s="11">
        <v>5.1596202571051204E-3</v>
      </c>
      <c r="D26" s="11">
        <v>3.0612244897959299E-3</v>
      </c>
      <c r="E26" s="11">
        <v>2.2448979591836799E-2</v>
      </c>
      <c r="F26">
        <v>1</v>
      </c>
      <c r="G26">
        <v>1</v>
      </c>
      <c r="H26" s="11">
        <v>0</v>
      </c>
      <c r="I26">
        <v>0</v>
      </c>
      <c r="J26">
        <v>1</v>
      </c>
      <c r="K26">
        <v>0</v>
      </c>
      <c r="L26" s="12">
        <f t="shared" si="0"/>
        <v>1.0765825269810532</v>
      </c>
      <c r="M26" s="6"/>
    </row>
    <row r="27" spans="1:18" x14ac:dyDescent="0.25">
      <c r="A27" t="s">
        <v>138</v>
      </c>
      <c r="B27" t="s">
        <v>46</v>
      </c>
      <c r="C27" s="11">
        <v>4.6776399453304996E-3</v>
      </c>
      <c r="D27" s="11">
        <v>6.1224489795918798E-3</v>
      </c>
      <c r="E27" s="11">
        <v>2.34693877551021E-2</v>
      </c>
      <c r="F27">
        <v>0</v>
      </c>
      <c r="G27">
        <v>0</v>
      </c>
      <c r="H27" s="11">
        <v>0</v>
      </c>
      <c r="I27">
        <v>0</v>
      </c>
      <c r="J27">
        <v>0</v>
      </c>
      <c r="K27">
        <v>0</v>
      </c>
      <c r="L27" s="12">
        <f t="shared" si="0"/>
        <v>0.52552622976475627</v>
      </c>
      <c r="M27" s="6"/>
    </row>
    <row r="28" spans="1:18" x14ac:dyDescent="0.25">
      <c r="A28" t="s">
        <v>138</v>
      </c>
      <c r="B28" t="s">
        <v>47</v>
      </c>
      <c r="C28" s="11">
        <v>5.5572340064258697E-3</v>
      </c>
      <c r="D28" s="11">
        <v>0</v>
      </c>
      <c r="E28" s="11">
        <v>1.2244897959183701E-2</v>
      </c>
      <c r="F28">
        <v>0</v>
      </c>
      <c r="G28">
        <v>0</v>
      </c>
      <c r="H28" s="11">
        <v>0</v>
      </c>
      <c r="I28">
        <v>1</v>
      </c>
      <c r="J28">
        <v>1</v>
      </c>
      <c r="K28">
        <v>0</v>
      </c>
      <c r="L28" s="12">
        <f t="shared" si="0"/>
        <v>0.60477592734409535</v>
      </c>
      <c r="M28" s="6"/>
    </row>
    <row r="29" spans="1:18" x14ac:dyDescent="0.25">
      <c r="A29" t="s">
        <v>138</v>
      </c>
      <c r="B29" t="s">
        <v>48</v>
      </c>
      <c r="C29" s="11">
        <v>1.1330975466359699E-2</v>
      </c>
      <c r="D29" s="11">
        <v>3.0612244897959499E-3</v>
      </c>
      <c r="E29" s="11">
        <v>5.1020408163265597E-3</v>
      </c>
      <c r="F29">
        <v>1</v>
      </c>
      <c r="G29">
        <v>0</v>
      </c>
      <c r="H29" s="11">
        <v>0</v>
      </c>
      <c r="I29">
        <v>0</v>
      </c>
      <c r="J29">
        <v>1</v>
      </c>
      <c r="K29">
        <v>0</v>
      </c>
      <c r="L29" s="12">
        <f t="shared" si="0"/>
        <v>0.77999608019014122</v>
      </c>
      <c r="M29" s="6"/>
    </row>
    <row r="30" spans="1:18" x14ac:dyDescent="0.25">
      <c r="A30" t="s">
        <v>138</v>
      </c>
      <c r="B30" t="s">
        <v>49</v>
      </c>
      <c r="C30" s="11">
        <v>8.0727219524104506E-3</v>
      </c>
      <c r="D30" s="11">
        <v>5.1020408163265901E-3</v>
      </c>
      <c r="E30" s="11">
        <v>7.14285714285716E-3</v>
      </c>
      <c r="F30">
        <v>0</v>
      </c>
      <c r="G30">
        <v>0</v>
      </c>
      <c r="H30" s="11">
        <v>0</v>
      </c>
      <c r="I30">
        <v>1</v>
      </c>
      <c r="J30">
        <v>1</v>
      </c>
      <c r="K30">
        <v>0</v>
      </c>
      <c r="L30" s="12">
        <f t="shared" si="0"/>
        <v>0.81283305032135167</v>
      </c>
      <c r="M30" s="6"/>
    </row>
    <row r="31" spans="1:18" x14ac:dyDescent="0.25">
      <c r="A31" t="s">
        <v>138</v>
      </c>
      <c r="B31" t="s">
        <v>57</v>
      </c>
      <c r="C31" s="11">
        <v>5.43956871689144E-3</v>
      </c>
      <c r="D31" s="11">
        <v>2.0408163265306302E-3</v>
      </c>
      <c r="E31" s="11">
        <v>1.8367346938775501E-2</v>
      </c>
      <c r="F31">
        <v>0</v>
      </c>
      <c r="G31">
        <v>0</v>
      </c>
      <c r="H31" s="11">
        <v>0</v>
      </c>
      <c r="I31">
        <v>1</v>
      </c>
      <c r="J31">
        <v>0</v>
      </c>
      <c r="K31">
        <v>0</v>
      </c>
      <c r="L31" s="12">
        <f t="shared" si="0"/>
        <v>0.52153452978636416</v>
      </c>
    </row>
    <row r="32" spans="1:18" x14ac:dyDescent="0.25">
      <c r="A32" t="s">
        <v>138</v>
      </c>
      <c r="B32" t="s">
        <v>82</v>
      </c>
      <c r="C32" s="11">
        <v>6.6352213713763101E-3</v>
      </c>
      <c r="D32" s="11">
        <v>0</v>
      </c>
      <c r="E32" s="11">
        <v>1.73469387755102E-2</v>
      </c>
      <c r="F32">
        <v>0</v>
      </c>
      <c r="G32">
        <v>0</v>
      </c>
      <c r="H32" s="11">
        <v>9.22864735027858E-3</v>
      </c>
      <c r="I32">
        <v>0</v>
      </c>
      <c r="J32">
        <v>0</v>
      </c>
      <c r="K32">
        <v>0</v>
      </c>
      <c r="L32" s="12">
        <f t="shared" si="0"/>
        <v>0.28560435491629144</v>
      </c>
    </row>
    <row r="33" spans="1:13" x14ac:dyDescent="0.25">
      <c r="A33" t="s">
        <v>138</v>
      </c>
      <c r="B33" t="s">
        <v>109</v>
      </c>
      <c r="C33" s="11">
        <v>6.7289363197218397E-3</v>
      </c>
      <c r="D33" s="11">
        <v>0</v>
      </c>
      <c r="E33" s="11">
        <v>5.1020408163265597E-3</v>
      </c>
      <c r="F33">
        <v>0</v>
      </c>
      <c r="G33">
        <v>1</v>
      </c>
      <c r="H33" s="11">
        <v>0</v>
      </c>
      <c r="I33">
        <v>1</v>
      </c>
      <c r="J33">
        <v>0</v>
      </c>
      <c r="K33">
        <v>1</v>
      </c>
      <c r="L33" s="12">
        <f t="shared" si="0"/>
        <v>1.4176458160490713</v>
      </c>
    </row>
    <row r="34" spans="1:13" x14ac:dyDescent="0.25">
      <c r="A34" t="s">
        <v>138</v>
      </c>
      <c r="B34" t="s">
        <v>110</v>
      </c>
      <c r="C34" s="11">
        <v>7.2472218465706797E-3</v>
      </c>
      <c r="D34" s="11">
        <v>0</v>
      </c>
      <c r="E34" s="11">
        <v>4.08163265306125E-3</v>
      </c>
      <c r="F34">
        <v>0</v>
      </c>
      <c r="G34">
        <v>0</v>
      </c>
      <c r="H34" s="11">
        <v>0</v>
      </c>
      <c r="I34">
        <v>1</v>
      </c>
      <c r="J34">
        <v>0</v>
      </c>
      <c r="K34">
        <v>1</v>
      </c>
      <c r="L34" s="12">
        <f t="shared" ref="L34:L65" si="1">100*(C34/$C$116+D34/$D$116+E34/$E$116+F34/$F$116+G34/$G$116+H34/$H$116+I34/$I$116+J34/$J$116+K34/$K$116)/9</f>
        <v>1.1887777739223999</v>
      </c>
    </row>
    <row r="35" spans="1:13" x14ac:dyDescent="0.25">
      <c r="A35" t="s">
        <v>138</v>
      </c>
      <c r="B35" t="s">
        <v>111</v>
      </c>
      <c r="C35" s="11">
        <v>8.7630167747222796E-3</v>
      </c>
      <c r="D35" s="11">
        <v>1.0204081632653099E-3</v>
      </c>
      <c r="E35" s="11">
        <v>6.1224489795918798E-3</v>
      </c>
      <c r="F35">
        <v>0</v>
      </c>
      <c r="G35">
        <v>1</v>
      </c>
      <c r="H35" s="11">
        <v>0</v>
      </c>
      <c r="I35">
        <v>1</v>
      </c>
      <c r="J35">
        <v>0</v>
      </c>
      <c r="K35">
        <v>1</v>
      </c>
      <c r="L35" s="12">
        <f t="shared" si="1"/>
        <v>1.4965009190604623</v>
      </c>
    </row>
    <row r="36" spans="1:13" x14ac:dyDescent="0.25">
      <c r="A36" t="s">
        <v>144</v>
      </c>
      <c r="B36" t="s">
        <v>39</v>
      </c>
      <c r="C36" s="11">
        <v>1.09830385089875E-2</v>
      </c>
      <c r="D36" s="11">
        <v>6.1224489795918798E-3</v>
      </c>
      <c r="E36" s="11">
        <v>1.4285714285714299E-2</v>
      </c>
      <c r="F36">
        <v>1</v>
      </c>
      <c r="G36">
        <v>0</v>
      </c>
      <c r="H36" s="11">
        <v>0</v>
      </c>
      <c r="I36">
        <v>0</v>
      </c>
      <c r="J36">
        <v>1</v>
      </c>
      <c r="K36">
        <v>0</v>
      </c>
      <c r="L36" s="12">
        <f t="shared" si="1"/>
        <v>0.98626237164194819</v>
      </c>
      <c r="M36" s="7">
        <f>AVERAGE(L36:L51)*4</f>
        <v>4.5449439903164617</v>
      </c>
    </row>
    <row r="37" spans="1:13" x14ac:dyDescent="0.25">
      <c r="A37" t="s">
        <v>144</v>
      </c>
      <c r="B37" t="s">
        <v>40</v>
      </c>
      <c r="C37" s="11">
        <v>8.3408070062330093E-3</v>
      </c>
      <c r="D37" s="11">
        <v>2.0408163265306302E-3</v>
      </c>
      <c r="E37" s="11">
        <v>0</v>
      </c>
      <c r="F37">
        <v>1</v>
      </c>
      <c r="G37">
        <v>0</v>
      </c>
      <c r="H37" s="11">
        <v>0</v>
      </c>
      <c r="I37">
        <v>0</v>
      </c>
      <c r="J37">
        <v>1</v>
      </c>
      <c r="K37">
        <v>0</v>
      </c>
      <c r="L37" s="12">
        <f t="shared" si="1"/>
        <v>0.65373815237467181</v>
      </c>
    </row>
    <row r="38" spans="1:13" x14ac:dyDescent="0.25">
      <c r="A38" t="s">
        <v>144</v>
      </c>
      <c r="B38" t="s">
        <v>41</v>
      </c>
      <c r="C38" s="11">
        <v>1.04657759150719E-2</v>
      </c>
      <c r="D38" s="11">
        <v>0</v>
      </c>
      <c r="E38" s="11">
        <v>8.1632653061224792E-3</v>
      </c>
      <c r="F38">
        <v>1</v>
      </c>
      <c r="G38">
        <v>0</v>
      </c>
      <c r="H38" s="11">
        <v>0</v>
      </c>
      <c r="I38">
        <v>1</v>
      </c>
      <c r="J38">
        <v>1</v>
      </c>
      <c r="K38">
        <v>0</v>
      </c>
      <c r="L38" s="12">
        <f t="shared" si="1"/>
        <v>0.86920706261727132</v>
      </c>
    </row>
    <row r="39" spans="1:13" x14ac:dyDescent="0.25">
      <c r="A39" t="s">
        <v>144</v>
      </c>
      <c r="B39" t="s">
        <v>42</v>
      </c>
      <c r="C39" s="11">
        <v>9.3764941932007202E-3</v>
      </c>
      <c r="D39" s="11">
        <v>8.1632653061224792E-3</v>
      </c>
      <c r="E39" s="11">
        <v>4.08163265306127E-3</v>
      </c>
      <c r="F39">
        <v>1</v>
      </c>
      <c r="G39">
        <v>1</v>
      </c>
      <c r="H39" s="11">
        <v>0</v>
      </c>
      <c r="I39">
        <v>0</v>
      </c>
      <c r="J39">
        <v>1</v>
      </c>
      <c r="K39">
        <v>0</v>
      </c>
      <c r="L39" s="12">
        <f t="shared" si="1"/>
        <v>1.1924267148990384</v>
      </c>
    </row>
    <row r="40" spans="1:13" x14ac:dyDescent="0.25">
      <c r="A40" t="s">
        <v>144</v>
      </c>
      <c r="B40" t="s">
        <v>55</v>
      </c>
      <c r="C40" s="11">
        <v>7.4896882098219502E-3</v>
      </c>
      <c r="D40" s="11">
        <v>2.0408163265306098E-3</v>
      </c>
      <c r="E40" s="11">
        <v>0</v>
      </c>
      <c r="F40">
        <v>1</v>
      </c>
      <c r="G40">
        <v>1</v>
      </c>
      <c r="H40" s="11">
        <v>0</v>
      </c>
      <c r="I40">
        <v>0</v>
      </c>
      <c r="J40">
        <v>0</v>
      </c>
      <c r="K40">
        <v>0</v>
      </c>
      <c r="L40" s="12">
        <f t="shared" si="1"/>
        <v>0.64732672199989238</v>
      </c>
    </row>
    <row r="41" spans="1:13" x14ac:dyDescent="0.25">
      <c r="A41" t="s">
        <v>144</v>
      </c>
      <c r="B41" t="s">
        <v>56</v>
      </c>
      <c r="C41" s="11">
        <v>9.0897227546927906E-3</v>
      </c>
      <c r="D41" s="11">
        <v>6.1224489795918598E-3</v>
      </c>
      <c r="E41" s="11">
        <v>9.1836734693877698E-3</v>
      </c>
      <c r="F41">
        <v>1</v>
      </c>
      <c r="G41">
        <v>0</v>
      </c>
      <c r="H41" s="11">
        <v>0</v>
      </c>
      <c r="I41">
        <v>0</v>
      </c>
      <c r="J41">
        <v>1</v>
      </c>
      <c r="K41">
        <v>0</v>
      </c>
      <c r="L41" s="12">
        <f t="shared" si="1"/>
        <v>0.91802893847878886</v>
      </c>
    </row>
    <row r="42" spans="1:13" x14ac:dyDescent="0.25">
      <c r="A42" t="s">
        <v>144</v>
      </c>
      <c r="B42" t="s">
        <v>61</v>
      </c>
      <c r="C42" s="11">
        <v>4.0809461745255401E-3</v>
      </c>
      <c r="D42" s="11">
        <v>0</v>
      </c>
      <c r="E42" s="11">
        <v>1.73469387755102E-2</v>
      </c>
      <c r="F42">
        <v>0</v>
      </c>
      <c r="G42">
        <v>0</v>
      </c>
      <c r="H42" s="11">
        <v>4.1710332542538101E-2</v>
      </c>
      <c r="I42">
        <v>1</v>
      </c>
      <c r="J42">
        <v>0</v>
      </c>
      <c r="K42">
        <v>0</v>
      </c>
      <c r="L42" s="12">
        <f t="shared" si="1"/>
        <v>0.63824475621688537</v>
      </c>
    </row>
    <row r="43" spans="1:13" x14ac:dyDescent="0.25">
      <c r="A43" t="s">
        <v>144</v>
      </c>
      <c r="B43" t="s">
        <v>62</v>
      </c>
      <c r="C43" s="11">
        <v>8.1143494903715193E-3</v>
      </c>
      <c r="D43" s="11">
        <v>0</v>
      </c>
      <c r="E43" s="11">
        <v>9.1836734693877993E-3</v>
      </c>
      <c r="F43">
        <v>1</v>
      </c>
      <c r="G43">
        <v>1</v>
      </c>
      <c r="H43" s="11">
        <v>0</v>
      </c>
      <c r="I43">
        <v>0</v>
      </c>
      <c r="J43">
        <v>0</v>
      </c>
      <c r="K43">
        <v>0</v>
      </c>
      <c r="L43" s="12">
        <f t="shared" si="1"/>
        <v>0.64651481058179605</v>
      </c>
    </row>
    <row r="44" spans="1:13" x14ac:dyDescent="0.25">
      <c r="A44" t="s">
        <v>144</v>
      </c>
      <c r="B44" t="s">
        <v>63</v>
      </c>
      <c r="C44" s="11">
        <v>1.0475362340557201E-2</v>
      </c>
      <c r="D44" s="11">
        <v>5.1020408163265597E-3</v>
      </c>
      <c r="E44" s="11">
        <v>9.1836734693877698E-3</v>
      </c>
      <c r="F44">
        <v>1</v>
      </c>
      <c r="G44">
        <v>0</v>
      </c>
      <c r="H44" s="11">
        <v>0</v>
      </c>
      <c r="I44">
        <v>0</v>
      </c>
      <c r="J44">
        <v>1</v>
      </c>
      <c r="K44">
        <v>0</v>
      </c>
      <c r="L44" s="12">
        <f t="shared" si="1"/>
        <v>0.89193276575027192</v>
      </c>
    </row>
    <row r="45" spans="1:13" x14ac:dyDescent="0.25">
      <c r="A45" t="s">
        <v>144</v>
      </c>
      <c r="B45" t="s">
        <v>112</v>
      </c>
      <c r="C45" s="11">
        <v>8.5903055471717692E-3</v>
      </c>
      <c r="D45" s="11">
        <v>2.0408163265306302E-3</v>
      </c>
      <c r="E45" s="11">
        <v>1.2244897959183701E-2</v>
      </c>
      <c r="F45">
        <v>1</v>
      </c>
      <c r="G45">
        <v>1</v>
      </c>
      <c r="H45" s="11">
        <v>0</v>
      </c>
      <c r="I45">
        <v>1</v>
      </c>
      <c r="J45">
        <v>1</v>
      </c>
      <c r="K45">
        <v>0</v>
      </c>
      <c r="L45" s="12">
        <f t="shared" si="1"/>
        <v>1.1947843276810572</v>
      </c>
    </row>
    <row r="46" spans="1:13" x14ac:dyDescent="0.25">
      <c r="A46" t="s">
        <v>144</v>
      </c>
      <c r="B46" t="s">
        <v>113</v>
      </c>
      <c r="C46" s="11">
        <v>8.62963780852357E-3</v>
      </c>
      <c r="D46" s="11">
        <v>6.1224489795918598E-3</v>
      </c>
      <c r="E46" s="11">
        <v>1.0204081632653E-2</v>
      </c>
      <c r="F46">
        <v>1</v>
      </c>
      <c r="G46">
        <v>0</v>
      </c>
      <c r="H46" s="11">
        <v>0</v>
      </c>
      <c r="I46">
        <v>0</v>
      </c>
      <c r="J46">
        <v>1</v>
      </c>
      <c r="K46">
        <v>0</v>
      </c>
      <c r="L46" s="12">
        <f t="shared" si="1"/>
        <v>0.92088815183528583</v>
      </c>
    </row>
    <row r="47" spans="1:13" x14ac:dyDescent="0.25">
      <c r="A47" t="s">
        <v>144</v>
      </c>
      <c r="B47" s="2" t="s">
        <v>114</v>
      </c>
      <c r="C47" s="10">
        <v>1.0853507480928899E-2</v>
      </c>
      <c r="D47" s="10">
        <v>2.0408163265306302E-3</v>
      </c>
      <c r="E47" s="10">
        <v>1.6326530612244899E-2</v>
      </c>
      <c r="F47" s="2">
        <v>1</v>
      </c>
      <c r="G47" s="2">
        <v>1</v>
      </c>
      <c r="H47" s="10">
        <v>0.13346133034861399</v>
      </c>
      <c r="I47" s="2">
        <v>1</v>
      </c>
      <c r="J47" s="2">
        <v>1</v>
      </c>
      <c r="K47" s="2">
        <v>0</v>
      </c>
      <c r="L47" s="12">
        <f t="shared" si="1"/>
        <v>1.9974789194778266</v>
      </c>
    </row>
    <row r="48" spans="1:13" x14ac:dyDescent="0.25">
      <c r="A48" t="s">
        <v>144</v>
      </c>
      <c r="B48" s="2" t="s">
        <v>115</v>
      </c>
      <c r="C48" s="10">
        <v>1.21263819505663E-2</v>
      </c>
      <c r="D48" s="10">
        <v>5.1020408163265901E-3</v>
      </c>
      <c r="E48" s="10">
        <v>3.06122448979592E-2</v>
      </c>
      <c r="F48" s="2">
        <v>1</v>
      </c>
      <c r="G48" s="2">
        <v>0</v>
      </c>
      <c r="H48" s="10">
        <v>0.17567471144751401</v>
      </c>
      <c r="I48" s="2">
        <v>0</v>
      </c>
      <c r="J48" s="2">
        <v>1</v>
      </c>
      <c r="K48" s="2">
        <v>0</v>
      </c>
      <c r="L48" s="12">
        <f t="shared" si="1"/>
        <v>2.0695341167478394</v>
      </c>
    </row>
    <row r="49" spans="1:13" x14ac:dyDescent="0.25">
      <c r="A49" t="s">
        <v>144</v>
      </c>
      <c r="B49" t="s">
        <v>116</v>
      </c>
      <c r="C49" s="11">
        <v>1.9710987515605301E-3</v>
      </c>
      <c r="D49" s="11">
        <v>0</v>
      </c>
      <c r="E49" s="11">
        <v>2.0408163265306302E-3</v>
      </c>
      <c r="F49">
        <v>0</v>
      </c>
      <c r="G49">
        <v>0</v>
      </c>
      <c r="H49" s="11">
        <v>0</v>
      </c>
      <c r="I49">
        <v>0</v>
      </c>
      <c r="J49">
        <v>1</v>
      </c>
      <c r="K49">
        <v>0</v>
      </c>
      <c r="L49" s="12">
        <f t="shared" si="1"/>
        <v>0.26512640630467654</v>
      </c>
    </row>
    <row r="50" spans="1:13" x14ac:dyDescent="0.25">
      <c r="A50" t="s">
        <v>144</v>
      </c>
      <c r="B50" s="2" t="s">
        <v>117</v>
      </c>
      <c r="C50" s="10">
        <v>1.1787618455985201E-2</v>
      </c>
      <c r="D50" s="10">
        <v>2.0408163265306302E-3</v>
      </c>
      <c r="E50" s="10">
        <v>1.0204081632653E-2</v>
      </c>
      <c r="F50" s="2">
        <v>1</v>
      </c>
      <c r="G50" s="2">
        <v>1</v>
      </c>
      <c r="H50" s="10">
        <v>0</v>
      </c>
      <c r="I50" s="2">
        <v>1</v>
      </c>
      <c r="J50" s="2">
        <v>1</v>
      </c>
      <c r="K50" s="2">
        <v>1</v>
      </c>
      <c r="L50" s="12">
        <f t="shared" si="1"/>
        <v>2.0730539987913699</v>
      </c>
    </row>
    <row r="51" spans="1:13" x14ac:dyDescent="0.25">
      <c r="A51" t="s">
        <v>144</v>
      </c>
      <c r="B51" s="2" t="s">
        <v>118</v>
      </c>
      <c r="C51" s="10">
        <v>1.2597906827284599E-2</v>
      </c>
      <c r="D51" s="10">
        <v>5.1020408163265901E-3</v>
      </c>
      <c r="E51" s="10">
        <v>1.0204081632653E-2</v>
      </c>
      <c r="F51" s="2">
        <v>1</v>
      </c>
      <c r="G51" s="2">
        <v>1</v>
      </c>
      <c r="H51" s="10">
        <v>0</v>
      </c>
      <c r="I51" s="2">
        <v>1</v>
      </c>
      <c r="J51" s="2">
        <v>1</v>
      </c>
      <c r="K51" s="2">
        <v>1</v>
      </c>
      <c r="L51" s="12">
        <f t="shared" si="1"/>
        <v>2.2152277458672289</v>
      </c>
    </row>
    <row r="52" spans="1:13" x14ac:dyDescent="0.25">
      <c r="A52" t="s">
        <v>139</v>
      </c>
      <c r="B52" t="s">
        <v>95</v>
      </c>
      <c r="C52" s="11">
        <v>6.8691666403858497E-3</v>
      </c>
      <c r="D52" s="11">
        <v>2.0408163265306098E-3</v>
      </c>
      <c r="E52" s="11">
        <v>4.08163265306125E-3</v>
      </c>
      <c r="F52">
        <v>1</v>
      </c>
      <c r="G52">
        <v>0</v>
      </c>
      <c r="H52" s="11">
        <v>0</v>
      </c>
      <c r="I52">
        <v>1</v>
      </c>
      <c r="J52">
        <v>0</v>
      </c>
      <c r="K52">
        <v>0</v>
      </c>
      <c r="L52" s="12">
        <f t="shared" si="1"/>
        <v>0.65345609049727604</v>
      </c>
      <c r="M52" s="7">
        <f>AVERAGE(L52:L54)*4</f>
        <v>4.9557999844934928</v>
      </c>
    </row>
    <row r="53" spans="1:13" x14ac:dyDescent="0.25">
      <c r="A53" t="s">
        <v>139</v>
      </c>
      <c r="B53" t="s">
        <v>96</v>
      </c>
      <c r="C53" s="11">
        <v>9.2005432873012508E-3</v>
      </c>
      <c r="D53" s="11">
        <v>5.1020408163265597E-3</v>
      </c>
      <c r="E53" s="11">
        <v>4.3877551020408197E-2</v>
      </c>
      <c r="F53">
        <v>1</v>
      </c>
      <c r="G53">
        <v>0</v>
      </c>
      <c r="H53" s="11">
        <v>1.38458263478156E-2</v>
      </c>
      <c r="I53">
        <v>0</v>
      </c>
      <c r="J53">
        <v>0</v>
      </c>
      <c r="K53">
        <v>0</v>
      </c>
      <c r="L53" s="12">
        <f t="shared" si="1"/>
        <v>1.0283302503269967</v>
      </c>
    </row>
    <row r="54" spans="1:13" x14ac:dyDescent="0.25">
      <c r="A54" t="s">
        <v>139</v>
      </c>
      <c r="B54" s="2" t="s">
        <v>119</v>
      </c>
      <c r="C54" s="10">
        <v>7.04659574269818E-3</v>
      </c>
      <c r="D54" s="10">
        <v>0</v>
      </c>
      <c r="E54" s="10">
        <v>4.1836734693877498E-2</v>
      </c>
      <c r="F54" s="2">
        <v>1</v>
      </c>
      <c r="G54" s="2">
        <v>1</v>
      </c>
      <c r="H54" s="10">
        <v>0.20266997659639499</v>
      </c>
      <c r="I54" s="2">
        <v>0</v>
      </c>
      <c r="J54" s="2">
        <v>0</v>
      </c>
      <c r="K54" s="2">
        <v>0</v>
      </c>
      <c r="L54" s="12">
        <f t="shared" si="1"/>
        <v>2.0350636475458468</v>
      </c>
    </row>
    <row r="55" spans="1:13" x14ac:dyDescent="0.25">
      <c r="A55" t="s">
        <v>139</v>
      </c>
      <c r="B55" t="s">
        <v>120</v>
      </c>
      <c r="C55" s="11">
        <v>5.2696244009096697E-3</v>
      </c>
      <c r="D55" s="11">
        <v>0</v>
      </c>
      <c r="E55" s="11">
        <v>0</v>
      </c>
      <c r="F55">
        <v>0</v>
      </c>
      <c r="G55">
        <v>0</v>
      </c>
      <c r="H55" s="11">
        <v>0</v>
      </c>
      <c r="I55">
        <v>0</v>
      </c>
      <c r="J55">
        <v>0</v>
      </c>
      <c r="K55">
        <v>0</v>
      </c>
      <c r="L55" s="12">
        <f t="shared" si="1"/>
        <v>6.777473785215464E-2</v>
      </c>
    </row>
    <row r="56" spans="1:13" x14ac:dyDescent="0.25">
      <c r="A56" t="s">
        <v>131</v>
      </c>
      <c r="B56" t="s">
        <v>97</v>
      </c>
      <c r="C56" s="11">
        <v>3.2237080465070299E-5</v>
      </c>
      <c r="D56" s="11">
        <v>0</v>
      </c>
      <c r="E56" s="11">
        <v>0</v>
      </c>
      <c r="F56">
        <v>0</v>
      </c>
      <c r="G56">
        <v>0</v>
      </c>
      <c r="H56" s="11">
        <v>0</v>
      </c>
      <c r="I56">
        <v>1</v>
      </c>
      <c r="J56">
        <v>0</v>
      </c>
      <c r="K56">
        <v>0</v>
      </c>
      <c r="L56" s="12">
        <f t="shared" si="1"/>
        <v>0.20617593080150837</v>
      </c>
      <c r="M56" s="7">
        <f>AVERAGE(L56:L67)*4</f>
        <v>2.3050484894925836</v>
      </c>
    </row>
    <row r="57" spans="1:13" x14ac:dyDescent="0.25">
      <c r="A57" t="s">
        <v>131</v>
      </c>
      <c r="B57" t="s">
        <v>98</v>
      </c>
      <c r="C57" s="11">
        <v>6.4949706819644997E-4</v>
      </c>
      <c r="D57" s="11">
        <v>0</v>
      </c>
      <c r="E57" s="11">
        <v>1.0204081632653099E-3</v>
      </c>
      <c r="F57">
        <v>0</v>
      </c>
      <c r="G57">
        <v>0</v>
      </c>
      <c r="H57" s="11">
        <v>0</v>
      </c>
      <c r="I57">
        <v>1</v>
      </c>
      <c r="J57">
        <v>1</v>
      </c>
      <c r="K57">
        <v>0</v>
      </c>
      <c r="L57" s="12">
        <f t="shared" si="1"/>
        <v>0.44511352858770081</v>
      </c>
    </row>
    <row r="58" spans="1:13" x14ac:dyDescent="0.25">
      <c r="A58" t="s">
        <v>131</v>
      </c>
      <c r="B58" t="s">
        <v>99</v>
      </c>
      <c r="C58" s="11">
        <v>8.9062700904242302E-5</v>
      </c>
      <c r="D58" s="11">
        <v>0</v>
      </c>
      <c r="E58" s="11">
        <v>0</v>
      </c>
      <c r="F58">
        <v>0</v>
      </c>
      <c r="G58">
        <v>0</v>
      </c>
      <c r="H58" s="11">
        <v>2.0575956285940399E-2</v>
      </c>
      <c r="I58">
        <v>1</v>
      </c>
      <c r="J58">
        <v>0</v>
      </c>
      <c r="K58">
        <v>0</v>
      </c>
      <c r="L58" s="12">
        <f t="shared" si="1"/>
        <v>0.32075955321301008</v>
      </c>
    </row>
    <row r="59" spans="1:13" x14ac:dyDescent="0.25">
      <c r="A59" t="s">
        <v>131</v>
      </c>
      <c r="B59" t="s">
        <v>100</v>
      </c>
      <c r="C59" s="11">
        <v>1.49383515235962E-4</v>
      </c>
      <c r="D59" s="11">
        <v>0</v>
      </c>
      <c r="E59" s="11">
        <v>4.08163265306125E-3</v>
      </c>
      <c r="F59">
        <v>0</v>
      </c>
      <c r="G59">
        <v>1</v>
      </c>
      <c r="H59" s="11">
        <v>4.3535238167405697E-2</v>
      </c>
      <c r="I59">
        <v>1</v>
      </c>
      <c r="J59">
        <v>1</v>
      </c>
      <c r="K59">
        <v>0</v>
      </c>
      <c r="L59" s="12">
        <f t="shared" si="1"/>
        <v>0.93266155221357971</v>
      </c>
    </row>
    <row r="60" spans="1:13" x14ac:dyDescent="0.25">
      <c r="A60" t="s">
        <v>131</v>
      </c>
      <c r="B60" t="s">
        <v>101</v>
      </c>
      <c r="C60" s="11">
        <v>1.8736910485267599E-5</v>
      </c>
      <c r="D60" s="11">
        <v>0</v>
      </c>
      <c r="E60" s="11">
        <v>6.1224489795918798E-3</v>
      </c>
      <c r="F60">
        <v>0</v>
      </c>
      <c r="G60">
        <v>0</v>
      </c>
      <c r="H60" s="11">
        <v>6.5352581557756306E-2</v>
      </c>
      <c r="I60">
        <v>1</v>
      </c>
      <c r="J60">
        <v>1</v>
      </c>
      <c r="K60">
        <v>0</v>
      </c>
      <c r="L60" s="12">
        <f t="shared" si="1"/>
        <v>0.84249870499131996</v>
      </c>
    </row>
    <row r="61" spans="1:13" x14ac:dyDescent="0.25">
      <c r="A61" t="s">
        <v>131</v>
      </c>
      <c r="B61" t="s">
        <v>102</v>
      </c>
      <c r="C61" s="11">
        <v>0</v>
      </c>
      <c r="D61" s="11">
        <v>0</v>
      </c>
      <c r="E61" s="11">
        <v>0</v>
      </c>
      <c r="F61">
        <v>0</v>
      </c>
      <c r="G61">
        <v>0</v>
      </c>
      <c r="H61" s="11">
        <v>0</v>
      </c>
      <c r="I61">
        <v>1</v>
      </c>
      <c r="J61">
        <v>1</v>
      </c>
      <c r="K61">
        <v>0</v>
      </c>
      <c r="L61" s="12">
        <f t="shared" si="1"/>
        <v>0.42798353909465026</v>
      </c>
    </row>
    <row r="62" spans="1:13" x14ac:dyDescent="0.25">
      <c r="A62" t="s">
        <v>131</v>
      </c>
      <c r="B62" t="s">
        <v>103</v>
      </c>
      <c r="C62" s="11">
        <v>5.3636498305167305E-4</v>
      </c>
      <c r="D62" s="11">
        <v>0</v>
      </c>
      <c r="E62" s="11">
        <v>0</v>
      </c>
      <c r="F62">
        <v>0</v>
      </c>
      <c r="G62">
        <v>0</v>
      </c>
      <c r="H62" s="11">
        <v>0</v>
      </c>
      <c r="I62">
        <v>1</v>
      </c>
      <c r="J62">
        <v>1</v>
      </c>
      <c r="K62">
        <v>0</v>
      </c>
      <c r="L62" s="12">
        <f t="shared" si="1"/>
        <v>0.43488194272909658</v>
      </c>
    </row>
    <row r="63" spans="1:13" x14ac:dyDescent="0.25">
      <c r="A63" t="s">
        <v>131</v>
      </c>
      <c r="B63" t="s">
        <v>104</v>
      </c>
      <c r="C63" s="11">
        <v>1.3338524224938799E-3</v>
      </c>
      <c r="D63" s="11">
        <v>0</v>
      </c>
      <c r="E63" s="11">
        <v>4.08163265306127E-3</v>
      </c>
      <c r="F63">
        <v>0</v>
      </c>
      <c r="G63">
        <v>0</v>
      </c>
      <c r="H63" s="11">
        <v>1.0698420121498299E-2</v>
      </c>
      <c r="I63">
        <v>1</v>
      </c>
      <c r="J63">
        <v>1</v>
      </c>
      <c r="K63">
        <v>0</v>
      </c>
      <c r="L63" s="12">
        <f t="shared" si="1"/>
        <v>0.5394424203803988</v>
      </c>
    </row>
    <row r="64" spans="1:13" x14ac:dyDescent="0.25">
      <c r="A64" t="s">
        <v>131</v>
      </c>
      <c r="B64" t="s">
        <v>105</v>
      </c>
      <c r="C64" s="11">
        <v>2.6064417136980402E-4</v>
      </c>
      <c r="D64" s="11">
        <v>0</v>
      </c>
      <c r="E64" s="11">
        <v>4.08163265306127E-3</v>
      </c>
      <c r="F64">
        <v>0</v>
      </c>
      <c r="G64">
        <v>0</v>
      </c>
      <c r="H64" s="11">
        <v>0</v>
      </c>
      <c r="I64">
        <v>1</v>
      </c>
      <c r="J64">
        <v>1</v>
      </c>
      <c r="K64">
        <v>0</v>
      </c>
      <c r="L64" s="12">
        <f t="shared" si="1"/>
        <v>0.46644198381812818</v>
      </c>
    </row>
    <row r="65" spans="1:13" x14ac:dyDescent="0.25">
      <c r="A65" t="s">
        <v>131</v>
      </c>
      <c r="B65" t="s">
        <v>106</v>
      </c>
      <c r="C65" s="11">
        <v>7.5653032577302503E-4</v>
      </c>
      <c r="D65" s="11">
        <v>0</v>
      </c>
      <c r="E65" s="11">
        <v>5.1020408163265597E-3</v>
      </c>
      <c r="F65">
        <v>0</v>
      </c>
      <c r="G65">
        <v>0</v>
      </c>
      <c r="H65" s="11">
        <v>0</v>
      </c>
      <c r="I65">
        <v>1</v>
      </c>
      <c r="J65">
        <v>1</v>
      </c>
      <c r="K65">
        <v>0</v>
      </c>
      <c r="L65" s="12">
        <f t="shared" si="1"/>
        <v>0.48159632217904691</v>
      </c>
    </row>
    <row r="66" spans="1:13" x14ac:dyDescent="0.25">
      <c r="A66" t="s">
        <v>131</v>
      </c>
      <c r="B66" s="2" t="s">
        <v>107</v>
      </c>
      <c r="C66" s="10">
        <v>1.16722787945679E-3</v>
      </c>
      <c r="D66" s="10">
        <v>1.0204081632653099E-3</v>
      </c>
      <c r="E66" s="10">
        <v>6.1224489795918598E-3</v>
      </c>
      <c r="F66" s="2">
        <v>0</v>
      </c>
      <c r="G66" s="2">
        <v>1</v>
      </c>
      <c r="H66" s="10">
        <v>6.8327648739249597E-2</v>
      </c>
      <c r="I66" s="2">
        <v>1</v>
      </c>
      <c r="J66" s="2">
        <v>0</v>
      </c>
      <c r="K66" s="2">
        <v>1</v>
      </c>
      <c r="L66" s="12">
        <f t="shared" ref="L66:L97" si="2">100*(C66/$C$116+D66/$D$116+E66/$E$116+F66/$F$116+G66/$G$116+H66/$H$116+I66/$I$116+J66/$J$116+K66/$K$116)/9</f>
        <v>1.7768852561599808</v>
      </c>
    </row>
    <row r="67" spans="1:13" x14ac:dyDescent="0.25">
      <c r="A67" t="s">
        <v>131</v>
      </c>
      <c r="B67" t="s">
        <v>108</v>
      </c>
      <c r="C67" s="11">
        <v>4.35297778130202E-4</v>
      </c>
      <c r="D67" s="11">
        <v>0</v>
      </c>
      <c r="E67" s="11">
        <v>4.0816326530612197E-3</v>
      </c>
      <c r="F67">
        <v>0</v>
      </c>
      <c r="G67">
        <v>0</v>
      </c>
      <c r="H67" s="11">
        <v>0</v>
      </c>
      <c r="I67">
        <v>0</v>
      </c>
      <c r="J67">
        <v>0</v>
      </c>
      <c r="K67">
        <v>0</v>
      </c>
      <c r="L67" s="12">
        <f t="shared" si="2"/>
        <v>4.0704734309330387E-2</v>
      </c>
    </row>
    <row r="68" spans="1:13" x14ac:dyDescent="0.25">
      <c r="A68" t="s">
        <v>133</v>
      </c>
      <c r="B68" s="2" t="s">
        <v>7</v>
      </c>
      <c r="C68" s="10">
        <v>9.4460934381643703E-3</v>
      </c>
      <c r="D68" s="10">
        <v>1.02040816326531E-2</v>
      </c>
      <c r="E68" s="10">
        <v>1.2244897959183701E-2</v>
      </c>
      <c r="F68" s="2">
        <v>1</v>
      </c>
      <c r="G68" s="2">
        <v>1</v>
      </c>
      <c r="H68" s="10">
        <v>0</v>
      </c>
      <c r="I68" s="2">
        <v>1</v>
      </c>
      <c r="J68" s="2">
        <v>0</v>
      </c>
      <c r="K68" s="2">
        <v>1</v>
      </c>
      <c r="L68" s="12">
        <f t="shared" si="2"/>
        <v>2.1896090707857283</v>
      </c>
      <c r="M68" s="7">
        <f>AVERAGE(L68:L84)*4</f>
        <v>4.4525846614499223</v>
      </c>
    </row>
    <row r="69" spans="1:13" x14ac:dyDescent="0.25">
      <c r="A69" t="s">
        <v>133</v>
      </c>
      <c r="B69" s="2" t="s">
        <v>8</v>
      </c>
      <c r="C69" s="10">
        <v>7.4600142559170897E-3</v>
      </c>
      <c r="D69" s="10">
        <v>6.1224489795918598E-3</v>
      </c>
      <c r="E69" s="10">
        <v>7.1428571428571799E-3</v>
      </c>
      <c r="F69" s="2">
        <v>1</v>
      </c>
      <c r="G69" s="2">
        <v>0</v>
      </c>
      <c r="H69" s="10">
        <v>0</v>
      </c>
      <c r="I69" s="2">
        <v>1</v>
      </c>
      <c r="J69" s="2">
        <v>0</v>
      </c>
      <c r="K69" s="2">
        <v>1</v>
      </c>
      <c r="L69" s="12">
        <f t="shared" si="2"/>
        <v>1.7177554597344404</v>
      </c>
    </row>
    <row r="70" spans="1:13" x14ac:dyDescent="0.25">
      <c r="A70" t="s">
        <v>133</v>
      </c>
      <c r="B70" t="s">
        <v>9</v>
      </c>
      <c r="C70" s="11">
        <v>5.6879945507520803E-3</v>
      </c>
      <c r="D70" s="11">
        <v>0</v>
      </c>
      <c r="E70" s="11">
        <v>7.1428571428571799E-3</v>
      </c>
      <c r="F70">
        <v>0</v>
      </c>
      <c r="G70">
        <v>0</v>
      </c>
      <c r="H70" s="11">
        <v>0</v>
      </c>
      <c r="I70">
        <v>1</v>
      </c>
      <c r="J70">
        <v>0</v>
      </c>
      <c r="K70">
        <v>1</v>
      </c>
      <c r="L70" s="12">
        <f t="shared" si="2"/>
        <v>1.1950535779492877</v>
      </c>
    </row>
    <row r="71" spans="1:13" x14ac:dyDescent="0.25">
      <c r="A71" t="s">
        <v>133</v>
      </c>
      <c r="B71" t="s">
        <v>37</v>
      </c>
      <c r="C71" s="11">
        <v>1.5996440358532302E-2</v>
      </c>
      <c r="D71" s="11">
        <v>0</v>
      </c>
      <c r="E71" s="11">
        <v>6.1224489795918598E-3</v>
      </c>
      <c r="F71">
        <v>1</v>
      </c>
      <c r="G71">
        <v>0</v>
      </c>
      <c r="H71" s="11">
        <v>0</v>
      </c>
      <c r="I71">
        <v>1</v>
      </c>
      <c r="J71">
        <v>1</v>
      </c>
      <c r="K71">
        <v>0</v>
      </c>
      <c r="L71" s="12">
        <f t="shared" si="2"/>
        <v>0.92278604228434702</v>
      </c>
    </row>
    <row r="72" spans="1:13" x14ac:dyDescent="0.25">
      <c r="A72" t="s">
        <v>133</v>
      </c>
      <c r="B72" t="s">
        <v>38</v>
      </c>
      <c r="C72" s="11">
        <v>1.3120968042059301E-2</v>
      </c>
      <c r="D72" s="11">
        <v>1.0204081632653E-2</v>
      </c>
      <c r="E72" s="11">
        <v>1.02040816326531E-2</v>
      </c>
      <c r="F72">
        <v>1</v>
      </c>
      <c r="G72">
        <v>1</v>
      </c>
      <c r="H72" s="11">
        <v>0</v>
      </c>
      <c r="I72">
        <v>1</v>
      </c>
      <c r="J72">
        <v>0</v>
      </c>
      <c r="K72">
        <v>0</v>
      </c>
      <c r="L72" s="12">
        <f t="shared" si="2"/>
        <v>1.3646191436259665</v>
      </c>
    </row>
    <row r="73" spans="1:13" x14ac:dyDescent="0.25">
      <c r="A73" t="s">
        <v>133</v>
      </c>
      <c r="B73" t="s">
        <v>52</v>
      </c>
      <c r="C73" s="11">
        <v>5.1848734912344902E-3</v>
      </c>
      <c r="D73" s="11">
        <v>5.1020408163265901E-3</v>
      </c>
      <c r="E73" s="11">
        <v>1.4285714285714299E-2</v>
      </c>
      <c r="F73">
        <v>0</v>
      </c>
      <c r="G73">
        <v>1</v>
      </c>
      <c r="H73" s="11">
        <v>0</v>
      </c>
      <c r="I73">
        <v>0</v>
      </c>
      <c r="J73">
        <v>0</v>
      </c>
      <c r="K73">
        <v>0</v>
      </c>
      <c r="L73" s="12">
        <f t="shared" si="2"/>
        <v>0.63590095523008083</v>
      </c>
    </row>
    <row r="74" spans="1:13" x14ac:dyDescent="0.25">
      <c r="A74" t="s">
        <v>133</v>
      </c>
      <c r="B74" t="s">
        <v>53</v>
      </c>
      <c r="C74" s="11">
        <v>4.5608532055363502E-3</v>
      </c>
      <c r="D74" s="11">
        <v>2.0408163265306302E-3</v>
      </c>
      <c r="E74" s="11">
        <v>2.5510204081632699E-2</v>
      </c>
      <c r="F74">
        <v>0</v>
      </c>
      <c r="G74">
        <v>1</v>
      </c>
      <c r="H74" s="11">
        <v>0</v>
      </c>
      <c r="I74">
        <v>0</v>
      </c>
      <c r="J74">
        <v>0</v>
      </c>
      <c r="K74">
        <v>0</v>
      </c>
      <c r="L74" s="12">
        <f t="shared" si="2"/>
        <v>0.59266491584748371</v>
      </c>
    </row>
    <row r="75" spans="1:13" x14ac:dyDescent="0.25">
      <c r="A75" t="s">
        <v>133</v>
      </c>
      <c r="B75" t="s">
        <v>54</v>
      </c>
      <c r="C75" s="11">
        <v>6.0452040535971998E-3</v>
      </c>
      <c r="D75" s="11">
        <v>0</v>
      </c>
      <c r="E75" s="11">
        <v>6.1224489795918598E-3</v>
      </c>
      <c r="F75">
        <v>0</v>
      </c>
      <c r="G75">
        <v>0</v>
      </c>
      <c r="H75" s="11">
        <v>0</v>
      </c>
      <c r="I75">
        <v>0</v>
      </c>
      <c r="J75">
        <v>1</v>
      </c>
      <c r="K75">
        <v>0</v>
      </c>
      <c r="L75" s="12">
        <f t="shared" si="2"/>
        <v>0.35263129319881664</v>
      </c>
    </row>
    <row r="76" spans="1:13" x14ac:dyDescent="0.25">
      <c r="A76" t="s">
        <v>133</v>
      </c>
      <c r="B76" t="s">
        <v>64</v>
      </c>
      <c r="C76" s="11">
        <v>7.6377075240744398E-3</v>
      </c>
      <c r="D76" s="11">
        <v>0</v>
      </c>
      <c r="E76" s="11">
        <v>2.04081632653061E-2</v>
      </c>
      <c r="F76">
        <v>0</v>
      </c>
      <c r="G76">
        <v>0</v>
      </c>
      <c r="H76" s="11">
        <v>0</v>
      </c>
      <c r="I76">
        <v>0</v>
      </c>
      <c r="J76">
        <v>1</v>
      </c>
      <c r="K76">
        <v>0</v>
      </c>
      <c r="L76" s="12">
        <f t="shared" si="2"/>
        <v>0.49598480134067013</v>
      </c>
    </row>
    <row r="77" spans="1:13" x14ac:dyDescent="0.25">
      <c r="A77" t="s">
        <v>133</v>
      </c>
      <c r="B77" t="s">
        <v>65</v>
      </c>
      <c r="C77" s="11">
        <v>8.0252994430760494E-3</v>
      </c>
      <c r="D77" s="11">
        <v>3.0612244897959499E-3</v>
      </c>
      <c r="E77" s="11">
        <v>2.0408163265306302E-3</v>
      </c>
      <c r="F77">
        <v>0</v>
      </c>
      <c r="G77">
        <v>0</v>
      </c>
      <c r="H77" s="11">
        <v>1.43694168510284E-2</v>
      </c>
      <c r="I77">
        <v>1</v>
      </c>
      <c r="J77">
        <v>1</v>
      </c>
      <c r="K77">
        <v>0</v>
      </c>
      <c r="L77" s="12">
        <f t="shared" si="2"/>
        <v>0.76001568793568319</v>
      </c>
    </row>
    <row r="78" spans="1:13" x14ac:dyDescent="0.25">
      <c r="A78" t="s">
        <v>133</v>
      </c>
      <c r="B78" t="s">
        <v>66</v>
      </c>
      <c r="C78" s="11">
        <v>4.4336952154861798E-3</v>
      </c>
      <c r="D78" s="11">
        <v>1.0204081632653099E-3</v>
      </c>
      <c r="E78" s="11">
        <v>0</v>
      </c>
      <c r="F78">
        <v>0</v>
      </c>
      <c r="G78">
        <v>1</v>
      </c>
      <c r="H78" s="11">
        <v>3.6488121212891099E-2</v>
      </c>
      <c r="I78">
        <v>1</v>
      </c>
      <c r="J78">
        <v>0</v>
      </c>
      <c r="K78">
        <v>0</v>
      </c>
      <c r="L78" s="12">
        <f t="shared" si="2"/>
        <v>0.73535905497139042</v>
      </c>
    </row>
    <row r="79" spans="1:13" x14ac:dyDescent="0.25">
      <c r="A79" t="s">
        <v>133</v>
      </c>
      <c r="B79" t="s">
        <v>67</v>
      </c>
      <c r="C79" s="11">
        <v>3.9653534722841402E-3</v>
      </c>
      <c r="D79" s="11">
        <v>0</v>
      </c>
      <c r="E79" s="11">
        <v>0</v>
      </c>
      <c r="F79">
        <v>0</v>
      </c>
      <c r="G79">
        <v>1</v>
      </c>
      <c r="H79" s="11">
        <v>0</v>
      </c>
      <c r="I79">
        <v>0</v>
      </c>
      <c r="J79">
        <v>0</v>
      </c>
      <c r="K79">
        <v>0</v>
      </c>
      <c r="L79" s="12">
        <f t="shared" si="2"/>
        <v>0.27775735967619419</v>
      </c>
    </row>
    <row r="80" spans="1:13" x14ac:dyDescent="0.25">
      <c r="A80" t="s">
        <v>133</v>
      </c>
      <c r="B80" t="s">
        <v>80</v>
      </c>
      <c r="C80" s="11">
        <v>4.1376455184496796E-3</v>
      </c>
      <c r="D80" s="11">
        <v>0</v>
      </c>
      <c r="E80" s="11">
        <v>1.53061224489796E-2</v>
      </c>
      <c r="F80">
        <v>0</v>
      </c>
      <c r="G80">
        <v>1</v>
      </c>
      <c r="H80" s="11">
        <v>0</v>
      </c>
      <c r="I80">
        <v>1</v>
      </c>
      <c r="J80">
        <v>0</v>
      </c>
      <c r="K80">
        <v>0</v>
      </c>
      <c r="L80" s="12">
        <f t="shared" si="2"/>
        <v>0.61738282907689956</v>
      </c>
    </row>
    <row r="81" spans="1:13" x14ac:dyDescent="0.25">
      <c r="A81" t="s">
        <v>133</v>
      </c>
      <c r="B81" t="s">
        <v>81</v>
      </c>
      <c r="C81" s="11">
        <v>2.6748410630849399E-3</v>
      </c>
      <c r="D81" s="11">
        <v>0</v>
      </c>
      <c r="E81" s="11">
        <v>1.2244897959183701E-2</v>
      </c>
      <c r="F81">
        <v>0</v>
      </c>
      <c r="G81">
        <v>1</v>
      </c>
      <c r="H81" s="11">
        <v>6.1178242726213597E-2</v>
      </c>
      <c r="I81">
        <v>1</v>
      </c>
      <c r="J81">
        <v>0</v>
      </c>
      <c r="K81">
        <v>0</v>
      </c>
      <c r="L81" s="12">
        <f t="shared" si="2"/>
        <v>0.91075652608012747</v>
      </c>
    </row>
    <row r="82" spans="1:13" x14ac:dyDescent="0.25">
      <c r="A82" t="s">
        <v>129</v>
      </c>
      <c r="B82" s="2" t="s">
        <v>91</v>
      </c>
      <c r="C82" s="10">
        <v>1.09223308143486E-2</v>
      </c>
      <c r="D82" s="10">
        <v>8.1632653061225E-3</v>
      </c>
      <c r="E82" s="10">
        <v>0</v>
      </c>
      <c r="F82" s="2">
        <v>1</v>
      </c>
      <c r="G82" s="2">
        <v>1</v>
      </c>
      <c r="H82" s="10">
        <v>0</v>
      </c>
      <c r="I82" s="2">
        <v>1</v>
      </c>
      <c r="J82" s="2">
        <v>0</v>
      </c>
      <c r="K82" s="2">
        <v>1</v>
      </c>
      <c r="L82" s="12">
        <f t="shared" si="2"/>
        <v>2.0154420883630237</v>
      </c>
    </row>
    <row r="83" spans="1:13" x14ac:dyDescent="0.25">
      <c r="A83" t="s">
        <v>129</v>
      </c>
      <c r="B83" s="2" t="s">
        <v>92</v>
      </c>
      <c r="C83" s="10">
        <v>1.3512851226192399E-2</v>
      </c>
      <c r="D83" s="10">
        <v>1.02040816326534E-3</v>
      </c>
      <c r="E83" s="10">
        <v>2.0408163265306302E-3</v>
      </c>
      <c r="F83" s="2">
        <v>1</v>
      </c>
      <c r="G83" s="2">
        <v>1</v>
      </c>
      <c r="H83" s="10">
        <v>0</v>
      </c>
      <c r="I83" s="2">
        <v>1</v>
      </c>
      <c r="J83" s="2">
        <v>0</v>
      </c>
      <c r="K83" s="2">
        <v>1</v>
      </c>
      <c r="L83" s="12">
        <f t="shared" si="2"/>
        <v>1.7588908545275543</v>
      </c>
    </row>
    <row r="84" spans="1:13" x14ac:dyDescent="0.25">
      <c r="A84" t="s">
        <v>127</v>
      </c>
      <c r="B84" s="2" t="s">
        <v>93</v>
      </c>
      <c r="C84" s="10">
        <v>1.1766255880452501E-2</v>
      </c>
      <c r="D84" s="10">
        <v>2.0408163265306302E-3</v>
      </c>
      <c r="E84" s="10">
        <v>7.1428571428571799E-3</v>
      </c>
      <c r="F84" s="2">
        <v>1</v>
      </c>
      <c r="G84" s="2">
        <v>1</v>
      </c>
      <c r="H84" s="10">
        <v>6.0438808842252202E-2</v>
      </c>
      <c r="I84" s="2">
        <v>1</v>
      </c>
      <c r="J84" s="2">
        <v>1</v>
      </c>
      <c r="K84" s="2">
        <v>1</v>
      </c>
      <c r="L84" s="12">
        <f t="shared" si="2"/>
        <v>2.380875150534477</v>
      </c>
    </row>
    <row r="85" spans="1:13" x14ac:dyDescent="0.25">
      <c r="A85" t="s">
        <v>123</v>
      </c>
      <c r="B85" s="2" t="s">
        <v>58</v>
      </c>
      <c r="C85" s="10">
        <v>3.3653661003330997E-2</v>
      </c>
      <c r="D85" s="10">
        <v>0</v>
      </c>
      <c r="E85" s="10">
        <v>1.73469387755102E-2</v>
      </c>
      <c r="F85" s="2">
        <v>1</v>
      </c>
      <c r="G85" s="2">
        <v>1</v>
      </c>
      <c r="H85" s="10">
        <v>0.222047937413765</v>
      </c>
      <c r="I85" s="2">
        <v>1</v>
      </c>
      <c r="J85" s="2">
        <v>0</v>
      </c>
      <c r="K85" s="2">
        <v>0</v>
      </c>
      <c r="L85" s="12">
        <f t="shared" si="2"/>
        <v>2.4796157557984895</v>
      </c>
      <c r="M85" s="7">
        <f>AVERAGE(L85:L87)*4</f>
        <v>10.959554982240286</v>
      </c>
    </row>
    <row r="86" spans="1:13" x14ac:dyDescent="0.25">
      <c r="A86" t="s">
        <v>123</v>
      </c>
      <c r="B86" s="2" t="s">
        <v>59</v>
      </c>
      <c r="C86" s="10">
        <v>3.5413796431242199E-2</v>
      </c>
      <c r="D86" s="10">
        <v>1.12244897959184E-2</v>
      </c>
      <c r="E86" s="10">
        <v>4.4897959183673397E-2</v>
      </c>
      <c r="F86" s="2">
        <v>1</v>
      </c>
      <c r="G86" s="2">
        <v>1</v>
      </c>
      <c r="H86" s="10">
        <v>0</v>
      </c>
      <c r="I86" s="2">
        <v>1</v>
      </c>
      <c r="J86" s="2">
        <v>0</v>
      </c>
      <c r="K86" s="2">
        <v>0</v>
      </c>
      <c r="L86" s="12">
        <f t="shared" si="2"/>
        <v>1.9936561901222705</v>
      </c>
    </row>
    <row r="87" spans="1:13" x14ac:dyDescent="0.25">
      <c r="A87" t="s">
        <v>123</v>
      </c>
      <c r="B87" s="2" t="s">
        <v>60</v>
      </c>
      <c r="C87" s="10">
        <v>3.8375728469360999E-2</v>
      </c>
      <c r="D87" s="10">
        <v>1.0204081632653E-2</v>
      </c>
      <c r="E87" s="10">
        <v>3.1632653061224501E-2</v>
      </c>
      <c r="F87" s="2">
        <v>1</v>
      </c>
      <c r="G87" s="2">
        <v>1</v>
      </c>
      <c r="H87" s="10">
        <v>0.298273431444256</v>
      </c>
      <c r="I87" s="2">
        <v>1</v>
      </c>
      <c r="J87" s="2">
        <v>1</v>
      </c>
      <c r="K87" s="2">
        <v>0</v>
      </c>
      <c r="L87" s="12">
        <f t="shared" si="2"/>
        <v>3.7463942907594561</v>
      </c>
    </row>
    <row r="88" spans="1:13" x14ac:dyDescent="0.25">
      <c r="A88" t="s">
        <v>130</v>
      </c>
      <c r="B88" t="s">
        <v>76</v>
      </c>
      <c r="C88" s="11">
        <v>9.1083487773187099E-3</v>
      </c>
      <c r="D88" s="11">
        <v>0</v>
      </c>
      <c r="E88" s="11">
        <v>1.2244897959183701E-2</v>
      </c>
      <c r="F88">
        <v>0</v>
      </c>
      <c r="G88">
        <v>1</v>
      </c>
      <c r="H88" s="11">
        <v>0</v>
      </c>
      <c r="I88">
        <v>0</v>
      </c>
      <c r="J88">
        <v>1</v>
      </c>
      <c r="K88">
        <v>0</v>
      </c>
      <c r="L88" s="12">
        <f t="shared" si="2"/>
        <v>0.67144428125410172</v>
      </c>
      <c r="M88" s="7">
        <f>AVERAGE(L88:L94)*4</f>
        <v>4.4491819362052354</v>
      </c>
    </row>
    <row r="89" spans="1:13" x14ac:dyDescent="0.25">
      <c r="A89" t="s">
        <v>130</v>
      </c>
      <c r="B89" t="s">
        <v>85</v>
      </c>
      <c r="C89" s="11">
        <v>1.2864299406082001E-2</v>
      </c>
      <c r="D89" s="11">
        <v>7.14285714285716E-3</v>
      </c>
      <c r="E89" s="11">
        <v>3.0612244897959499E-3</v>
      </c>
      <c r="F89">
        <v>1</v>
      </c>
      <c r="G89">
        <v>1</v>
      </c>
      <c r="H89" s="11">
        <v>5.8817320368318E-2</v>
      </c>
      <c r="I89">
        <v>1</v>
      </c>
      <c r="J89">
        <v>0</v>
      </c>
      <c r="K89">
        <v>0</v>
      </c>
      <c r="L89" s="12">
        <f t="shared" si="2"/>
        <v>1.4935832600098342</v>
      </c>
      <c r="M89" s="6"/>
    </row>
    <row r="90" spans="1:13" x14ac:dyDescent="0.25">
      <c r="A90" t="s">
        <v>130</v>
      </c>
      <c r="B90" t="s">
        <v>86</v>
      </c>
      <c r="C90" s="11">
        <v>1.09239609894351E-2</v>
      </c>
      <c r="D90" s="11">
        <v>1.02040816326534E-3</v>
      </c>
      <c r="E90" s="11">
        <v>0</v>
      </c>
      <c r="F90">
        <v>1</v>
      </c>
      <c r="G90">
        <v>1</v>
      </c>
      <c r="H90" s="11">
        <v>0</v>
      </c>
      <c r="I90">
        <v>1</v>
      </c>
      <c r="J90">
        <v>0</v>
      </c>
      <c r="K90">
        <v>0</v>
      </c>
      <c r="L90" s="12">
        <f t="shared" si="2"/>
        <v>0.85334015344063263</v>
      </c>
    </row>
    <row r="91" spans="1:13" x14ac:dyDescent="0.25">
      <c r="A91" t="s">
        <v>130</v>
      </c>
      <c r="B91" t="s">
        <v>87</v>
      </c>
      <c r="C91" s="11">
        <v>1.17051267881526E-2</v>
      </c>
      <c r="D91" s="11">
        <v>1.02040816326534E-3</v>
      </c>
      <c r="E91" s="11">
        <v>3.0612244897959499E-3</v>
      </c>
      <c r="F91">
        <v>1</v>
      </c>
      <c r="G91">
        <v>0</v>
      </c>
      <c r="H91" s="11">
        <v>0</v>
      </c>
      <c r="I91">
        <v>1</v>
      </c>
      <c r="J91">
        <v>1</v>
      </c>
      <c r="K91">
        <v>0</v>
      </c>
      <c r="L91" s="12">
        <f t="shared" si="2"/>
        <v>0.88518153763862117</v>
      </c>
    </row>
    <row r="92" spans="1:13" x14ac:dyDescent="0.25">
      <c r="A92" t="s">
        <v>130</v>
      </c>
      <c r="B92" t="s">
        <v>88</v>
      </c>
      <c r="C92" s="11">
        <v>1.07385153623094E-2</v>
      </c>
      <c r="D92" s="11">
        <v>5.1020408163265597E-3</v>
      </c>
      <c r="E92" s="11">
        <v>1.8367346938775501E-2</v>
      </c>
      <c r="F92">
        <v>0</v>
      </c>
      <c r="G92">
        <v>1</v>
      </c>
      <c r="H92" s="11">
        <v>0</v>
      </c>
      <c r="I92">
        <v>0</v>
      </c>
      <c r="J92">
        <v>1</v>
      </c>
      <c r="K92">
        <v>0</v>
      </c>
      <c r="L92" s="12">
        <f t="shared" si="2"/>
        <v>0.96465697333128964</v>
      </c>
    </row>
    <row r="93" spans="1:13" x14ac:dyDescent="0.25">
      <c r="A93" t="s">
        <v>130</v>
      </c>
      <c r="B93" t="s">
        <v>89</v>
      </c>
      <c r="C93" s="11">
        <v>9.2660066967725496E-3</v>
      </c>
      <c r="D93" s="11">
        <v>0</v>
      </c>
      <c r="E93" s="11">
        <v>1.4285714285714299E-2</v>
      </c>
      <c r="F93">
        <v>1</v>
      </c>
      <c r="G93">
        <v>1</v>
      </c>
      <c r="H93" s="11">
        <v>0</v>
      </c>
      <c r="I93">
        <v>0</v>
      </c>
      <c r="J93">
        <v>0</v>
      </c>
      <c r="K93">
        <v>0</v>
      </c>
      <c r="L93" s="12">
        <f t="shared" si="2"/>
        <v>0.70520947782254295</v>
      </c>
    </row>
    <row r="94" spans="1:13" x14ac:dyDescent="0.25">
      <c r="A94" t="s">
        <v>130</v>
      </c>
      <c r="B94" s="2" t="s">
        <v>90</v>
      </c>
      <c r="C94" s="10">
        <v>1.18658474669392E-2</v>
      </c>
      <c r="D94" s="10">
        <v>7.1428571428571799E-3</v>
      </c>
      <c r="E94" s="10">
        <v>5.3061224489795902E-2</v>
      </c>
      <c r="F94" s="2">
        <v>1</v>
      </c>
      <c r="G94" s="2">
        <v>1</v>
      </c>
      <c r="H94" s="10">
        <v>0.15055681018732101</v>
      </c>
      <c r="I94" s="2">
        <v>0</v>
      </c>
      <c r="J94" s="2">
        <v>0</v>
      </c>
      <c r="K94" s="2">
        <v>0</v>
      </c>
      <c r="L94" s="12">
        <f t="shared" si="2"/>
        <v>2.2126527048621392</v>
      </c>
    </row>
    <row r="95" spans="1:13" x14ac:dyDescent="0.25">
      <c r="A95" t="s">
        <v>126</v>
      </c>
      <c r="B95" t="s">
        <v>25</v>
      </c>
      <c r="C95" s="11">
        <v>6.6057141195328397E-3</v>
      </c>
      <c r="D95" s="11">
        <v>1.0204081632653099E-3</v>
      </c>
      <c r="E95" s="11">
        <v>9.1836734693877993E-3</v>
      </c>
      <c r="F95">
        <v>0</v>
      </c>
      <c r="G95">
        <v>1</v>
      </c>
      <c r="H95" s="11">
        <v>5.8839466422570097E-2</v>
      </c>
      <c r="I95">
        <v>1</v>
      </c>
      <c r="J95">
        <v>1</v>
      </c>
      <c r="K95">
        <v>0</v>
      </c>
      <c r="L95" s="12">
        <f t="shared" si="2"/>
        <v>1.1881819288375128</v>
      </c>
      <c r="M95" s="7">
        <f>AVERAGE(L95:L104)*4</f>
        <v>4.1104518217569002</v>
      </c>
    </row>
    <row r="96" spans="1:13" x14ac:dyDescent="0.25">
      <c r="A96" t="s">
        <v>126</v>
      </c>
      <c r="B96" t="s">
        <v>26</v>
      </c>
      <c r="C96" s="11">
        <v>1.0969405639690601E-2</v>
      </c>
      <c r="D96" s="11">
        <v>2.0408163265306302E-3</v>
      </c>
      <c r="E96" s="11">
        <v>3.0612244897959499E-3</v>
      </c>
      <c r="F96">
        <v>1</v>
      </c>
      <c r="G96">
        <v>1</v>
      </c>
      <c r="H96" s="11">
        <v>0</v>
      </c>
      <c r="I96">
        <v>1</v>
      </c>
      <c r="J96">
        <v>1</v>
      </c>
      <c r="K96">
        <v>0</v>
      </c>
      <c r="L96" s="12">
        <f t="shared" si="2"/>
        <v>1.146393939810944</v>
      </c>
    </row>
    <row r="97" spans="1:13" x14ac:dyDescent="0.25">
      <c r="A97" t="s">
        <v>126</v>
      </c>
      <c r="B97" t="s">
        <v>24</v>
      </c>
      <c r="C97" s="11">
        <v>6.89965460814136E-3</v>
      </c>
      <c r="D97" s="11">
        <v>0</v>
      </c>
      <c r="E97" s="11">
        <v>1.1224489795918301E-2</v>
      </c>
      <c r="F97">
        <v>1</v>
      </c>
      <c r="G97">
        <v>0</v>
      </c>
      <c r="H97" s="11">
        <v>0</v>
      </c>
      <c r="I97">
        <v>1</v>
      </c>
      <c r="J97">
        <v>0</v>
      </c>
      <c r="K97">
        <v>0</v>
      </c>
      <c r="L97" s="12">
        <f t="shared" si="2"/>
        <v>0.62744918137407812</v>
      </c>
    </row>
    <row r="98" spans="1:13" x14ac:dyDescent="0.25">
      <c r="A98" t="s">
        <v>126</v>
      </c>
      <c r="B98" t="s">
        <v>28</v>
      </c>
      <c r="C98" s="11">
        <v>1.25462772247848E-2</v>
      </c>
      <c r="D98" s="11">
        <v>3.0612244897959499E-3</v>
      </c>
      <c r="E98" s="11">
        <v>1.0204081632653E-2</v>
      </c>
      <c r="F98">
        <v>1</v>
      </c>
      <c r="G98">
        <v>1</v>
      </c>
      <c r="H98" s="11">
        <v>0</v>
      </c>
      <c r="I98">
        <v>1</v>
      </c>
      <c r="J98">
        <v>0</v>
      </c>
      <c r="K98">
        <v>0</v>
      </c>
      <c r="L98" s="12">
        <f t="shared" ref="L98:L129" si="3">100*(C98/$C$116+D98/$D$116+E98/$E$116+F98/$F$116+G98/$G$116+H98/$H$116+I98/$I$116+J98/$J$116+K98/$K$116)/9</f>
        <v>1.0498057696232648</v>
      </c>
    </row>
    <row r="99" spans="1:13" x14ac:dyDescent="0.25">
      <c r="A99" t="s">
        <v>126</v>
      </c>
      <c r="B99" t="s">
        <v>29</v>
      </c>
      <c r="C99" s="11">
        <v>8.4914652539680308E-3</v>
      </c>
      <c r="D99" s="11">
        <v>4.08163265306127E-3</v>
      </c>
      <c r="E99" s="11">
        <v>4.08163265306125E-3</v>
      </c>
      <c r="F99">
        <v>1</v>
      </c>
      <c r="G99">
        <v>1</v>
      </c>
      <c r="H99" s="11">
        <v>0</v>
      </c>
      <c r="I99">
        <v>1</v>
      </c>
      <c r="J99">
        <v>0</v>
      </c>
      <c r="K99">
        <v>0</v>
      </c>
      <c r="L99" s="12">
        <f t="shared" si="3"/>
        <v>0.98891335904476152</v>
      </c>
    </row>
    <row r="100" spans="1:13" x14ac:dyDescent="0.25">
      <c r="A100" t="s">
        <v>126</v>
      </c>
      <c r="B100" t="s">
        <v>27</v>
      </c>
      <c r="C100" s="11">
        <v>7.16340559594323E-3</v>
      </c>
      <c r="D100" s="11">
        <v>5.1020408163265597E-3</v>
      </c>
      <c r="E100" s="11">
        <v>1.53061224489796E-2</v>
      </c>
      <c r="F100">
        <v>0</v>
      </c>
      <c r="G100">
        <v>0</v>
      </c>
      <c r="H100" s="11">
        <v>5.9465807468286801E-2</v>
      </c>
      <c r="I100">
        <v>0</v>
      </c>
      <c r="J100">
        <v>0</v>
      </c>
      <c r="K100">
        <v>0</v>
      </c>
      <c r="L100" s="12">
        <f t="shared" si="3"/>
        <v>0.77240847516767008</v>
      </c>
    </row>
    <row r="101" spans="1:13" x14ac:dyDescent="0.25">
      <c r="A101" t="s">
        <v>126</v>
      </c>
      <c r="B101" t="s">
        <v>50</v>
      </c>
      <c r="C101" s="11">
        <v>1.24859065159354E-2</v>
      </c>
      <c r="D101" s="11">
        <v>0</v>
      </c>
      <c r="E101" s="11">
        <v>3.77551020408163E-2</v>
      </c>
      <c r="F101">
        <v>1</v>
      </c>
      <c r="G101">
        <v>1</v>
      </c>
      <c r="H101" s="11">
        <v>1.5673028018932101E-3</v>
      </c>
      <c r="I101">
        <v>1</v>
      </c>
      <c r="J101">
        <v>1</v>
      </c>
      <c r="K101">
        <v>0</v>
      </c>
      <c r="L101" s="12">
        <f t="shared" si="3"/>
        <v>1.3851384024804063</v>
      </c>
    </row>
    <row r="102" spans="1:13" x14ac:dyDescent="0.25">
      <c r="A102" t="s">
        <v>126</v>
      </c>
      <c r="B102" t="s">
        <v>51</v>
      </c>
      <c r="C102" s="11">
        <v>1.5713031632988601E-2</v>
      </c>
      <c r="D102" s="11">
        <v>3.0612244897959499E-3</v>
      </c>
      <c r="E102" s="11">
        <v>8.1632653061224792E-3</v>
      </c>
      <c r="F102">
        <v>1</v>
      </c>
      <c r="G102">
        <v>0</v>
      </c>
      <c r="H102" s="11">
        <v>0</v>
      </c>
      <c r="I102">
        <v>1</v>
      </c>
      <c r="J102">
        <v>1</v>
      </c>
      <c r="K102">
        <v>0</v>
      </c>
      <c r="L102" s="12">
        <f t="shared" si="3"/>
        <v>1.0684464135953067</v>
      </c>
    </row>
    <row r="103" spans="1:13" x14ac:dyDescent="0.25">
      <c r="A103" t="s">
        <v>126</v>
      </c>
      <c r="B103" t="s">
        <v>83</v>
      </c>
      <c r="C103" s="11">
        <v>2.6868309839647799E-2</v>
      </c>
      <c r="D103" s="11">
        <v>0</v>
      </c>
      <c r="E103" s="11">
        <v>1.4285714285714299E-2</v>
      </c>
      <c r="F103">
        <v>1</v>
      </c>
      <c r="G103">
        <v>0</v>
      </c>
      <c r="H103" s="11">
        <v>0</v>
      </c>
      <c r="I103">
        <v>0</v>
      </c>
      <c r="J103">
        <v>1</v>
      </c>
      <c r="K103">
        <v>0</v>
      </c>
      <c r="L103" s="12">
        <f t="shared" si="3"/>
        <v>0.92706456061375286</v>
      </c>
    </row>
    <row r="104" spans="1:13" x14ac:dyDescent="0.25">
      <c r="A104" t="s">
        <v>126</v>
      </c>
      <c r="B104" t="s">
        <v>84</v>
      </c>
      <c r="C104" s="11">
        <v>2.4334635147636199E-2</v>
      </c>
      <c r="D104" s="11">
        <v>0</v>
      </c>
      <c r="E104" s="11">
        <v>1.6326530612244899E-2</v>
      </c>
      <c r="F104">
        <v>1</v>
      </c>
      <c r="G104">
        <v>1</v>
      </c>
      <c r="H104" s="11">
        <v>0</v>
      </c>
      <c r="I104">
        <v>1</v>
      </c>
      <c r="J104">
        <v>0</v>
      </c>
      <c r="K104">
        <v>0</v>
      </c>
      <c r="L104" s="12">
        <f t="shared" si="3"/>
        <v>1.122327523844554</v>
      </c>
    </row>
    <row r="105" spans="1:13" x14ac:dyDescent="0.25">
      <c r="A105" t="s">
        <v>125</v>
      </c>
      <c r="B105" t="s">
        <v>68</v>
      </c>
      <c r="C105" s="11">
        <v>1.09989761875587E-2</v>
      </c>
      <c r="D105" s="11">
        <v>0</v>
      </c>
      <c r="E105" s="11">
        <v>5.1020408163265597E-3</v>
      </c>
      <c r="F105">
        <v>1</v>
      </c>
      <c r="G105">
        <v>0</v>
      </c>
      <c r="H105" s="11">
        <v>0</v>
      </c>
      <c r="I105">
        <v>0</v>
      </c>
      <c r="J105">
        <v>1</v>
      </c>
      <c r="K105">
        <v>0</v>
      </c>
      <c r="L105" s="12">
        <f t="shared" si="3"/>
        <v>0.64397379959375878</v>
      </c>
      <c r="M105" s="7">
        <f>AVERAGE(L105:L115)*4</f>
        <v>5.4493155276533622</v>
      </c>
    </row>
    <row r="106" spans="1:13" x14ac:dyDescent="0.25">
      <c r="A106" t="s">
        <v>125</v>
      </c>
      <c r="B106" t="s">
        <v>69</v>
      </c>
      <c r="C106" s="11">
        <v>1.32458644556557E-2</v>
      </c>
      <c r="D106" s="11">
        <v>9.1836734693877698E-3</v>
      </c>
      <c r="E106" s="11">
        <v>2.1428571428571401E-2</v>
      </c>
      <c r="F106">
        <v>1</v>
      </c>
      <c r="G106">
        <v>1</v>
      </c>
      <c r="H106" s="11">
        <v>0</v>
      </c>
      <c r="I106">
        <v>1</v>
      </c>
      <c r="J106">
        <v>0</v>
      </c>
      <c r="K106">
        <v>0</v>
      </c>
      <c r="L106" s="12">
        <f t="shared" si="3"/>
        <v>1.4188500905848058</v>
      </c>
    </row>
    <row r="107" spans="1:13" x14ac:dyDescent="0.25">
      <c r="A107" t="s">
        <v>125</v>
      </c>
      <c r="B107" t="s">
        <v>70</v>
      </c>
      <c r="C107" s="11">
        <v>1.0263184263959399E-2</v>
      </c>
      <c r="D107" s="11">
        <v>8.1632653061225E-3</v>
      </c>
      <c r="E107" s="11">
        <v>3.0612244897959499E-3</v>
      </c>
      <c r="F107">
        <v>1</v>
      </c>
      <c r="G107">
        <v>0</v>
      </c>
      <c r="H107" s="11">
        <v>0</v>
      </c>
      <c r="I107">
        <v>0</v>
      </c>
      <c r="J107">
        <v>1</v>
      </c>
      <c r="K107">
        <v>0</v>
      </c>
      <c r="L107" s="12">
        <f t="shared" si="3"/>
        <v>0.96829687031500888</v>
      </c>
    </row>
    <row r="108" spans="1:13" x14ac:dyDescent="0.25">
      <c r="A108" t="s">
        <v>125</v>
      </c>
      <c r="B108" t="s">
        <v>71</v>
      </c>
      <c r="C108" s="11">
        <v>2.0355253756078402E-2</v>
      </c>
      <c r="D108" s="11">
        <v>6.1224489795918798E-3</v>
      </c>
      <c r="E108" s="11">
        <v>1.4285714285714299E-2</v>
      </c>
      <c r="F108">
        <v>1</v>
      </c>
      <c r="G108">
        <v>0</v>
      </c>
      <c r="H108" s="11">
        <v>0</v>
      </c>
      <c r="I108">
        <v>1</v>
      </c>
      <c r="J108">
        <v>1</v>
      </c>
      <c r="K108">
        <v>0</v>
      </c>
      <c r="L108" s="12">
        <f t="shared" si="3"/>
        <v>1.3125634809435864</v>
      </c>
    </row>
    <row r="109" spans="1:13" x14ac:dyDescent="0.25">
      <c r="A109" t="s">
        <v>125</v>
      </c>
      <c r="B109" s="2" t="s">
        <v>72</v>
      </c>
      <c r="C109" s="10">
        <v>1.15047035846082E-2</v>
      </c>
      <c r="D109" s="10">
        <v>0</v>
      </c>
      <c r="E109" s="10">
        <v>1.53061224489796E-2</v>
      </c>
      <c r="F109" s="2">
        <v>1</v>
      </c>
      <c r="G109" s="2">
        <v>1</v>
      </c>
      <c r="H109" s="10">
        <v>0.16396325183221899</v>
      </c>
      <c r="I109" s="2">
        <v>0</v>
      </c>
      <c r="J109" s="2">
        <v>1</v>
      </c>
      <c r="K109" s="2">
        <v>0</v>
      </c>
      <c r="L109" s="12">
        <f t="shared" si="3"/>
        <v>1.8722575005437174</v>
      </c>
    </row>
    <row r="110" spans="1:13" x14ac:dyDescent="0.25">
      <c r="A110" t="s">
        <v>125</v>
      </c>
      <c r="B110" t="s">
        <v>75</v>
      </c>
      <c r="C110" s="11">
        <v>1.33428797202683E-2</v>
      </c>
      <c r="D110" s="11">
        <v>9.1836734693877698E-3</v>
      </c>
      <c r="E110" s="11">
        <v>3.06122448979592E-2</v>
      </c>
      <c r="F110">
        <v>1</v>
      </c>
      <c r="G110">
        <v>1</v>
      </c>
      <c r="H110" s="11">
        <v>0</v>
      </c>
      <c r="I110">
        <v>0</v>
      </c>
      <c r="J110">
        <v>1</v>
      </c>
      <c r="K110">
        <v>0</v>
      </c>
      <c r="L110" s="12">
        <f t="shared" si="3"/>
        <v>1.5155476894336894</v>
      </c>
    </row>
    <row r="111" spans="1:13" x14ac:dyDescent="0.25">
      <c r="A111" t="s">
        <v>125</v>
      </c>
      <c r="B111" t="s">
        <v>77</v>
      </c>
      <c r="C111" s="11">
        <v>1.1178386376338299E-2</v>
      </c>
      <c r="D111" s="11">
        <v>1.02040816326534E-3</v>
      </c>
      <c r="E111" s="11">
        <v>2.7551020408163301E-2</v>
      </c>
      <c r="F111">
        <v>1</v>
      </c>
      <c r="G111">
        <v>1</v>
      </c>
      <c r="H111" s="11">
        <v>0</v>
      </c>
      <c r="I111">
        <v>0</v>
      </c>
      <c r="J111">
        <v>1</v>
      </c>
      <c r="K111">
        <v>0</v>
      </c>
      <c r="L111" s="12">
        <f t="shared" si="3"/>
        <v>1.1100401496513927</v>
      </c>
    </row>
    <row r="112" spans="1:13" x14ac:dyDescent="0.25">
      <c r="A112" t="s">
        <v>125</v>
      </c>
      <c r="B112" t="s">
        <v>78</v>
      </c>
      <c r="C112" s="11">
        <v>1.1025832855482901E-2</v>
      </c>
      <c r="D112" s="11">
        <v>5.1020408163265597E-3</v>
      </c>
      <c r="E112" s="11">
        <v>1.73469387755102E-2</v>
      </c>
      <c r="F112">
        <v>1</v>
      </c>
      <c r="G112">
        <v>0</v>
      </c>
      <c r="H112" s="11">
        <v>0</v>
      </c>
      <c r="I112">
        <v>0</v>
      </c>
      <c r="J112">
        <v>0</v>
      </c>
      <c r="K112">
        <v>0</v>
      </c>
      <c r="L112" s="12">
        <f t="shared" si="3"/>
        <v>0.74700275651220538</v>
      </c>
    </row>
    <row r="113" spans="1:18" x14ac:dyDescent="0.25">
      <c r="A113" t="s">
        <v>125</v>
      </c>
      <c r="B113" s="2" t="s">
        <v>79</v>
      </c>
      <c r="C113" s="10">
        <v>1.24883612037645E-2</v>
      </c>
      <c r="D113" s="10">
        <v>1.0204081632653099E-3</v>
      </c>
      <c r="E113" s="10">
        <v>2.8571428571428598E-2</v>
      </c>
      <c r="F113" s="2">
        <v>1</v>
      </c>
      <c r="G113" s="2">
        <v>1</v>
      </c>
      <c r="H113" s="10">
        <v>0.153630252494352</v>
      </c>
      <c r="I113" s="2">
        <v>0</v>
      </c>
      <c r="J113" s="2">
        <v>1</v>
      </c>
      <c r="K113" s="2">
        <v>0</v>
      </c>
      <c r="L113" s="12">
        <f t="shared" si="3"/>
        <v>1.9857457877649745</v>
      </c>
    </row>
    <row r="114" spans="1:18" x14ac:dyDescent="0.25">
      <c r="A114" t="s">
        <v>128</v>
      </c>
      <c r="B114" t="s">
        <v>73</v>
      </c>
      <c r="C114" s="11">
        <v>1.7988807317067701E-2</v>
      </c>
      <c r="D114" s="11">
        <v>1.02040816326534E-3</v>
      </c>
      <c r="E114" s="11">
        <v>1.53061224489796E-2</v>
      </c>
      <c r="F114">
        <v>1</v>
      </c>
      <c r="G114">
        <v>1</v>
      </c>
      <c r="H114" s="11">
        <v>6.4259497352561298E-2</v>
      </c>
      <c r="I114">
        <v>1</v>
      </c>
      <c r="J114">
        <v>0</v>
      </c>
      <c r="K114">
        <v>0</v>
      </c>
      <c r="L114" s="12">
        <f t="shared" si="3"/>
        <v>1.431418726331811</v>
      </c>
    </row>
    <row r="115" spans="1:18" x14ac:dyDescent="0.25">
      <c r="A115" t="s">
        <v>128</v>
      </c>
      <c r="B115" s="2" t="s">
        <v>74</v>
      </c>
      <c r="C115" s="10">
        <v>9.8325970678058705E-3</v>
      </c>
      <c r="D115" s="10">
        <v>7.1428571428571999E-3</v>
      </c>
      <c r="E115" s="10">
        <v>1.9387755102040799E-2</v>
      </c>
      <c r="F115" s="2">
        <v>1</v>
      </c>
      <c r="G115" s="2">
        <v>1</v>
      </c>
      <c r="H115" s="10">
        <v>0.16556500296129401</v>
      </c>
      <c r="I115" s="2">
        <v>0</v>
      </c>
      <c r="J115" s="2">
        <v>0</v>
      </c>
      <c r="K115" s="2">
        <v>0</v>
      </c>
      <c r="L115" s="12">
        <f t="shared" si="3"/>
        <v>1.9799208493717932</v>
      </c>
    </row>
    <row r="116" spans="1:18" s="2" customFormat="1" x14ac:dyDescent="0.25">
      <c r="A116"/>
      <c r="B116" s="2" t="s">
        <v>121</v>
      </c>
      <c r="C116" s="10">
        <f>SUM(C8:C108)</f>
        <v>0.86391160021976021</v>
      </c>
      <c r="D116" s="10">
        <f>SUM(D8:D108)</f>
        <v>0.25816326530612393</v>
      </c>
      <c r="E116" s="10">
        <f>SUM(E8:E108)</f>
        <v>1.2918367346938782</v>
      </c>
      <c r="F116" s="10">
        <f>SUM(F8:F108)</f>
        <v>47</v>
      </c>
      <c r="G116" s="10">
        <f>SUM(G8:G108)</f>
        <v>49</v>
      </c>
      <c r="H116" s="10">
        <f>SUM(H8:H108)</f>
        <v>2.0080472841385526</v>
      </c>
      <c r="I116" s="10">
        <f>SUM(I8:I108)</f>
        <v>54</v>
      </c>
      <c r="J116" s="10">
        <f>SUM(J8:J108)</f>
        <v>50</v>
      </c>
      <c r="K116" s="10">
        <f>SUM(K8:K108)</f>
        <v>13</v>
      </c>
      <c r="L116" s="10">
        <f t="shared" ref="L116:M116" si="4">SUM(L1:L108)</f>
        <v>104.27434053659158</v>
      </c>
      <c r="M116" s="10">
        <f t="shared" si="4"/>
        <v>52.185757741751893</v>
      </c>
      <c r="O116" s="4"/>
      <c r="P116" s="4"/>
      <c r="Q116"/>
      <c r="R116"/>
    </row>
  </sheetData>
  <autoFilter ref="B1:K115" xr:uid="{35B2EABB-33D6-4C6A-ABC4-F87B665FDEC9}"/>
  <sortState xmlns:xlrd2="http://schemas.microsoft.com/office/spreadsheetml/2017/richdata2" ref="A2:K117">
    <sortCondition ref="A2:A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301A-C9F8-42A9-A69D-7200B1624F91}">
  <dimension ref="A1:R116"/>
  <sheetViews>
    <sheetView topLeftCell="B86" workbookViewId="0">
      <selection activeCell="L123" sqref="L123"/>
    </sheetView>
  </sheetViews>
  <sheetFormatPr defaultRowHeight="15" x14ac:dyDescent="0.25"/>
  <cols>
    <col min="1" max="1" width="12.7109375" customWidth="1"/>
    <col min="2" max="2" width="41.28515625" customWidth="1"/>
    <col min="3" max="3" width="12.7109375" customWidth="1"/>
    <col min="4" max="4" width="12.7109375" style="3" customWidth="1"/>
    <col min="5" max="11" width="12.7109375" customWidth="1"/>
    <col min="12" max="12" width="12.7109375" style="2" customWidth="1"/>
    <col min="13" max="13" width="9.140625" style="7"/>
    <col min="15" max="15" width="12.85546875" style="4" customWidth="1"/>
    <col min="16" max="16" width="9.140625" style="4"/>
  </cols>
  <sheetData>
    <row r="1" spans="1:18" s="2" customFormat="1" x14ac:dyDescent="0.25">
      <c r="A1" s="2" t="s">
        <v>122</v>
      </c>
      <c r="B1" s="2" t="s">
        <v>0</v>
      </c>
      <c r="C1" s="2" t="s">
        <v>145</v>
      </c>
      <c r="D1" s="8" t="s">
        <v>147</v>
      </c>
      <c r="E1" s="2" t="s">
        <v>151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121</v>
      </c>
      <c r="M1" s="6" t="s">
        <v>135</v>
      </c>
      <c r="O1" s="5" t="s">
        <v>122</v>
      </c>
      <c r="P1" s="5" t="s">
        <v>153</v>
      </c>
      <c r="Q1" s="10" t="s">
        <v>152</v>
      </c>
      <c r="R1" s="2" t="s">
        <v>142</v>
      </c>
    </row>
    <row r="2" spans="1:18" s="2" customFormat="1" x14ac:dyDescent="0.25">
      <c r="A2" t="s">
        <v>124</v>
      </c>
      <c r="B2" t="s">
        <v>10</v>
      </c>
      <c r="C2">
        <v>1</v>
      </c>
      <c r="D2" s="3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 s="2" cm="1">
        <f t="array" ref="L2">SUM(ABS(C2:K2))</f>
        <v>4</v>
      </c>
      <c r="M2" s="7">
        <f>AVERAGE(L2:L3)</f>
        <v>5</v>
      </c>
      <c r="O2" s="5" t="s">
        <v>134</v>
      </c>
      <c r="P2" s="9">
        <f>M2</f>
        <v>5</v>
      </c>
      <c r="Q2" s="10">
        <v>5.5</v>
      </c>
      <c r="R2" s="2">
        <v>2</v>
      </c>
    </row>
    <row r="3" spans="1:18" s="2" customFormat="1" x14ac:dyDescent="0.25">
      <c r="A3" t="s">
        <v>124</v>
      </c>
      <c r="B3" s="2" t="s">
        <v>11</v>
      </c>
      <c r="C3" s="2">
        <v>1</v>
      </c>
      <c r="D3" s="3">
        <v>1</v>
      </c>
      <c r="E3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 cm="1">
        <f t="array" ref="L3">SUM(ABS(C3:K3))</f>
        <v>6</v>
      </c>
      <c r="M3" s="7"/>
      <c r="O3" s="5" t="s">
        <v>132</v>
      </c>
      <c r="P3" s="9">
        <f>M4</f>
        <v>2.8571428571428572</v>
      </c>
      <c r="Q3" s="10">
        <v>3.2857142857142856</v>
      </c>
      <c r="R3" s="2">
        <v>7</v>
      </c>
    </row>
    <row r="4" spans="1:18" s="2" customFormat="1" x14ac:dyDescent="0.25">
      <c r="A4" t="s">
        <v>132</v>
      </c>
      <c r="B4" t="s">
        <v>30</v>
      </c>
      <c r="C4">
        <v>1</v>
      </c>
      <c r="D4" s="3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 s="2" cm="1">
        <f t="array" ref="L4">SUM(ABS(C4:K4))</f>
        <v>4</v>
      </c>
      <c r="M4" s="7">
        <f>AVERAGE(L4:L10)</f>
        <v>2.8571428571428572</v>
      </c>
      <c r="O4" s="5" t="s">
        <v>138</v>
      </c>
      <c r="P4" s="9">
        <f>M11</f>
        <v>2.96</v>
      </c>
      <c r="Q4" s="10">
        <v>3</v>
      </c>
      <c r="R4" s="2">
        <v>25</v>
      </c>
    </row>
    <row r="5" spans="1:18" s="2" customFormat="1" x14ac:dyDescent="0.25">
      <c r="A5" t="s">
        <v>132</v>
      </c>
      <c r="B5" t="s">
        <v>31</v>
      </c>
      <c r="C5">
        <v>0</v>
      </c>
      <c r="D5" s="3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2" cm="1">
        <f t="array" ref="L5">SUM(ABS(C5:K5))</f>
        <v>1</v>
      </c>
      <c r="M5" s="6"/>
      <c r="O5" s="5" t="s">
        <v>144</v>
      </c>
      <c r="P5" s="9">
        <f>M36</f>
        <v>4.875</v>
      </c>
      <c r="Q5" s="10">
        <v>4.4375</v>
      </c>
      <c r="R5" s="2">
        <v>16</v>
      </c>
    </row>
    <row r="6" spans="1:18" s="2" customFormat="1" x14ac:dyDescent="0.25">
      <c r="A6" t="s">
        <v>132</v>
      </c>
      <c r="B6" t="s">
        <v>32</v>
      </c>
      <c r="C6">
        <v>0</v>
      </c>
      <c r="D6" s="3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s="2" cm="1">
        <f t="array" ref="L6">SUM(ABS(C6:K6))</f>
        <v>1</v>
      </c>
      <c r="M6" s="6"/>
      <c r="O6" s="5" t="s">
        <v>140</v>
      </c>
      <c r="P6" s="9">
        <f>M52</f>
        <v>4</v>
      </c>
      <c r="Q6" s="10">
        <v>6</v>
      </c>
      <c r="R6" s="2">
        <v>4</v>
      </c>
    </row>
    <row r="7" spans="1:18" s="2" customFormat="1" x14ac:dyDescent="0.25">
      <c r="A7" t="s">
        <v>132</v>
      </c>
      <c r="B7" t="s">
        <v>33</v>
      </c>
      <c r="C7">
        <v>0</v>
      </c>
      <c r="D7" s="3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 s="2" cm="1">
        <f t="array" ref="L7">SUM(ABS(C7:K7))</f>
        <v>2</v>
      </c>
      <c r="M7" s="6"/>
      <c r="O7" s="5" t="s">
        <v>136</v>
      </c>
      <c r="P7" s="9">
        <f>M56</f>
        <v>2.3333333333333335</v>
      </c>
      <c r="Q7" s="10">
        <v>3.0833333333333335</v>
      </c>
      <c r="R7" s="2">
        <v>12</v>
      </c>
    </row>
    <row r="8" spans="1:18" s="2" customFormat="1" x14ac:dyDescent="0.25">
      <c r="A8" t="s">
        <v>132</v>
      </c>
      <c r="B8" t="s">
        <v>34</v>
      </c>
      <c r="C8">
        <v>0</v>
      </c>
      <c r="D8" s="3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 s="2" cm="1">
        <f t="array" ref="L8">SUM(ABS(C8:K8))</f>
        <v>2</v>
      </c>
      <c r="M8" s="6"/>
      <c r="O8" s="5" t="s">
        <v>133</v>
      </c>
      <c r="P8" s="9">
        <f>M68</f>
        <v>4.117647058823529</v>
      </c>
      <c r="Q8" s="10">
        <v>3.8235294117647061</v>
      </c>
      <c r="R8" s="2">
        <v>17</v>
      </c>
    </row>
    <row r="9" spans="1:18" s="2" customFormat="1" x14ac:dyDescent="0.25">
      <c r="A9" t="s">
        <v>132</v>
      </c>
      <c r="B9" t="s">
        <v>35</v>
      </c>
      <c r="C9">
        <v>0</v>
      </c>
      <c r="D9" s="3">
        <v>1</v>
      </c>
      <c r="E9">
        <v>1</v>
      </c>
      <c r="F9">
        <v>0</v>
      </c>
      <c r="G9">
        <v>1</v>
      </c>
      <c r="H9">
        <v>-1</v>
      </c>
      <c r="I9">
        <v>1</v>
      </c>
      <c r="J9">
        <v>0</v>
      </c>
      <c r="K9">
        <v>0</v>
      </c>
      <c r="L9" s="2" cm="1">
        <f t="array" ref="L9">SUM(ABS(C9:K9))</f>
        <v>5</v>
      </c>
      <c r="M9" s="6"/>
      <c r="O9" s="5" t="s">
        <v>123</v>
      </c>
      <c r="P9" s="9">
        <f>M85</f>
        <v>6.666666666666667</v>
      </c>
      <c r="Q9" s="10">
        <v>7.333333333333333</v>
      </c>
      <c r="R9" s="2">
        <v>3</v>
      </c>
    </row>
    <row r="10" spans="1:18" s="2" customFormat="1" x14ac:dyDescent="0.25">
      <c r="A10" t="s">
        <v>132</v>
      </c>
      <c r="B10" t="s">
        <v>94</v>
      </c>
      <c r="C10">
        <v>1</v>
      </c>
      <c r="D10" s="3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 s="2" cm="1">
        <f t="array" ref="L10">SUM(ABS(C10:K10))</f>
        <v>5</v>
      </c>
      <c r="M10" s="6"/>
      <c r="O10" s="5" t="s">
        <v>143</v>
      </c>
      <c r="P10" s="9">
        <f>M88</f>
        <v>5</v>
      </c>
      <c r="Q10" s="10">
        <v>4.7142857142857144</v>
      </c>
      <c r="R10" s="2">
        <v>7</v>
      </c>
    </row>
    <row r="11" spans="1:18" s="2" customFormat="1" x14ac:dyDescent="0.25">
      <c r="A11" t="s">
        <v>138</v>
      </c>
      <c r="B11" t="s">
        <v>12</v>
      </c>
      <c r="C11">
        <v>0</v>
      </c>
      <c r="D11" s="3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 s="2" cm="1">
        <f t="array" ref="L11">SUM(ABS(C11:K11))</f>
        <v>3</v>
      </c>
      <c r="M11" s="6">
        <f>AVERAGE(L11:L35)</f>
        <v>2.96</v>
      </c>
      <c r="O11" s="5" t="s">
        <v>137</v>
      </c>
      <c r="P11" s="9">
        <f>M95</f>
        <v>4.8</v>
      </c>
      <c r="Q11" s="10">
        <v>4.5999999999999996</v>
      </c>
      <c r="R11" s="2">
        <v>10</v>
      </c>
    </row>
    <row r="12" spans="1:18" s="2" customFormat="1" x14ac:dyDescent="0.25">
      <c r="A12" t="s">
        <v>138</v>
      </c>
      <c r="B12" t="s">
        <v>13</v>
      </c>
      <c r="C12">
        <v>0</v>
      </c>
      <c r="D12" s="3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s="2" cm="1">
        <f t="array" ref="L12">SUM(ABS(C12:K12))</f>
        <v>2</v>
      </c>
      <c r="M12" s="6"/>
      <c r="O12" s="5" t="s">
        <v>141</v>
      </c>
      <c r="P12" s="9">
        <f>M105</f>
        <v>5.5454545454545459</v>
      </c>
      <c r="Q12" s="10">
        <v>4.7272727272727275</v>
      </c>
      <c r="R12" s="2">
        <v>11</v>
      </c>
    </row>
    <row r="13" spans="1:18" s="2" customFormat="1" x14ac:dyDescent="0.25">
      <c r="A13" t="s">
        <v>138</v>
      </c>
      <c r="B13" t="s">
        <v>14</v>
      </c>
      <c r="C13">
        <v>0</v>
      </c>
      <c r="D13" s="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s="2" cm="1">
        <f t="array" ref="L13">SUM(ABS(C13:K13))</f>
        <v>4</v>
      </c>
      <c r="M13" s="6"/>
      <c r="O13" s="5"/>
      <c r="P13" s="5"/>
      <c r="R13" s="2">
        <f>SUM(R2:R12)</f>
        <v>114</v>
      </c>
    </row>
    <row r="14" spans="1:18" s="2" customFormat="1" x14ac:dyDescent="0.25">
      <c r="A14" t="s">
        <v>138</v>
      </c>
      <c r="B14" t="s">
        <v>15</v>
      </c>
      <c r="C14">
        <v>0</v>
      </c>
      <c r="D14" s="3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s="2" cm="1">
        <f t="array" ref="L14">SUM(ABS(C14:K14))</f>
        <v>3</v>
      </c>
      <c r="M14" s="6"/>
      <c r="O14" s="5"/>
      <c r="P14" s="5"/>
    </row>
    <row r="15" spans="1:18" s="2" customFormat="1" x14ac:dyDescent="0.25">
      <c r="A15" t="s">
        <v>138</v>
      </c>
      <c r="B15" t="s">
        <v>16</v>
      </c>
      <c r="C15">
        <v>0</v>
      </c>
      <c r="D15" s="3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 s="2" cm="1">
        <f t="array" ref="L15">SUM(ABS(C15:K15))</f>
        <v>2</v>
      </c>
      <c r="M15" s="6"/>
      <c r="O15" s="5"/>
      <c r="P15" s="5"/>
    </row>
    <row r="16" spans="1:18" s="2" customFormat="1" x14ac:dyDescent="0.25">
      <c r="A16" t="s">
        <v>138</v>
      </c>
      <c r="B16" t="s">
        <v>17</v>
      </c>
      <c r="C16">
        <v>0</v>
      </c>
      <c r="D16" s="3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 s="2" cm="1">
        <f t="array" ref="L16">SUM(ABS(C16:K16))</f>
        <v>3</v>
      </c>
      <c r="M16" s="6"/>
      <c r="O16" s="5"/>
      <c r="P16" s="5"/>
    </row>
    <row r="17" spans="1:16" s="2" customFormat="1" x14ac:dyDescent="0.25">
      <c r="A17" t="s">
        <v>138</v>
      </c>
      <c r="B17" t="s">
        <v>18</v>
      </c>
      <c r="C17">
        <v>0</v>
      </c>
      <c r="D17" s="3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 s="2" cm="1">
        <f t="array" ref="L17">SUM(ABS(C17:K17))</f>
        <v>3</v>
      </c>
      <c r="M17" s="7"/>
      <c r="O17" s="5"/>
      <c r="P17" s="5"/>
    </row>
    <row r="18" spans="1:16" s="2" customFormat="1" x14ac:dyDescent="0.25">
      <c r="A18" t="s">
        <v>138</v>
      </c>
      <c r="B18" t="s">
        <v>20</v>
      </c>
      <c r="C18">
        <v>1</v>
      </c>
      <c r="D18" s="3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s="2" cm="1">
        <f t="array" ref="L18">SUM(ABS(C18:K18))</f>
        <v>3</v>
      </c>
      <c r="M18" s="7"/>
      <c r="O18" s="5"/>
      <c r="P18" s="5"/>
    </row>
    <row r="19" spans="1:16" s="2" customFormat="1" x14ac:dyDescent="0.25">
      <c r="A19" t="s">
        <v>138</v>
      </c>
      <c r="B19" t="s">
        <v>19</v>
      </c>
      <c r="C19">
        <v>0</v>
      </c>
      <c r="D19" s="3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 s="2" cm="1">
        <f t="array" ref="L19">SUM(ABS(C19:K19))</f>
        <v>4</v>
      </c>
      <c r="M19" s="7"/>
      <c r="O19" s="5"/>
      <c r="P19" s="5"/>
    </row>
    <row r="20" spans="1:16" s="2" customFormat="1" x14ac:dyDescent="0.25">
      <c r="A20" t="s">
        <v>138</v>
      </c>
      <c r="B20" t="s">
        <v>21</v>
      </c>
      <c r="C20">
        <v>0</v>
      </c>
      <c r="D20" s="3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s="2" cm="1">
        <f t="array" ref="L20">SUM(ABS(C20:K20))</f>
        <v>3</v>
      </c>
      <c r="M20" s="7"/>
      <c r="O20" s="5"/>
      <c r="P20" s="5"/>
    </row>
    <row r="21" spans="1:16" x14ac:dyDescent="0.25">
      <c r="A21" t="s">
        <v>138</v>
      </c>
      <c r="B21" t="s">
        <v>22</v>
      </c>
      <c r="C21">
        <v>0</v>
      </c>
      <c r="D21" s="3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 cm="1">
        <f t="array" ref="L21">SUM(ABS(C21:K21))</f>
        <v>1</v>
      </c>
    </row>
    <row r="22" spans="1:16" x14ac:dyDescent="0.25">
      <c r="A22" t="s">
        <v>138</v>
      </c>
      <c r="B22" t="s">
        <v>23</v>
      </c>
      <c r="C22">
        <v>0</v>
      </c>
      <c r="D22" s="3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 cm="1">
        <f t="array" ref="L22">SUM(ABS(C22:K22))</f>
        <v>1</v>
      </c>
    </row>
    <row r="23" spans="1:16" x14ac:dyDescent="0.25">
      <c r="A23" t="s">
        <v>138</v>
      </c>
      <c r="B23" t="s">
        <v>36</v>
      </c>
      <c r="C23">
        <v>0</v>
      </c>
      <c r="D23" s="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s="2" cm="1">
        <f t="array" ref="L23">SUM(ABS(C23:K23))</f>
        <v>2</v>
      </c>
    </row>
    <row r="24" spans="1:16" x14ac:dyDescent="0.25">
      <c r="A24" t="s">
        <v>138</v>
      </c>
      <c r="B24" t="s">
        <v>43</v>
      </c>
      <c r="C24">
        <v>0</v>
      </c>
      <c r="D24" s="3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 s="2" cm="1">
        <f t="array" ref="L24">SUM(ABS(C24:K24))</f>
        <v>4</v>
      </c>
    </row>
    <row r="25" spans="1:16" x14ac:dyDescent="0.25">
      <c r="A25" t="s">
        <v>138</v>
      </c>
      <c r="B25" t="s">
        <v>44</v>
      </c>
      <c r="C25">
        <v>0</v>
      </c>
      <c r="D25" s="3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s="2" cm="1">
        <f t="array" ref="L25">SUM(ABS(C25:K25))</f>
        <v>2</v>
      </c>
      <c r="M25" s="6"/>
    </row>
    <row r="26" spans="1:16" x14ac:dyDescent="0.25">
      <c r="A26" t="s">
        <v>138</v>
      </c>
      <c r="B26" t="s">
        <v>45</v>
      </c>
      <c r="C26">
        <v>0</v>
      </c>
      <c r="D26" s="3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 s="2" cm="1">
        <f t="array" ref="L26">SUM(ABS(C26:K26))</f>
        <v>5</v>
      </c>
      <c r="M26" s="6"/>
    </row>
    <row r="27" spans="1:16" x14ac:dyDescent="0.25">
      <c r="A27" t="s">
        <v>138</v>
      </c>
      <c r="B27" t="s">
        <v>46</v>
      </c>
      <c r="C27">
        <v>0</v>
      </c>
      <c r="D27" s="3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2" cm="1">
        <f t="array" ref="L27">SUM(ABS(C27:K27))</f>
        <v>2</v>
      </c>
      <c r="M27" s="6"/>
    </row>
    <row r="28" spans="1:16" x14ac:dyDescent="0.25">
      <c r="A28" t="s">
        <v>138</v>
      </c>
      <c r="B28" t="s">
        <v>47</v>
      </c>
      <c r="C28">
        <v>0</v>
      </c>
      <c r="D28" s="3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 s="2" cm="1">
        <f t="array" ref="L28">SUM(ABS(C28:K28))</f>
        <v>3</v>
      </c>
      <c r="M28" s="6"/>
    </row>
    <row r="29" spans="1:16" x14ac:dyDescent="0.25">
      <c r="A29" t="s">
        <v>138</v>
      </c>
      <c r="B29" t="s">
        <v>48</v>
      </c>
      <c r="C29">
        <v>1</v>
      </c>
      <c r="D29" s="3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 s="2" cm="1">
        <f t="array" ref="L29">SUM(ABS(C29:K29))</f>
        <v>4</v>
      </c>
      <c r="M29" s="6"/>
    </row>
    <row r="30" spans="1:16" x14ac:dyDescent="0.25">
      <c r="A30" t="s">
        <v>138</v>
      </c>
      <c r="B30" t="s">
        <v>49</v>
      </c>
      <c r="C30">
        <v>1</v>
      </c>
      <c r="D30" s="3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 s="2" cm="1">
        <f t="array" ref="L30">SUM(ABS(C30:K30))</f>
        <v>4</v>
      </c>
      <c r="M30" s="6"/>
    </row>
    <row r="31" spans="1:16" x14ac:dyDescent="0.25">
      <c r="A31" t="s">
        <v>138</v>
      </c>
      <c r="B31" t="s">
        <v>57</v>
      </c>
      <c r="C31">
        <v>0</v>
      </c>
      <c r="D31" s="3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 s="2" cm="1">
        <f t="array" ref="L31">SUM(ABS(C31:K31))</f>
        <v>3</v>
      </c>
    </row>
    <row r="32" spans="1:16" x14ac:dyDescent="0.25">
      <c r="A32" t="s">
        <v>138</v>
      </c>
      <c r="B32" t="s">
        <v>82</v>
      </c>
      <c r="C32">
        <v>0</v>
      </c>
      <c r="D32" s="3">
        <v>0</v>
      </c>
      <c r="E32">
        <v>1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 s="2" cm="1">
        <f t="array" ref="L32">SUM(ABS(C32:K32))</f>
        <v>2</v>
      </c>
    </row>
    <row r="33" spans="1:13" x14ac:dyDescent="0.25">
      <c r="A33" t="s">
        <v>138</v>
      </c>
      <c r="B33" t="s">
        <v>109</v>
      </c>
      <c r="C33">
        <v>0</v>
      </c>
      <c r="D33" s="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 s="2" cm="1">
        <f t="array" ref="L33">SUM(ABS(C33:K33))</f>
        <v>3</v>
      </c>
    </row>
    <row r="34" spans="1:13" x14ac:dyDescent="0.25">
      <c r="A34" t="s">
        <v>138</v>
      </c>
      <c r="B34" t="s">
        <v>110</v>
      </c>
      <c r="C34">
        <v>0</v>
      </c>
      <c r="D34" s="3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s="2" cm="1">
        <f t="array" ref="L34">SUM(ABS(C34:K34))</f>
        <v>3</v>
      </c>
    </row>
    <row r="35" spans="1:13" x14ac:dyDescent="0.25">
      <c r="A35" t="s">
        <v>138</v>
      </c>
      <c r="B35" t="s">
        <v>111</v>
      </c>
      <c r="C35">
        <v>1</v>
      </c>
      <c r="D35" s="3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s="2" cm="1">
        <f t="array" ref="L35">SUM(ABS(C35:K35))</f>
        <v>5</v>
      </c>
    </row>
    <row r="36" spans="1:13" x14ac:dyDescent="0.25">
      <c r="A36" t="s">
        <v>144</v>
      </c>
      <c r="B36" t="s">
        <v>39</v>
      </c>
      <c r="C36">
        <v>1</v>
      </c>
      <c r="D36" s="3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 s="2" cm="1">
        <f t="array" ref="L36">SUM(ABS(C36:K36))</f>
        <v>5</v>
      </c>
      <c r="M36" s="7">
        <f>AVERAGE(L36:L51)</f>
        <v>4.875</v>
      </c>
    </row>
    <row r="37" spans="1:13" x14ac:dyDescent="0.25">
      <c r="A37" t="s">
        <v>144</v>
      </c>
      <c r="B37" t="s">
        <v>40</v>
      </c>
      <c r="C37">
        <v>1</v>
      </c>
      <c r="D37" s="3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 s="2" cm="1">
        <f t="array" ref="L37">SUM(ABS(C37:K37))</f>
        <v>4</v>
      </c>
    </row>
    <row r="38" spans="1:13" x14ac:dyDescent="0.25">
      <c r="A38" t="s">
        <v>144</v>
      </c>
      <c r="B38" t="s">
        <v>41</v>
      </c>
      <c r="C38">
        <v>1</v>
      </c>
      <c r="D38" s="3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 s="2" cm="1">
        <f t="array" ref="L38">SUM(ABS(C38:K38))</f>
        <v>4</v>
      </c>
    </row>
    <row r="39" spans="1:13" x14ac:dyDescent="0.25">
      <c r="A39" t="s">
        <v>144</v>
      </c>
      <c r="B39" t="s">
        <v>42</v>
      </c>
      <c r="C39">
        <v>1</v>
      </c>
      <c r="D39" s="3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 s="2" cm="1">
        <f t="array" ref="L39">SUM(ABS(C39:K39))</f>
        <v>5</v>
      </c>
    </row>
    <row r="40" spans="1:13" x14ac:dyDescent="0.25">
      <c r="A40" t="s">
        <v>144</v>
      </c>
      <c r="B40" t="s">
        <v>55</v>
      </c>
      <c r="C40">
        <v>0</v>
      </c>
      <c r="D40" s="3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 s="2" cm="1">
        <f t="array" ref="L40">SUM(ABS(C40:K40))</f>
        <v>3</v>
      </c>
    </row>
    <row r="41" spans="1:13" x14ac:dyDescent="0.25">
      <c r="A41" t="s">
        <v>144</v>
      </c>
      <c r="B41" t="s">
        <v>56</v>
      </c>
      <c r="C41">
        <v>1</v>
      </c>
      <c r="D41" s="3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 s="2" cm="1">
        <f t="array" ref="L41">SUM(ABS(C41:K41))</f>
        <v>4</v>
      </c>
    </row>
    <row r="42" spans="1:13" x14ac:dyDescent="0.25">
      <c r="A42" t="s">
        <v>144</v>
      </c>
      <c r="B42" t="s">
        <v>61</v>
      </c>
      <c r="C42">
        <v>0</v>
      </c>
      <c r="D42" s="3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 s="2" cm="1">
        <f t="array" ref="L42">SUM(ABS(C42:K42))</f>
        <v>3</v>
      </c>
    </row>
    <row r="43" spans="1:13" x14ac:dyDescent="0.25">
      <c r="A43" t="s">
        <v>144</v>
      </c>
      <c r="B43" t="s">
        <v>62</v>
      </c>
      <c r="C43">
        <v>1</v>
      </c>
      <c r="D43" s="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 s="2" cm="1">
        <f t="array" ref="L43">SUM(ABS(C43:K43))</f>
        <v>3</v>
      </c>
    </row>
    <row r="44" spans="1:13" x14ac:dyDescent="0.25">
      <c r="A44" t="s">
        <v>144</v>
      </c>
      <c r="B44" t="s">
        <v>63</v>
      </c>
      <c r="C44">
        <v>1</v>
      </c>
      <c r="D44" s="3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 s="2" cm="1">
        <f t="array" ref="L44">SUM(ABS(C44:K44))</f>
        <v>4</v>
      </c>
    </row>
    <row r="45" spans="1:13" x14ac:dyDescent="0.25">
      <c r="A45" t="s">
        <v>144</v>
      </c>
      <c r="B45" s="2" t="s">
        <v>112</v>
      </c>
      <c r="C45" s="2">
        <v>1</v>
      </c>
      <c r="D45" s="3">
        <v>1</v>
      </c>
      <c r="E45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0</v>
      </c>
      <c r="L45" s="2" cm="1">
        <f t="array" ref="L45">SUM(ABS(C45:K45))</f>
        <v>7</v>
      </c>
    </row>
    <row r="46" spans="1:13" x14ac:dyDescent="0.25">
      <c r="A46" t="s">
        <v>144</v>
      </c>
      <c r="B46" t="s">
        <v>113</v>
      </c>
      <c r="C46">
        <v>1</v>
      </c>
      <c r="D46" s="3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 s="2" cm="1">
        <f t="array" ref="L46">SUM(ABS(C46:K46))</f>
        <v>5</v>
      </c>
    </row>
    <row r="47" spans="1:13" x14ac:dyDescent="0.25">
      <c r="A47" t="s">
        <v>144</v>
      </c>
      <c r="B47" s="2" t="s">
        <v>114</v>
      </c>
      <c r="C47" s="2">
        <v>1</v>
      </c>
      <c r="D47" s="3">
        <v>1</v>
      </c>
      <c r="E47">
        <v>1</v>
      </c>
      <c r="F47" s="2">
        <v>1</v>
      </c>
      <c r="G47" s="2">
        <v>1</v>
      </c>
      <c r="H47" s="2">
        <v>-1</v>
      </c>
      <c r="I47" s="2">
        <v>1</v>
      </c>
      <c r="J47" s="2">
        <v>1</v>
      </c>
      <c r="K47" s="2">
        <v>0</v>
      </c>
      <c r="L47" s="2" cm="1">
        <f t="array" ref="L47">SUM(ABS(C47:K47))</f>
        <v>8</v>
      </c>
    </row>
    <row r="48" spans="1:13" x14ac:dyDescent="0.25">
      <c r="A48" t="s">
        <v>144</v>
      </c>
      <c r="B48" t="s">
        <v>115</v>
      </c>
      <c r="C48">
        <v>1</v>
      </c>
      <c r="D48" s="3">
        <v>1</v>
      </c>
      <c r="E48">
        <v>1</v>
      </c>
      <c r="F48">
        <v>1</v>
      </c>
      <c r="G48">
        <v>0</v>
      </c>
      <c r="H48">
        <v>-1</v>
      </c>
      <c r="I48">
        <v>0</v>
      </c>
      <c r="J48">
        <v>1</v>
      </c>
      <c r="K48">
        <v>0</v>
      </c>
      <c r="L48" s="2" cm="1">
        <f t="array" ref="L48">SUM(ABS(C48:K48))</f>
        <v>6</v>
      </c>
    </row>
    <row r="49" spans="1:13" x14ac:dyDescent="0.25">
      <c r="A49" t="s">
        <v>144</v>
      </c>
      <c r="B49" t="s">
        <v>116</v>
      </c>
      <c r="C49">
        <v>0</v>
      </c>
      <c r="D49" s="3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 s="2" cm="1">
        <f t="array" ref="L49">SUM(ABS(C49:K49))</f>
        <v>1</v>
      </c>
    </row>
    <row r="50" spans="1:13" x14ac:dyDescent="0.25">
      <c r="A50" t="s">
        <v>144</v>
      </c>
      <c r="B50" s="2" t="s">
        <v>117</v>
      </c>
      <c r="C50" s="2">
        <v>1</v>
      </c>
      <c r="D50" s="3">
        <v>1</v>
      </c>
      <c r="E50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 cm="1">
        <f t="array" ref="L50">SUM(ABS(C50:K50))</f>
        <v>8</v>
      </c>
    </row>
    <row r="51" spans="1:13" x14ac:dyDescent="0.25">
      <c r="A51" t="s">
        <v>144</v>
      </c>
      <c r="B51" s="2" t="s">
        <v>118</v>
      </c>
      <c r="C51" s="2">
        <v>1</v>
      </c>
      <c r="D51" s="3">
        <v>1</v>
      </c>
      <c r="E51">
        <v>1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 cm="1">
        <f t="array" ref="L51">SUM(ABS(C51:K51))</f>
        <v>8</v>
      </c>
    </row>
    <row r="52" spans="1:13" x14ac:dyDescent="0.25">
      <c r="A52" t="s">
        <v>139</v>
      </c>
      <c r="B52" t="s">
        <v>95</v>
      </c>
      <c r="C52">
        <v>0</v>
      </c>
      <c r="D52" s="3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 s="2" cm="1">
        <f t="array" ref="L52">SUM(ABS(C52:K52))</f>
        <v>3</v>
      </c>
      <c r="M52" s="7">
        <f>AVERAGE(L52:L54)</f>
        <v>4</v>
      </c>
    </row>
    <row r="53" spans="1:13" x14ac:dyDescent="0.25">
      <c r="A53" t="s">
        <v>139</v>
      </c>
      <c r="B53" t="s">
        <v>96</v>
      </c>
      <c r="C53">
        <v>1</v>
      </c>
      <c r="D53" s="3">
        <v>1</v>
      </c>
      <c r="E53">
        <v>1</v>
      </c>
      <c r="F53">
        <v>1</v>
      </c>
      <c r="G53">
        <v>0</v>
      </c>
      <c r="H53">
        <v>-1</v>
      </c>
      <c r="I53">
        <v>0</v>
      </c>
      <c r="J53">
        <v>0</v>
      </c>
      <c r="K53">
        <v>0</v>
      </c>
      <c r="L53" s="2" cm="1">
        <f t="array" ref="L53">SUM(ABS(C53:K53))</f>
        <v>5</v>
      </c>
    </row>
    <row r="54" spans="1:13" x14ac:dyDescent="0.25">
      <c r="A54" t="s">
        <v>139</v>
      </c>
      <c r="B54" t="s">
        <v>119</v>
      </c>
      <c r="C54">
        <v>0</v>
      </c>
      <c r="D54" s="3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 s="2" cm="1">
        <f t="array" ref="L54">SUM(ABS(C54:K54))</f>
        <v>4</v>
      </c>
    </row>
    <row r="55" spans="1:13" x14ac:dyDescent="0.25">
      <c r="A55" t="s">
        <v>139</v>
      </c>
      <c r="B55" t="s">
        <v>120</v>
      </c>
      <c r="C55">
        <v>0</v>
      </c>
      <c r="D55" s="3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2" cm="1">
        <f t="array" ref="L55">SUM(ABS(C55:K55))</f>
        <v>0</v>
      </c>
    </row>
    <row r="56" spans="1:13" x14ac:dyDescent="0.25">
      <c r="A56" t="s">
        <v>131</v>
      </c>
      <c r="B56" t="s">
        <v>97</v>
      </c>
      <c r="C56">
        <v>0</v>
      </c>
      <c r="D56" s="3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 s="2" cm="1">
        <f t="array" ref="L56">SUM(ABS(C56:K56))</f>
        <v>1</v>
      </c>
      <c r="M56" s="7">
        <f>AVERAGE(L56:L67)</f>
        <v>2.3333333333333335</v>
      </c>
    </row>
    <row r="57" spans="1:13" x14ac:dyDescent="0.25">
      <c r="A57" t="s">
        <v>131</v>
      </c>
      <c r="B57" t="s">
        <v>98</v>
      </c>
      <c r="C57">
        <v>0</v>
      </c>
      <c r="D57" s="3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 s="2" cm="1">
        <f t="array" ref="L57">SUM(ABS(C57:K57))</f>
        <v>2</v>
      </c>
    </row>
    <row r="58" spans="1:13" x14ac:dyDescent="0.25">
      <c r="A58" t="s">
        <v>131</v>
      </c>
      <c r="B58" t="s">
        <v>99</v>
      </c>
      <c r="C58">
        <v>0</v>
      </c>
      <c r="D58" s="3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 s="2" cm="1">
        <f t="array" ref="L58">SUM(ABS(C58:K58))</f>
        <v>2</v>
      </c>
    </row>
    <row r="59" spans="1:13" x14ac:dyDescent="0.25">
      <c r="A59" t="s">
        <v>131</v>
      </c>
      <c r="B59" t="s">
        <v>100</v>
      </c>
      <c r="C59">
        <v>0</v>
      </c>
      <c r="D59" s="3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 s="2" cm="1">
        <f t="array" ref="L59">SUM(ABS(C59:K59))</f>
        <v>4</v>
      </c>
    </row>
    <row r="60" spans="1:13" x14ac:dyDescent="0.25">
      <c r="A60" t="s">
        <v>131</v>
      </c>
      <c r="B60" t="s">
        <v>101</v>
      </c>
      <c r="C60">
        <v>0</v>
      </c>
      <c r="D60" s="3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 s="2" cm="1">
        <f t="array" ref="L60">SUM(ABS(C60:K60))</f>
        <v>3</v>
      </c>
    </row>
    <row r="61" spans="1:13" x14ac:dyDescent="0.25">
      <c r="A61" t="s">
        <v>131</v>
      </c>
      <c r="B61" t="s">
        <v>102</v>
      </c>
      <c r="C61">
        <v>0</v>
      </c>
      <c r="D61" s="3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 s="2" cm="1">
        <f t="array" ref="L61">SUM(ABS(C61:K61))</f>
        <v>2</v>
      </c>
    </row>
    <row r="62" spans="1:13" x14ac:dyDescent="0.25">
      <c r="A62" t="s">
        <v>131</v>
      </c>
      <c r="B62" t="s">
        <v>103</v>
      </c>
      <c r="C62">
        <v>0</v>
      </c>
      <c r="D62" s="3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 s="2" cm="1">
        <f t="array" ref="L62">SUM(ABS(C62:K62))</f>
        <v>2</v>
      </c>
    </row>
    <row r="63" spans="1:13" x14ac:dyDescent="0.25">
      <c r="A63" t="s">
        <v>131</v>
      </c>
      <c r="B63" t="s">
        <v>104</v>
      </c>
      <c r="C63">
        <v>0</v>
      </c>
      <c r="D63" s="3">
        <v>0</v>
      </c>
      <c r="E63">
        <v>0</v>
      </c>
      <c r="F63">
        <v>0</v>
      </c>
      <c r="G63">
        <v>0</v>
      </c>
      <c r="H63">
        <v>-1</v>
      </c>
      <c r="I63">
        <v>1</v>
      </c>
      <c r="J63">
        <v>1</v>
      </c>
      <c r="K63">
        <v>0</v>
      </c>
      <c r="L63" s="2" cm="1">
        <f t="array" ref="L63">SUM(ABS(C63:K63))</f>
        <v>3</v>
      </c>
    </row>
    <row r="64" spans="1:13" x14ac:dyDescent="0.25">
      <c r="A64" t="s">
        <v>131</v>
      </c>
      <c r="B64" t="s">
        <v>105</v>
      </c>
      <c r="C64">
        <v>0</v>
      </c>
      <c r="D64" s="3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 s="2" cm="1">
        <f t="array" ref="L64">SUM(ABS(C64:K64))</f>
        <v>2</v>
      </c>
    </row>
    <row r="65" spans="1:13" x14ac:dyDescent="0.25">
      <c r="A65" t="s">
        <v>131</v>
      </c>
      <c r="B65" t="s">
        <v>106</v>
      </c>
      <c r="C65">
        <v>0</v>
      </c>
      <c r="D65" s="3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 s="2" cm="1">
        <f t="array" ref="L65">SUM(ABS(C65:K65))</f>
        <v>2</v>
      </c>
    </row>
    <row r="66" spans="1:13" x14ac:dyDescent="0.25">
      <c r="A66" t="s">
        <v>131</v>
      </c>
      <c r="B66" t="s">
        <v>107</v>
      </c>
      <c r="C66">
        <v>0</v>
      </c>
      <c r="D66" s="3">
        <v>1</v>
      </c>
      <c r="E66">
        <v>0</v>
      </c>
      <c r="F66">
        <v>0</v>
      </c>
      <c r="G66">
        <v>1</v>
      </c>
      <c r="H66">
        <v>-1</v>
      </c>
      <c r="I66">
        <v>1</v>
      </c>
      <c r="J66">
        <v>0</v>
      </c>
      <c r="K66">
        <v>1</v>
      </c>
      <c r="L66" s="2" cm="1">
        <f t="array" ref="L66">SUM(ABS(C66:K66))</f>
        <v>5</v>
      </c>
    </row>
    <row r="67" spans="1:13" x14ac:dyDescent="0.25">
      <c r="A67" t="s">
        <v>131</v>
      </c>
      <c r="B67" t="s">
        <v>108</v>
      </c>
      <c r="C67">
        <v>0</v>
      </c>
      <c r="D67" s="3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2" cm="1">
        <f t="array" ref="L67">SUM(ABS(C67:K67))</f>
        <v>0</v>
      </c>
    </row>
    <row r="68" spans="1:13" x14ac:dyDescent="0.25">
      <c r="A68" t="s">
        <v>133</v>
      </c>
      <c r="B68" s="2" t="s">
        <v>7</v>
      </c>
      <c r="C68" s="2">
        <v>1</v>
      </c>
      <c r="D68" s="3">
        <v>1</v>
      </c>
      <c r="E68">
        <v>1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 cm="1">
        <f t="array" ref="L68">SUM(ABS(C68:K68))</f>
        <v>7</v>
      </c>
      <c r="M68" s="7">
        <f>AVERAGE(L68:L84)</f>
        <v>4.117647058823529</v>
      </c>
    </row>
    <row r="69" spans="1:13" x14ac:dyDescent="0.25">
      <c r="A69" t="s">
        <v>133</v>
      </c>
      <c r="B69" t="s">
        <v>8</v>
      </c>
      <c r="C69">
        <v>0</v>
      </c>
      <c r="D69" s="3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 s="2" cm="1">
        <f t="array" ref="L69">SUM(ABS(C69:K69))</f>
        <v>4</v>
      </c>
    </row>
    <row r="70" spans="1:13" x14ac:dyDescent="0.25">
      <c r="A70" t="s">
        <v>133</v>
      </c>
      <c r="B70" t="s">
        <v>9</v>
      </c>
      <c r="C70">
        <v>0</v>
      </c>
      <c r="D70" s="3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 s="2" cm="1">
        <f t="array" ref="L70">SUM(ABS(C70:K70))</f>
        <v>2</v>
      </c>
    </row>
    <row r="71" spans="1:13" x14ac:dyDescent="0.25">
      <c r="A71" t="s">
        <v>133</v>
      </c>
      <c r="B71" t="s">
        <v>37</v>
      </c>
      <c r="C71">
        <v>1</v>
      </c>
      <c r="D71" s="3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 s="2" cm="1">
        <f t="array" ref="L71">SUM(ABS(C71:K71))</f>
        <v>4</v>
      </c>
    </row>
    <row r="72" spans="1:13" x14ac:dyDescent="0.25">
      <c r="A72" t="s">
        <v>133</v>
      </c>
      <c r="B72" s="2" t="s">
        <v>38</v>
      </c>
      <c r="C72" s="2">
        <v>1</v>
      </c>
      <c r="D72" s="3">
        <v>1</v>
      </c>
      <c r="E72">
        <v>1</v>
      </c>
      <c r="F72" s="2">
        <v>1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 cm="1">
        <f t="array" ref="L72">SUM(ABS(C72:K72))</f>
        <v>6</v>
      </c>
    </row>
    <row r="73" spans="1:13" x14ac:dyDescent="0.25">
      <c r="A73" t="s">
        <v>133</v>
      </c>
      <c r="B73" t="s">
        <v>52</v>
      </c>
      <c r="C73">
        <v>0</v>
      </c>
      <c r="D73" s="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s="2" cm="1">
        <f t="array" ref="L73">SUM(ABS(C73:K73))</f>
        <v>3</v>
      </c>
    </row>
    <row r="74" spans="1:13" x14ac:dyDescent="0.25">
      <c r="A74" t="s">
        <v>133</v>
      </c>
      <c r="B74" t="s">
        <v>53</v>
      </c>
      <c r="C74">
        <v>0</v>
      </c>
      <c r="D74" s="3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s="2" cm="1">
        <f t="array" ref="L74">SUM(ABS(C74:K74))</f>
        <v>3</v>
      </c>
    </row>
    <row r="75" spans="1:13" x14ac:dyDescent="0.25">
      <c r="A75" t="s">
        <v>133</v>
      </c>
      <c r="B75" t="s">
        <v>54</v>
      </c>
      <c r="C75">
        <v>0</v>
      </c>
      <c r="D75" s="3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s="2" cm="1">
        <f t="array" ref="L75">SUM(ABS(C75:K75))</f>
        <v>1</v>
      </c>
    </row>
    <row r="76" spans="1:13" x14ac:dyDescent="0.25">
      <c r="A76" t="s">
        <v>133</v>
      </c>
      <c r="B76" t="s">
        <v>64</v>
      </c>
      <c r="C76">
        <v>1</v>
      </c>
      <c r="D76" s="3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s="2" cm="1">
        <f t="array" ref="L76">SUM(ABS(C76:K76))</f>
        <v>3</v>
      </c>
    </row>
    <row r="77" spans="1:13" x14ac:dyDescent="0.25">
      <c r="A77" t="s">
        <v>133</v>
      </c>
      <c r="B77" t="s">
        <v>65</v>
      </c>
      <c r="C77">
        <v>1</v>
      </c>
      <c r="D77" s="3">
        <v>1</v>
      </c>
      <c r="E77">
        <v>0</v>
      </c>
      <c r="F77">
        <v>0</v>
      </c>
      <c r="G77">
        <v>0</v>
      </c>
      <c r="H77">
        <v>-1</v>
      </c>
      <c r="I77">
        <v>1</v>
      </c>
      <c r="J77">
        <v>1</v>
      </c>
      <c r="K77">
        <v>0</v>
      </c>
      <c r="L77" s="2" cm="1">
        <f t="array" ref="L77">SUM(ABS(C77:K77))</f>
        <v>5</v>
      </c>
    </row>
    <row r="78" spans="1:13" x14ac:dyDescent="0.25">
      <c r="A78" t="s">
        <v>133</v>
      </c>
      <c r="B78" t="s">
        <v>66</v>
      </c>
      <c r="C78">
        <v>0</v>
      </c>
      <c r="D78" s="3">
        <v>1</v>
      </c>
      <c r="E78">
        <v>0</v>
      </c>
      <c r="F78">
        <v>0</v>
      </c>
      <c r="G78">
        <v>1</v>
      </c>
      <c r="H78">
        <v>-1</v>
      </c>
      <c r="I78">
        <v>1</v>
      </c>
      <c r="J78">
        <v>0</v>
      </c>
      <c r="K78">
        <v>0</v>
      </c>
      <c r="L78" s="2" cm="1">
        <f t="array" ref="L78">SUM(ABS(C78:K78))</f>
        <v>4</v>
      </c>
    </row>
    <row r="79" spans="1:13" x14ac:dyDescent="0.25">
      <c r="A79" t="s">
        <v>133</v>
      </c>
      <c r="B79" t="s">
        <v>67</v>
      </c>
      <c r="C79">
        <v>0</v>
      </c>
      <c r="D79" s="3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s="2" cm="1">
        <f t="array" ref="L79">SUM(ABS(C79:K79))</f>
        <v>1</v>
      </c>
    </row>
    <row r="80" spans="1:13" x14ac:dyDescent="0.25">
      <c r="A80" t="s">
        <v>133</v>
      </c>
      <c r="B80" t="s">
        <v>80</v>
      </c>
      <c r="C80">
        <v>0</v>
      </c>
      <c r="D80" s="3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 s="2" cm="1">
        <f t="array" ref="L80">SUM(ABS(C80:K80))</f>
        <v>3</v>
      </c>
    </row>
    <row r="81" spans="1:13" x14ac:dyDescent="0.25">
      <c r="A81" t="s">
        <v>133</v>
      </c>
      <c r="B81" t="s">
        <v>81</v>
      </c>
      <c r="C81">
        <v>0</v>
      </c>
      <c r="D81" s="3">
        <v>0</v>
      </c>
      <c r="E81">
        <v>1</v>
      </c>
      <c r="F81">
        <v>0</v>
      </c>
      <c r="G81">
        <v>1</v>
      </c>
      <c r="H81">
        <v>-1</v>
      </c>
      <c r="I81">
        <v>1</v>
      </c>
      <c r="J81">
        <v>0</v>
      </c>
      <c r="K81">
        <v>0</v>
      </c>
      <c r="L81" s="2" cm="1">
        <f t="array" ref="L81">SUM(ABS(C81:K81))</f>
        <v>4</v>
      </c>
    </row>
    <row r="82" spans="1:13" x14ac:dyDescent="0.25">
      <c r="A82" t="s">
        <v>129</v>
      </c>
      <c r="B82" s="2" t="s">
        <v>91</v>
      </c>
      <c r="C82" s="2">
        <v>1</v>
      </c>
      <c r="D82" s="3">
        <v>1</v>
      </c>
      <c r="E82">
        <v>0</v>
      </c>
      <c r="F82" s="2">
        <v>1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 cm="1">
        <f t="array" ref="L82">SUM(ABS(C82:K82))</f>
        <v>6</v>
      </c>
    </row>
    <row r="83" spans="1:13" x14ac:dyDescent="0.25">
      <c r="A83" t="s">
        <v>129</v>
      </c>
      <c r="B83" t="s">
        <v>92</v>
      </c>
      <c r="C83">
        <v>1</v>
      </c>
      <c r="D83" s="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 s="2" cm="1">
        <f t="array" ref="L83">SUM(ABS(C83:K83))</f>
        <v>6</v>
      </c>
    </row>
    <row r="84" spans="1:13" x14ac:dyDescent="0.25">
      <c r="A84" t="s">
        <v>127</v>
      </c>
      <c r="B84" s="2" t="s">
        <v>93</v>
      </c>
      <c r="C84" s="2">
        <v>1</v>
      </c>
      <c r="D84" s="3">
        <v>1</v>
      </c>
      <c r="E84">
        <v>0</v>
      </c>
      <c r="F84" s="2">
        <v>1</v>
      </c>
      <c r="G84" s="2">
        <v>1</v>
      </c>
      <c r="H84" s="2">
        <v>-1</v>
      </c>
      <c r="I84" s="2">
        <v>1</v>
      </c>
      <c r="J84" s="2">
        <v>1</v>
      </c>
      <c r="K84" s="2">
        <v>1</v>
      </c>
      <c r="L84" s="2" cm="1">
        <f t="array" ref="L84">SUM(ABS(C84:K84))</f>
        <v>8</v>
      </c>
    </row>
    <row r="85" spans="1:13" x14ac:dyDescent="0.25">
      <c r="A85" t="s">
        <v>123</v>
      </c>
      <c r="B85" s="2" t="s">
        <v>58</v>
      </c>
      <c r="C85" s="2">
        <v>1</v>
      </c>
      <c r="D85" s="3">
        <v>0</v>
      </c>
      <c r="E85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 cm="1">
        <f t="array" ref="L85">SUM(ABS(C85:K85))</f>
        <v>6</v>
      </c>
      <c r="M85" s="7">
        <f>AVERAGE(L85:L87)</f>
        <v>6.666666666666667</v>
      </c>
    </row>
    <row r="86" spans="1:13" x14ac:dyDescent="0.25">
      <c r="A86" t="s">
        <v>123</v>
      </c>
      <c r="B86" s="2" t="s">
        <v>59</v>
      </c>
      <c r="C86" s="2">
        <v>1</v>
      </c>
      <c r="D86" s="3">
        <v>1</v>
      </c>
      <c r="E86">
        <v>1</v>
      </c>
      <c r="F86" s="2">
        <v>1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 cm="1">
        <f t="array" ref="L86">SUM(ABS(C86:K86))</f>
        <v>6</v>
      </c>
    </row>
    <row r="87" spans="1:13" x14ac:dyDescent="0.25">
      <c r="A87" t="s">
        <v>123</v>
      </c>
      <c r="B87" s="2" t="s">
        <v>60</v>
      </c>
      <c r="C87" s="2">
        <v>1</v>
      </c>
      <c r="D87" s="3">
        <v>1</v>
      </c>
      <c r="E87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 cm="1">
        <f t="array" ref="L87">SUM(ABS(C87:K87))</f>
        <v>8</v>
      </c>
    </row>
    <row r="88" spans="1:13" x14ac:dyDescent="0.25">
      <c r="A88" t="s">
        <v>130</v>
      </c>
      <c r="B88" t="s">
        <v>76</v>
      </c>
      <c r="C88">
        <v>1</v>
      </c>
      <c r="D88" s="3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 s="2" cm="1">
        <f t="array" ref="L88">SUM(ABS(C88:K88))</f>
        <v>4</v>
      </c>
      <c r="M88" s="7">
        <f>AVERAGE(L88:L94)</f>
        <v>5</v>
      </c>
    </row>
    <row r="89" spans="1:13" x14ac:dyDescent="0.25">
      <c r="A89" t="s">
        <v>130</v>
      </c>
      <c r="B89" t="s">
        <v>85</v>
      </c>
      <c r="C89">
        <v>1</v>
      </c>
      <c r="D89" s="3">
        <v>1</v>
      </c>
      <c r="E89">
        <v>0</v>
      </c>
      <c r="F89">
        <v>1</v>
      </c>
      <c r="G89">
        <v>1</v>
      </c>
      <c r="H89">
        <v>-1</v>
      </c>
      <c r="I89">
        <v>1</v>
      </c>
      <c r="J89">
        <v>0</v>
      </c>
      <c r="K89">
        <v>0</v>
      </c>
      <c r="L89" s="2" cm="1">
        <f t="array" ref="L89">SUM(ABS(C89:K89))</f>
        <v>6</v>
      </c>
      <c r="M89" s="6"/>
    </row>
    <row r="90" spans="1:13" x14ac:dyDescent="0.25">
      <c r="A90" t="s">
        <v>130</v>
      </c>
      <c r="B90" t="s">
        <v>86</v>
      </c>
      <c r="C90">
        <v>1</v>
      </c>
      <c r="D90" s="3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 s="2" cm="1">
        <f t="array" ref="L90">SUM(ABS(C90:K90))</f>
        <v>5</v>
      </c>
    </row>
    <row r="91" spans="1:13" x14ac:dyDescent="0.25">
      <c r="A91" t="s">
        <v>130</v>
      </c>
      <c r="B91" t="s">
        <v>87</v>
      </c>
      <c r="C91">
        <v>1</v>
      </c>
      <c r="D91" s="3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 s="2" cm="1">
        <f t="array" ref="L91">SUM(ABS(C91:K91))</f>
        <v>5</v>
      </c>
    </row>
    <row r="92" spans="1:13" x14ac:dyDescent="0.25">
      <c r="A92" t="s">
        <v>130</v>
      </c>
      <c r="B92" t="s">
        <v>88</v>
      </c>
      <c r="C92">
        <v>1</v>
      </c>
      <c r="D92" s="3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 s="2" cm="1">
        <f t="array" ref="L92">SUM(ABS(C92:K92))</f>
        <v>5</v>
      </c>
    </row>
    <row r="93" spans="1:13" x14ac:dyDescent="0.25">
      <c r="A93" t="s">
        <v>130</v>
      </c>
      <c r="B93" t="s">
        <v>89</v>
      </c>
      <c r="C93">
        <v>1</v>
      </c>
      <c r="D93" s="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 s="2" cm="1">
        <f t="array" ref="L93">SUM(ABS(C93:K93))</f>
        <v>4</v>
      </c>
    </row>
    <row r="94" spans="1:13" x14ac:dyDescent="0.25">
      <c r="A94" t="s">
        <v>130</v>
      </c>
      <c r="B94" s="2" t="s">
        <v>90</v>
      </c>
      <c r="C94" s="2">
        <v>1</v>
      </c>
      <c r="D94" s="3">
        <v>1</v>
      </c>
      <c r="E94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 cm="1">
        <f t="array" ref="L94">SUM(ABS(C94:K94))</f>
        <v>6</v>
      </c>
    </row>
    <row r="95" spans="1:13" x14ac:dyDescent="0.25">
      <c r="A95" t="s">
        <v>126</v>
      </c>
      <c r="B95" t="s">
        <v>25</v>
      </c>
      <c r="C95">
        <v>0</v>
      </c>
      <c r="D95" s="3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 s="2" cm="1">
        <f t="array" ref="L95">SUM(ABS(C95:K95))</f>
        <v>5</v>
      </c>
      <c r="M95" s="7">
        <f>AVERAGE(L95:L104)</f>
        <v>4.8</v>
      </c>
    </row>
    <row r="96" spans="1:13" x14ac:dyDescent="0.25">
      <c r="A96" t="s">
        <v>126</v>
      </c>
      <c r="B96" s="2" t="s">
        <v>26</v>
      </c>
      <c r="C96" s="2">
        <v>1</v>
      </c>
      <c r="D96" s="3">
        <v>1</v>
      </c>
      <c r="E96">
        <v>0</v>
      </c>
      <c r="F96" s="2">
        <v>1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 cm="1">
        <f t="array" ref="L96">SUM(ABS(C96:K96))</f>
        <v>6</v>
      </c>
    </row>
    <row r="97" spans="1:13" x14ac:dyDescent="0.25">
      <c r="A97" t="s">
        <v>126</v>
      </c>
      <c r="B97" t="s">
        <v>24</v>
      </c>
      <c r="C97">
        <v>0</v>
      </c>
      <c r="D97" s="3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 s="2" cm="1">
        <f t="array" ref="L97">SUM(ABS(C97:K97))</f>
        <v>3</v>
      </c>
    </row>
    <row r="98" spans="1:13" x14ac:dyDescent="0.25">
      <c r="A98" t="s">
        <v>126</v>
      </c>
      <c r="B98" t="s">
        <v>28</v>
      </c>
      <c r="C98">
        <v>1</v>
      </c>
      <c r="D98" s="3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 s="2" cm="1">
        <f t="array" ref="L98">SUM(ABS(C98:K98))</f>
        <v>6</v>
      </c>
    </row>
    <row r="99" spans="1:13" x14ac:dyDescent="0.25">
      <c r="A99" t="s">
        <v>126</v>
      </c>
      <c r="B99" t="s">
        <v>29</v>
      </c>
      <c r="C99">
        <v>1</v>
      </c>
      <c r="D99" s="3">
        <v>1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 s="2" cm="1">
        <f t="array" ref="L99">SUM(ABS(C99:K99))</f>
        <v>5</v>
      </c>
    </row>
    <row r="100" spans="1:13" x14ac:dyDescent="0.25">
      <c r="A100" t="s">
        <v>126</v>
      </c>
      <c r="B100" t="s">
        <v>27</v>
      </c>
      <c r="C100">
        <v>0</v>
      </c>
      <c r="D100" s="3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 s="2" cm="1">
        <f t="array" ref="L100">SUM(ABS(C100:K100))</f>
        <v>3</v>
      </c>
    </row>
    <row r="101" spans="1:13" x14ac:dyDescent="0.25">
      <c r="A101" t="s">
        <v>126</v>
      </c>
      <c r="B101" t="s">
        <v>50</v>
      </c>
      <c r="C101">
        <v>1</v>
      </c>
      <c r="D101" s="3">
        <v>0</v>
      </c>
      <c r="E101">
        <v>1</v>
      </c>
      <c r="F101">
        <v>1</v>
      </c>
      <c r="G101">
        <v>1</v>
      </c>
      <c r="H101">
        <v>-1</v>
      </c>
      <c r="I101">
        <v>1</v>
      </c>
      <c r="J101">
        <v>1</v>
      </c>
      <c r="K101">
        <v>0</v>
      </c>
      <c r="L101" s="2" cm="1">
        <f t="array" ref="L101">SUM(ABS(C101:K101))</f>
        <v>7</v>
      </c>
    </row>
    <row r="102" spans="1:13" x14ac:dyDescent="0.25">
      <c r="A102" t="s">
        <v>126</v>
      </c>
      <c r="B102" t="s">
        <v>51</v>
      </c>
      <c r="C102">
        <v>1</v>
      </c>
      <c r="D102" s="3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 s="2" cm="1">
        <f t="array" ref="L102">SUM(ABS(C102:K102))</f>
        <v>5</v>
      </c>
    </row>
    <row r="103" spans="1:13" x14ac:dyDescent="0.25">
      <c r="A103" t="s">
        <v>126</v>
      </c>
      <c r="B103" t="s">
        <v>83</v>
      </c>
      <c r="C103">
        <v>0</v>
      </c>
      <c r="D103" s="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 s="2" cm="1">
        <f t="array" ref="L103">SUM(ABS(C103:K103))</f>
        <v>3</v>
      </c>
    </row>
    <row r="104" spans="1:13" x14ac:dyDescent="0.25">
      <c r="A104" t="s">
        <v>126</v>
      </c>
      <c r="B104" t="s">
        <v>84</v>
      </c>
      <c r="C104">
        <v>1</v>
      </c>
      <c r="D104" s="3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 s="2" cm="1">
        <f t="array" ref="L104">SUM(ABS(C104:K104))</f>
        <v>5</v>
      </c>
    </row>
    <row r="105" spans="1:13" x14ac:dyDescent="0.25">
      <c r="A105" t="s">
        <v>125</v>
      </c>
      <c r="B105" t="s">
        <v>68</v>
      </c>
      <c r="C105">
        <v>1</v>
      </c>
      <c r="D105" s="3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 s="2" cm="1">
        <f t="array" ref="L105">SUM(ABS(C105:K105))</f>
        <v>3</v>
      </c>
      <c r="M105" s="7">
        <f>AVERAGE(L105:L115)</f>
        <v>5.5454545454545459</v>
      </c>
    </row>
    <row r="106" spans="1:13" x14ac:dyDescent="0.25">
      <c r="A106" t="s">
        <v>125</v>
      </c>
      <c r="B106" s="2" t="s">
        <v>69</v>
      </c>
      <c r="C106" s="2">
        <v>1</v>
      </c>
      <c r="D106" s="3">
        <v>1</v>
      </c>
      <c r="E106">
        <v>1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 cm="1">
        <f t="array" ref="L106">SUM(ABS(C106:K106))</f>
        <v>6</v>
      </c>
    </row>
    <row r="107" spans="1:13" x14ac:dyDescent="0.25">
      <c r="A107" t="s">
        <v>125</v>
      </c>
      <c r="B107" t="s">
        <v>70</v>
      </c>
      <c r="C107">
        <v>1</v>
      </c>
      <c r="D107" s="3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 s="2" cm="1">
        <f t="array" ref="L107">SUM(ABS(C107:K107))</f>
        <v>4</v>
      </c>
    </row>
    <row r="108" spans="1:13" x14ac:dyDescent="0.25">
      <c r="A108" t="s">
        <v>125</v>
      </c>
      <c r="B108" s="2" t="s">
        <v>71</v>
      </c>
      <c r="C108" s="2">
        <v>1</v>
      </c>
      <c r="D108" s="3">
        <v>1</v>
      </c>
      <c r="E108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 cm="1">
        <f t="array" ref="L108">SUM(ABS(C108:K108))</f>
        <v>6</v>
      </c>
    </row>
    <row r="109" spans="1:13" x14ac:dyDescent="0.25">
      <c r="A109" t="s">
        <v>125</v>
      </c>
      <c r="B109" t="s">
        <v>72</v>
      </c>
      <c r="C109">
        <v>1</v>
      </c>
      <c r="D109" s="3">
        <v>0</v>
      </c>
      <c r="E109">
        <v>1</v>
      </c>
      <c r="F109">
        <v>1</v>
      </c>
      <c r="G109">
        <v>1</v>
      </c>
      <c r="H109">
        <v>-1</v>
      </c>
      <c r="I109">
        <v>0</v>
      </c>
      <c r="J109">
        <v>1</v>
      </c>
      <c r="K109">
        <v>0</v>
      </c>
      <c r="L109" s="2" cm="1">
        <f t="array" ref="L109">SUM(ABS(C109:K109))</f>
        <v>6</v>
      </c>
    </row>
    <row r="110" spans="1:13" x14ac:dyDescent="0.25">
      <c r="A110" t="s">
        <v>125</v>
      </c>
      <c r="B110" s="2" t="s">
        <v>75</v>
      </c>
      <c r="C110" s="2">
        <v>1</v>
      </c>
      <c r="D110" s="3">
        <v>1</v>
      </c>
      <c r="E110">
        <v>1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 cm="1">
        <f t="array" ref="L110">SUM(ABS(C110:K110))</f>
        <v>6</v>
      </c>
    </row>
    <row r="111" spans="1:13" x14ac:dyDescent="0.25">
      <c r="A111" t="s">
        <v>125</v>
      </c>
      <c r="B111" t="s">
        <v>77</v>
      </c>
      <c r="C111">
        <v>1</v>
      </c>
      <c r="D111" s="3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 s="2" cm="1">
        <f t="array" ref="L111">SUM(ABS(C111:K111))</f>
        <v>6</v>
      </c>
    </row>
    <row r="112" spans="1:13" x14ac:dyDescent="0.25">
      <c r="A112" t="s">
        <v>125</v>
      </c>
      <c r="B112" t="s">
        <v>78</v>
      </c>
      <c r="C112">
        <v>1</v>
      </c>
      <c r="D112" s="3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 s="2" cm="1">
        <f t="array" ref="L112">SUM(ABS(C112:K112))</f>
        <v>4</v>
      </c>
    </row>
    <row r="113" spans="1:13" x14ac:dyDescent="0.25">
      <c r="A113" t="s">
        <v>125</v>
      </c>
      <c r="B113" s="2" t="s">
        <v>79</v>
      </c>
      <c r="C113" s="2">
        <v>1</v>
      </c>
      <c r="D113" s="3">
        <v>1</v>
      </c>
      <c r="E113">
        <v>1</v>
      </c>
      <c r="F113" s="2">
        <v>1</v>
      </c>
      <c r="G113" s="2">
        <v>1</v>
      </c>
      <c r="H113" s="2">
        <v>1</v>
      </c>
      <c r="I113" s="2">
        <v>0</v>
      </c>
      <c r="J113" s="2">
        <v>1</v>
      </c>
      <c r="K113" s="2">
        <v>0</v>
      </c>
      <c r="L113" s="2" cm="1">
        <f t="array" ref="L113">SUM(ABS(C113:K113))</f>
        <v>7</v>
      </c>
    </row>
    <row r="114" spans="1:13" x14ac:dyDescent="0.25">
      <c r="A114" t="s">
        <v>128</v>
      </c>
      <c r="B114" s="2" t="s">
        <v>73</v>
      </c>
      <c r="C114" s="2">
        <v>1</v>
      </c>
      <c r="D114" s="3">
        <v>1</v>
      </c>
      <c r="E114">
        <v>1</v>
      </c>
      <c r="F114" s="2">
        <v>1</v>
      </c>
      <c r="G114" s="2">
        <v>1</v>
      </c>
      <c r="H114" s="2">
        <v>1</v>
      </c>
      <c r="I114" s="2">
        <v>1</v>
      </c>
      <c r="J114" s="2">
        <v>0</v>
      </c>
      <c r="K114" s="2">
        <v>0</v>
      </c>
      <c r="L114" s="2" cm="1">
        <f t="array" ref="L114">SUM(ABS(C114:K114))</f>
        <v>7</v>
      </c>
    </row>
    <row r="115" spans="1:13" x14ac:dyDescent="0.25">
      <c r="A115" t="s">
        <v>128</v>
      </c>
      <c r="B115" t="s">
        <v>74</v>
      </c>
      <c r="C115">
        <v>1</v>
      </c>
      <c r="D115" s="3">
        <v>1</v>
      </c>
      <c r="E115">
        <v>1</v>
      </c>
      <c r="F115">
        <v>1</v>
      </c>
      <c r="G115">
        <v>1</v>
      </c>
      <c r="H115">
        <v>-1</v>
      </c>
      <c r="I115">
        <v>0</v>
      </c>
      <c r="J115">
        <v>0</v>
      </c>
      <c r="K115">
        <v>0</v>
      </c>
      <c r="L115" s="2" cm="1">
        <f t="array" ref="L115">SUM(ABS(C115:K115))</f>
        <v>6</v>
      </c>
    </row>
    <row r="116" spans="1:13" x14ac:dyDescent="0.25">
      <c r="M116" s="7">
        <f>SUM(M2:M115)</f>
        <v>48.155244461420928</v>
      </c>
    </row>
  </sheetData>
  <sortState xmlns:xlrd2="http://schemas.microsoft.com/office/spreadsheetml/2017/richdata2" ref="A2:L117">
    <sortCondition ref="A2:A11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workbookViewId="0">
      <selection activeCell="C1" sqref="C1:D1048576"/>
    </sheetView>
  </sheetViews>
  <sheetFormatPr defaultRowHeight="15" x14ac:dyDescent="0.25"/>
  <cols>
    <col min="1" max="10" width="26" customWidth="1"/>
  </cols>
  <sheetData>
    <row r="1" spans="1:10" s="2" customFormat="1" x14ac:dyDescent="0.25">
      <c r="A1" s="2" t="s">
        <v>0</v>
      </c>
      <c r="B1" s="2" t="s">
        <v>146</v>
      </c>
      <c r="C1" s="2" t="s">
        <v>147</v>
      </c>
      <c r="D1" s="2" t="s">
        <v>148</v>
      </c>
      <c r="E1" s="2" t="s">
        <v>150</v>
      </c>
      <c r="F1" s="2" t="s">
        <v>149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t="s">
        <v>7</v>
      </c>
      <c r="B2">
        <v>9.4460934381643703E-3</v>
      </c>
      <c r="C2">
        <v>1.02040816326531E-2</v>
      </c>
      <c r="D2">
        <v>1.2244897959183701E-2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</row>
    <row r="3" spans="1:10" x14ac:dyDescent="0.25">
      <c r="A3" t="s">
        <v>8</v>
      </c>
      <c r="B3">
        <v>7.4600142559170897E-3</v>
      </c>
      <c r="C3">
        <v>6.1224489795918598E-3</v>
      </c>
      <c r="D3">
        <v>7.1428571428571799E-3</v>
      </c>
      <c r="E3">
        <v>1</v>
      </c>
      <c r="F3">
        <v>45</v>
      </c>
      <c r="G3">
        <v>0</v>
      </c>
      <c r="H3">
        <v>1</v>
      </c>
      <c r="I3">
        <v>0</v>
      </c>
      <c r="J3">
        <v>1</v>
      </c>
    </row>
    <row r="4" spans="1:10" x14ac:dyDescent="0.25">
      <c r="A4" t="s">
        <v>9</v>
      </c>
      <c r="B4">
        <v>5.6879945507520803E-3</v>
      </c>
      <c r="C4" s="1">
        <v>2.2204460492503101E-17</v>
      </c>
      <c r="D4">
        <v>7.1428571428571799E-3</v>
      </c>
      <c r="E4">
        <v>14</v>
      </c>
      <c r="F4">
        <v>31</v>
      </c>
      <c r="G4">
        <v>0</v>
      </c>
      <c r="H4">
        <v>1</v>
      </c>
      <c r="I4">
        <v>0</v>
      </c>
      <c r="J4">
        <v>1</v>
      </c>
    </row>
    <row r="5" spans="1:10" x14ac:dyDescent="0.25">
      <c r="A5" t="s">
        <v>10</v>
      </c>
      <c r="B5">
        <v>1.03997202422456E-2</v>
      </c>
      <c r="C5">
        <v>3.0612244897959499E-3</v>
      </c>
      <c r="D5">
        <v>3.0612244897959499E-3</v>
      </c>
      <c r="E5">
        <v>1</v>
      </c>
      <c r="F5">
        <v>22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11</v>
      </c>
      <c r="B6">
        <v>1.35007745202142E-2</v>
      </c>
      <c r="C6">
        <v>1.4285714285714299E-2</v>
      </c>
      <c r="D6">
        <v>1.1224489795918301E-2</v>
      </c>
      <c r="E6">
        <v>1</v>
      </c>
      <c r="F6">
        <v>54</v>
      </c>
      <c r="G6">
        <v>0</v>
      </c>
      <c r="H6">
        <v>1</v>
      </c>
      <c r="I6">
        <v>1</v>
      </c>
      <c r="J6">
        <v>0</v>
      </c>
    </row>
    <row r="7" spans="1:10" x14ac:dyDescent="0.25">
      <c r="A7" t="s">
        <v>12</v>
      </c>
      <c r="B7">
        <v>5.8173345482714798E-3</v>
      </c>
      <c r="C7">
        <v>2.0408163265306302E-3</v>
      </c>
      <c r="D7">
        <v>1.6326530612244899E-2</v>
      </c>
      <c r="E7">
        <v>36</v>
      </c>
      <c r="F7">
        <v>25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13</v>
      </c>
      <c r="B8">
        <v>5.2662392006896297E-3</v>
      </c>
      <c r="C8">
        <v>-2.0408163265305699E-3</v>
      </c>
      <c r="D8">
        <v>2.5510204081632699E-2</v>
      </c>
      <c r="E8">
        <v>34</v>
      </c>
      <c r="F8">
        <v>53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14</v>
      </c>
      <c r="B9">
        <v>5.8759214834130701E-3</v>
      </c>
      <c r="C9">
        <v>4.08163265306127E-3</v>
      </c>
      <c r="D9">
        <v>1.9387755102040799E-2</v>
      </c>
      <c r="E9">
        <v>22</v>
      </c>
      <c r="F9">
        <v>46</v>
      </c>
      <c r="G9">
        <v>1.2428526910318099E-2</v>
      </c>
      <c r="H9">
        <v>0</v>
      </c>
      <c r="I9">
        <v>1</v>
      </c>
      <c r="J9">
        <v>0</v>
      </c>
    </row>
    <row r="10" spans="1:10" x14ac:dyDescent="0.25">
      <c r="A10" t="s">
        <v>15</v>
      </c>
      <c r="B10">
        <v>6.9818666704940403E-3</v>
      </c>
      <c r="C10">
        <v>6.1224489795918798E-3</v>
      </c>
      <c r="D10">
        <v>1.8367346938775501E-2</v>
      </c>
      <c r="E10">
        <v>39</v>
      </c>
      <c r="F10">
        <v>8</v>
      </c>
      <c r="G10">
        <v>6.6196361944331095E-2</v>
      </c>
      <c r="H10">
        <v>0</v>
      </c>
      <c r="I10">
        <v>0</v>
      </c>
      <c r="J10">
        <v>0</v>
      </c>
    </row>
    <row r="11" spans="1:10" x14ac:dyDescent="0.25">
      <c r="A11" t="s">
        <v>16</v>
      </c>
      <c r="B11">
        <v>4.96475361322723E-3</v>
      </c>
      <c r="C11">
        <v>-3.06122448979588E-3</v>
      </c>
      <c r="D11">
        <v>2.34693877551021E-2</v>
      </c>
      <c r="E11">
        <v>35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17</v>
      </c>
      <c r="B12">
        <v>6.65578236074813E-3</v>
      </c>
      <c r="C12">
        <v>1.0204081632653099E-3</v>
      </c>
      <c r="D12">
        <v>1.0204081632653E-2</v>
      </c>
      <c r="E12">
        <v>19</v>
      </c>
      <c r="F12">
        <v>12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18</v>
      </c>
      <c r="B13">
        <v>5.7205561344038603E-3</v>
      </c>
      <c r="C13">
        <v>-5.1020408163265198E-3</v>
      </c>
      <c r="D13">
        <v>1.8367346938775501E-2</v>
      </c>
      <c r="E13">
        <v>15</v>
      </c>
      <c r="F13">
        <v>24</v>
      </c>
      <c r="G13">
        <v>2.7383666542687E-2</v>
      </c>
      <c r="H13">
        <v>0</v>
      </c>
      <c r="I13">
        <v>1</v>
      </c>
      <c r="J13">
        <v>0</v>
      </c>
    </row>
    <row r="14" spans="1:10" x14ac:dyDescent="0.25">
      <c r="A14" t="s">
        <v>20</v>
      </c>
      <c r="B14">
        <v>7.6253613787180497E-3</v>
      </c>
      <c r="C14">
        <v>-7.1428571428571097E-3</v>
      </c>
      <c r="D14">
        <v>1.6326530612244899E-2</v>
      </c>
      <c r="E14">
        <v>9</v>
      </c>
      <c r="F14">
        <v>44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 t="s">
        <v>19</v>
      </c>
      <c r="B15">
        <v>6.56768628220512E-3</v>
      </c>
      <c r="C15">
        <v>6.1224489795918598E-3</v>
      </c>
      <c r="D15">
        <v>1.3265306122449E-2</v>
      </c>
      <c r="E15">
        <v>8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 t="s">
        <v>21</v>
      </c>
      <c r="B16">
        <v>5.5504988271470202E-3</v>
      </c>
      <c r="C16">
        <v>5.1020408163265901E-3</v>
      </c>
      <c r="D16">
        <v>1.6326530612244899E-2</v>
      </c>
      <c r="E16">
        <v>24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22</v>
      </c>
      <c r="B17">
        <v>5.8250581019658196E-3</v>
      </c>
      <c r="C17">
        <v>-2.0408163265306098E-3</v>
      </c>
      <c r="D17">
        <v>2.34693877551021E-2</v>
      </c>
      <c r="E17">
        <v>21</v>
      </c>
      <c r="F17">
        <v>11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23</v>
      </c>
      <c r="B18">
        <v>5.1445357512946797E-3</v>
      </c>
      <c r="C18">
        <v>-1.02040816326527E-3</v>
      </c>
      <c r="D18">
        <v>2.5510204081632602E-2</v>
      </c>
      <c r="E18">
        <v>10</v>
      </c>
      <c r="F18">
        <v>16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25</v>
      </c>
      <c r="B19">
        <v>6.6057141195328397E-3</v>
      </c>
      <c r="C19">
        <v>1.0204081632653099E-3</v>
      </c>
      <c r="D19">
        <v>9.1836734693877993E-3</v>
      </c>
      <c r="E19">
        <v>26</v>
      </c>
      <c r="F19">
        <v>1</v>
      </c>
      <c r="G19">
        <v>5.8839466422570097E-2</v>
      </c>
      <c r="H19">
        <v>1</v>
      </c>
      <c r="I19">
        <v>1</v>
      </c>
      <c r="J19">
        <v>0</v>
      </c>
    </row>
    <row r="20" spans="1:10" x14ac:dyDescent="0.25">
      <c r="A20" t="s">
        <v>26</v>
      </c>
      <c r="B20">
        <v>1.0969405639690601E-2</v>
      </c>
      <c r="C20">
        <v>2.0408163265306302E-3</v>
      </c>
      <c r="D20">
        <v>3.0612244897959499E-3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 t="s">
        <v>24</v>
      </c>
      <c r="B21">
        <v>6.89965460814136E-3</v>
      </c>
      <c r="C21">
        <v>-2.0408163265305899E-3</v>
      </c>
      <c r="D21">
        <v>1.1224489795918301E-2</v>
      </c>
      <c r="E21">
        <v>1</v>
      </c>
      <c r="F21">
        <v>28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28</v>
      </c>
      <c r="B22">
        <v>1.25462772247848E-2</v>
      </c>
      <c r="C22">
        <v>3.0612244897959499E-3</v>
      </c>
      <c r="D22">
        <v>1.0204081632653E-2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 t="s">
        <v>29</v>
      </c>
      <c r="B23">
        <v>8.4914652539680308E-3</v>
      </c>
      <c r="C23">
        <v>4.08163265306127E-3</v>
      </c>
      <c r="D23">
        <v>4.08163265306125E-3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27</v>
      </c>
      <c r="B24">
        <v>7.16340559594323E-3</v>
      </c>
      <c r="C24">
        <v>5.1020408163265597E-3</v>
      </c>
      <c r="D24">
        <v>1.53061224489796E-2</v>
      </c>
      <c r="E24">
        <v>13</v>
      </c>
      <c r="F24">
        <v>7</v>
      </c>
      <c r="G24">
        <v>5.9465807468286801E-2</v>
      </c>
      <c r="H24">
        <v>0</v>
      </c>
      <c r="I24">
        <v>0</v>
      </c>
      <c r="J24">
        <v>0</v>
      </c>
    </row>
    <row r="25" spans="1:10" x14ac:dyDescent="0.25">
      <c r="A25" t="s">
        <v>30</v>
      </c>
      <c r="B25">
        <v>8.5073097490106202E-3</v>
      </c>
      <c r="C25">
        <v>6.1224489795918598E-3</v>
      </c>
      <c r="D25">
        <v>6.1224489795918598E-3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31</v>
      </c>
      <c r="B26">
        <v>4.9605939113858298E-3</v>
      </c>
      <c r="C26">
        <v>3.0612244897959499E-3</v>
      </c>
      <c r="D26">
        <v>6.1224489795918598E-3</v>
      </c>
      <c r="E26">
        <v>30</v>
      </c>
      <c r="F26">
        <v>35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32</v>
      </c>
      <c r="B27">
        <v>5.3694519694933596E-3</v>
      </c>
      <c r="C27">
        <v>-1.02040816326527E-3</v>
      </c>
      <c r="D27">
        <v>8.1632653061224792E-3</v>
      </c>
      <c r="E27">
        <v>32</v>
      </c>
      <c r="F27">
        <v>34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33</v>
      </c>
      <c r="B28">
        <v>5.9889812625523097E-3</v>
      </c>
      <c r="C28">
        <v>4.08163265306125E-3</v>
      </c>
      <c r="D28">
        <v>2.0408163265306098E-3</v>
      </c>
      <c r="E28">
        <v>7</v>
      </c>
      <c r="F28">
        <v>51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34</v>
      </c>
      <c r="B29">
        <v>5.2148765124967102E-3</v>
      </c>
      <c r="C29">
        <v>7.1428571428571799E-3</v>
      </c>
      <c r="D29">
        <v>1.02040816326534E-3</v>
      </c>
      <c r="E29">
        <v>29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35</v>
      </c>
      <c r="B30">
        <v>7.1002626198430696E-3</v>
      </c>
      <c r="C30">
        <v>8.1632653061225E-3</v>
      </c>
      <c r="D30">
        <v>7.0408163265306106E-2</v>
      </c>
      <c r="E30">
        <v>11</v>
      </c>
      <c r="F30">
        <v>1</v>
      </c>
      <c r="G30">
        <v>-9.4915393497415804E-2</v>
      </c>
      <c r="H30">
        <v>1</v>
      </c>
      <c r="I30">
        <v>0</v>
      </c>
      <c r="J30">
        <v>0</v>
      </c>
    </row>
    <row r="31" spans="1:10" x14ac:dyDescent="0.25">
      <c r="A31" t="s">
        <v>36</v>
      </c>
      <c r="B31">
        <v>5.1702390400389896E-3</v>
      </c>
      <c r="C31">
        <v>-1.02040816326527E-3</v>
      </c>
      <c r="D31">
        <v>1.8367346938775501E-2</v>
      </c>
      <c r="E31">
        <v>40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37</v>
      </c>
      <c r="B32">
        <v>1.5996440358532302E-2</v>
      </c>
      <c r="C32" s="1">
        <v>2.2204460492503101E-17</v>
      </c>
      <c r="D32">
        <v>6.1224489795918598E-3</v>
      </c>
      <c r="E32">
        <v>1</v>
      </c>
      <c r="F32">
        <v>41</v>
      </c>
      <c r="G32">
        <v>0</v>
      </c>
      <c r="H32">
        <v>1</v>
      </c>
      <c r="I32">
        <v>1</v>
      </c>
      <c r="J32">
        <v>0</v>
      </c>
    </row>
    <row r="33" spans="1:10" x14ac:dyDescent="0.25">
      <c r="A33" t="s">
        <v>38</v>
      </c>
      <c r="B33">
        <v>1.3120968042059301E-2</v>
      </c>
      <c r="C33">
        <v>1.0204081632653E-2</v>
      </c>
      <c r="D33">
        <v>1.02040816326531E-2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39</v>
      </c>
      <c r="B34">
        <v>1.09830385089875E-2</v>
      </c>
      <c r="C34">
        <v>6.1224489795918798E-3</v>
      </c>
      <c r="D34">
        <v>1.4285714285714299E-2</v>
      </c>
      <c r="E34">
        <v>1</v>
      </c>
      <c r="F34">
        <v>37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40</v>
      </c>
      <c r="B35">
        <v>8.3408070062330093E-3</v>
      </c>
      <c r="C35">
        <v>2.0408163265306302E-3</v>
      </c>
      <c r="D35">
        <v>-3.06122448979588E-3</v>
      </c>
      <c r="E35">
        <v>1</v>
      </c>
      <c r="F35">
        <v>55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 t="s">
        <v>41</v>
      </c>
      <c r="B36">
        <v>1.04657759150719E-2</v>
      </c>
      <c r="C36">
        <v>-1.02040816326529E-3</v>
      </c>
      <c r="D36">
        <v>8.1632653061224792E-3</v>
      </c>
      <c r="E36">
        <v>1</v>
      </c>
      <c r="F36">
        <v>36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 t="s">
        <v>42</v>
      </c>
      <c r="B37">
        <v>9.3764941932007202E-3</v>
      </c>
      <c r="C37">
        <v>8.1632653061224792E-3</v>
      </c>
      <c r="D37">
        <v>4.08163265306127E-3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 t="s">
        <v>43</v>
      </c>
      <c r="B38">
        <v>6.5551043741743599E-3</v>
      </c>
      <c r="C38">
        <v>4.08163265306125E-3</v>
      </c>
      <c r="D38">
        <v>1.53061224489796E-2</v>
      </c>
      <c r="E38">
        <v>16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 t="s">
        <v>44</v>
      </c>
      <c r="B39">
        <v>4.40395373474671E-3</v>
      </c>
      <c r="C39" s="1">
        <v>2.2204460492503101E-17</v>
      </c>
      <c r="D39">
        <v>2.4489795918367401E-2</v>
      </c>
      <c r="E39">
        <v>38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45</v>
      </c>
      <c r="B40">
        <v>5.1596202571051204E-3</v>
      </c>
      <c r="C40">
        <v>3.0612244897959299E-3</v>
      </c>
      <c r="D40">
        <v>2.2448979591836799E-2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46</v>
      </c>
      <c r="B41">
        <v>4.6776399453304996E-3</v>
      </c>
      <c r="C41">
        <v>6.1224489795918798E-3</v>
      </c>
      <c r="D41">
        <v>2.34693877551021E-2</v>
      </c>
      <c r="E41">
        <v>37</v>
      </c>
      <c r="F41">
        <v>49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47</v>
      </c>
      <c r="B42">
        <v>5.5572340064258697E-3</v>
      </c>
      <c r="C42" s="1">
        <v>2.2204460492503101E-17</v>
      </c>
      <c r="D42">
        <v>1.2244897959183701E-2</v>
      </c>
      <c r="E42">
        <v>12</v>
      </c>
      <c r="F42">
        <v>50</v>
      </c>
      <c r="G42">
        <v>0</v>
      </c>
      <c r="H42">
        <v>1</v>
      </c>
      <c r="I42">
        <v>1</v>
      </c>
      <c r="J42">
        <v>0</v>
      </c>
    </row>
    <row r="43" spans="1:10" x14ac:dyDescent="0.25">
      <c r="A43" t="s">
        <v>48</v>
      </c>
      <c r="B43">
        <v>1.1330975466359699E-2</v>
      </c>
      <c r="C43">
        <v>3.0612244897959499E-3</v>
      </c>
      <c r="D43">
        <v>5.1020408163265597E-3</v>
      </c>
      <c r="E43">
        <v>1</v>
      </c>
      <c r="F43">
        <v>5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 t="s">
        <v>49</v>
      </c>
      <c r="B44">
        <v>8.0727219524104506E-3</v>
      </c>
      <c r="C44">
        <v>5.1020408163265901E-3</v>
      </c>
      <c r="D44">
        <v>7.14285714285716E-3</v>
      </c>
      <c r="E44">
        <v>33</v>
      </c>
      <c r="F44">
        <v>6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 t="s">
        <v>50</v>
      </c>
      <c r="B45">
        <v>1.24859065159354E-2</v>
      </c>
      <c r="C45">
        <v>-1.02040816326529E-3</v>
      </c>
      <c r="D45">
        <v>3.77551020408163E-2</v>
      </c>
      <c r="E45">
        <v>1</v>
      </c>
      <c r="F45">
        <v>1</v>
      </c>
      <c r="G45">
        <v>-1.5673028018932101E-3</v>
      </c>
      <c r="H45">
        <v>1</v>
      </c>
      <c r="I45">
        <v>1</v>
      </c>
      <c r="J45">
        <v>0</v>
      </c>
    </row>
    <row r="46" spans="1:10" x14ac:dyDescent="0.25">
      <c r="A46" t="s">
        <v>51</v>
      </c>
      <c r="B46">
        <v>1.5713031632988601E-2</v>
      </c>
      <c r="C46">
        <v>3.0612244897959499E-3</v>
      </c>
      <c r="D46">
        <v>8.1632653061224792E-3</v>
      </c>
      <c r="E46">
        <v>1</v>
      </c>
      <c r="F46">
        <v>30</v>
      </c>
      <c r="G46">
        <v>0</v>
      </c>
      <c r="H46">
        <v>1</v>
      </c>
      <c r="I46">
        <v>1</v>
      </c>
      <c r="J46">
        <v>0</v>
      </c>
    </row>
    <row r="47" spans="1:10" x14ac:dyDescent="0.25">
      <c r="A47" t="s">
        <v>52</v>
      </c>
      <c r="B47">
        <v>5.1848734912344902E-3</v>
      </c>
      <c r="C47">
        <v>5.1020408163265901E-3</v>
      </c>
      <c r="D47">
        <v>1.4285714285714299E-2</v>
      </c>
      <c r="E47">
        <v>17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53</v>
      </c>
      <c r="B48">
        <v>4.5608532055363502E-3</v>
      </c>
      <c r="C48">
        <v>2.0408163265306302E-3</v>
      </c>
      <c r="D48">
        <v>2.5510204081632699E-2</v>
      </c>
      <c r="E48">
        <v>31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54</v>
      </c>
      <c r="B49">
        <v>6.0452040535971998E-3</v>
      </c>
      <c r="C49">
        <v>-1.02040816326529E-3</v>
      </c>
      <c r="D49">
        <v>6.1224489795918598E-3</v>
      </c>
      <c r="E49">
        <v>25</v>
      </c>
      <c r="F49">
        <v>38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t="s">
        <v>55</v>
      </c>
      <c r="B50">
        <v>7.4896882098219502E-3</v>
      </c>
      <c r="C50">
        <v>2.0408163265306098E-3</v>
      </c>
      <c r="D50">
        <v>-2.0408163265305699E-3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56</v>
      </c>
      <c r="B51">
        <v>9.0897227546927906E-3</v>
      </c>
      <c r="C51">
        <v>6.1224489795918598E-3</v>
      </c>
      <c r="D51">
        <v>9.1836734693877698E-3</v>
      </c>
      <c r="E51">
        <v>1</v>
      </c>
      <c r="F51">
        <v>39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57</v>
      </c>
      <c r="B52">
        <v>5.43956871689144E-3</v>
      </c>
      <c r="C52">
        <v>2.0408163265306302E-3</v>
      </c>
      <c r="D52">
        <v>1.8367346938775501E-2</v>
      </c>
      <c r="E52">
        <v>23</v>
      </c>
      <c r="F52">
        <v>21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58</v>
      </c>
      <c r="B53">
        <v>3.3653661003330997E-2</v>
      </c>
      <c r="C53">
        <v>-2.0408163265305899E-3</v>
      </c>
      <c r="D53">
        <v>1.73469387755102E-2</v>
      </c>
      <c r="E53">
        <v>1</v>
      </c>
      <c r="F53">
        <v>1</v>
      </c>
      <c r="G53">
        <v>0.222047937413765</v>
      </c>
      <c r="H53">
        <v>1</v>
      </c>
      <c r="I53">
        <v>0</v>
      </c>
      <c r="J53">
        <v>0</v>
      </c>
    </row>
    <row r="54" spans="1:10" x14ac:dyDescent="0.25">
      <c r="A54" t="s">
        <v>59</v>
      </c>
      <c r="B54">
        <v>3.5413796431242199E-2</v>
      </c>
      <c r="C54">
        <v>1.12244897959184E-2</v>
      </c>
      <c r="D54">
        <v>4.4897959183673397E-2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60</v>
      </c>
      <c r="B55">
        <v>3.8375728469360999E-2</v>
      </c>
      <c r="C55">
        <v>1.0204081632653E-2</v>
      </c>
      <c r="D55">
        <v>3.1632653061224501E-2</v>
      </c>
      <c r="E55">
        <v>1</v>
      </c>
      <c r="F55">
        <v>1</v>
      </c>
      <c r="G55">
        <v>0.298273431444256</v>
      </c>
      <c r="H55">
        <v>1</v>
      </c>
      <c r="I55">
        <v>1</v>
      </c>
      <c r="J55">
        <v>0</v>
      </c>
    </row>
    <row r="56" spans="1:10" x14ac:dyDescent="0.25">
      <c r="A56" t="s">
        <v>61</v>
      </c>
      <c r="B56">
        <v>4.0809461745255401E-3</v>
      </c>
      <c r="C56">
        <v>-1.02040816326527E-3</v>
      </c>
      <c r="D56">
        <v>1.73469387755102E-2</v>
      </c>
      <c r="E56">
        <v>43</v>
      </c>
      <c r="F56">
        <v>29</v>
      </c>
      <c r="G56">
        <v>4.1710332542538101E-2</v>
      </c>
      <c r="H56">
        <v>1</v>
      </c>
      <c r="I56">
        <v>0</v>
      </c>
      <c r="J56">
        <v>0</v>
      </c>
    </row>
    <row r="57" spans="1:10" x14ac:dyDescent="0.25">
      <c r="A57" t="s">
        <v>62</v>
      </c>
      <c r="B57">
        <v>8.1143494903715193E-3</v>
      </c>
      <c r="C57">
        <v>-4.0816326530611798E-3</v>
      </c>
      <c r="D57">
        <v>9.1836734693877993E-3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63</v>
      </c>
      <c r="B58">
        <v>1.0475362340557201E-2</v>
      </c>
      <c r="C58">
        <v>5.1020408163265597E-3</v>
      </c>
      <c r="D58">
        <v>9.1836734693877698E-3</v>
      </c>
      <c r="E58">
        <v>1</v>
      </c>
      <c r="F58">
        <v>32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64</v>
      </c>
      <c r="B59">
        <v>7.6377075240744398E-3</v>
      </c>
      <c r="C59">
        <v>-4.0816326530611798E-3</v>
      </c>
      <c r="D59">
        <v>2.04081632653061E-2</v>
      </c>
      <c r="E59">
        <v>2</v>
      </c>
      <c r="F59">
        <v>4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65</v>
      </c>
      <c r="B60">
        <v>8.0252994430760494E-3</v>
      </c>
      <c r="C60">
        <v>3.0612244897959499E-3</v>
      </c>
      <c r="D60">
        <v>2.0408163265306302E-3</v>
      </c>
      <c r="E60">
        <v>5</v>
      </c>
      <c r="F60">
        <v>3</v>
      </c>
      <c r="G60">
        <v>-1.43694168510284E-2</v>
      </c>
      <c r="H60">
        <v>1</v>
      </c>
      <c r="I60">
        <v>1</v>
      </c>
      <c r="J60">
        <v>0</v>
      </c>
    </row>
    <row r="61" spans="1:10" x14ac:dyDescent="0.25">
      <c r="A61" t="s">
        <v>66</v>
      </c>
      <c r="B61">
        <v>4.4336952154861798E-3</v>
      </c>
      <c r="C61">
        <v>1.0204081632653099E-3</v>
      </c>
      <c r="D61" s="1">
        <v>2.2204460492503101E-17</v>
      </c>
      <c r="E61">
        <v>44</v>
      </c>
      <c r="F61">
        <v>1</v>
      </c>
      <c r="G61">
        <v>-3.6488121212891099E-2</v>
      </c>
      <c r="H61">
        <v>1</v>
      </c>
      <c r="I61">
        <v>0</v>
      </c>
      <c r="J61">
        <v>0</v>
      </c>
    </row>
    <row r="62" spans="1:10" x14ac:dyDescent="0.25">
      <c r="A62" t="s">
        <v>67</v>
      </c>
      <c r="B62">
        <v>3.9653534722841402E-3</v>
      </c>
      <c r="C62" s="1">
        <v>2.2204460492503101E-17</v>
      </c>
      <c r="D62" s="1">
        <v>2.2204460492503101E-17</v>
      </c>
      <c r="E62">
        <v>42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68</v>
      </c>
      <c r="B63">
        <v>1.09989761875587E-2</v>
      </c>
      <c r="C63">
        <v>-1.02040816326527E-3</v>
      </c>
      <c r="D63">
        <v>5.1020408163265597E-3</v>
      </c>
      <c r="E63">
        <v>1</v>
      </c>
      <c r="F63">
        <v>15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69</v>
      </c>
      <c r="B64">
        <v>1.32458644556557E-2</v>
      </c>
      <c r="C64">
        <v>9.1836734693877698E-3</v>
      </c>
      <c r="D64">
        <v>2.1428571428571401E-2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70</v>
      </c>
      <c r="B65">
        <v>1.0263184263959399E-2</v>
      </c>
      <c r="C65">
        <v>8.1632653061225E-3</v>
      </c>
      <c r="D65">
        <v>3.0612244897959499E-3</v>
      </c>
      <c r="E65">
        <v>1</v>
      </c>
      <c r="F65">
        <v>56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 t="s">
        <v>71</v>
      </c>
      <c r="B66">
        <v>2.0355253756078402E-2</v>
      </c>
      <c r="C66">
        <v>6.1224489795918798E-3</v>
      </c>
      <c r="D66">
        <v>1.4285714285714299E-2</v>
      </c>
      <c r="E66">
        <v>1</v>
      </c>
      <c r="F66">
        <v>47</v>
      </c>
      <c r="G66">
        <v>0</v>
      </c>
      <c r="H66">
        <v>1</v>
      </c>
      <c r="I66">
        <v>1</v>
      </c>
      <c r="J66">
        <v>0</v>
      </c>
    </row>
    <row r="67" spans="1:10" x14ac:dyDescent="0.25">
      <c r="A67" t="s">
        <v>72</v>
      </c>
      <c r="B67">
        <v>1.15047035846082E-2</v>
      </c>
      <c r="C67" s="1">
        <v>2.2204460492503101E-17</v>
      </c>
      <c r="D67">
        <v>1.53061224489796E-2</v>
      </c>
      <c r="E67">
        <v>1</v>
      </c>
      <c r="F67">
        <v>1</v>
      </c>
      <c r="G67">
        <v>-0.16396325183221899</v>
      </c>
      <c r="H67">
        <v>0</v>
      </c>
      <c r="I67">
        <v>1</v>
      </c>
      <c r="J67">
        <v>0</v>
      </c>
    </row>
    <row r="68" spans="1:10" x14ac:dyDescent="0.25">
      <c r="A68" t="s">
        <v>73</v>
      </c>
      <c r="B68">
        <v>1.7988807317067701E-2</v>
      </c>
      <c r="C68">
        <v>1.02040816326534E-3</v>
      </c>
      <c r="D68">
        <v>1.53061224489796E-2</v>
      </c>
      <c r="E68">
        <v>1</v>
      </c>
      <c r="F68">
        <v>1</v>
      </c>
      <c r="G68">
        <v>6.4259497352561298E-2</v>
      </c>
      <c r="H68">
        <v>1</v>
      </c>
      <c r="I68">
        <v>0</v>
      </c>
      <c r="J68">
        <v>0</v>
      </c>
    </row>
    <row r="69" spans="1:10" x14ac:dyDescent="0.25">
      <c r="A69" t="s">
        <v>74</v>
      </c>
      <c r="B69">
        <v>9.8325970678058705E-3</v>
      </c>
      <c r="C69">
        <v>7.1428571428571999E-3</v>
      </c>
      <c r="D69">
        <v>1.9387755102040799E-2</v>
      </c>
      <c r="E69">
        <v>1</v>
      </c>
      <c r="F69">
        <v>1</v>
      </c>
      <c r="G69">
        <v>-0.16556500296129401</v>
      </c>
      <c r="H69">
        <v>0</v>
      </c>
      <c r="I69">
        <v>0</v>
      </c>
      <c r="J69">
        <v>0</v>
      </c>
    </row>
    <row r="70" spans="1:10" x14ac:dyDescent="0.25">
      <c r="A70" t="s">
        <v>75</v>
      </c>
      <c r="B70">
        <v>1.33428797202683E-2</v>
      </c>
      <c r="C70">
        <v>9.1836734693877698E-3</v>
      </c>
      <c r="D70">
        <v>3.06122448979592E-2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76</v>
      </c>
      <c r="B71">
        <v>9.1083487773187099E-3</v>
      </c>
      <c r="C71">
        <v>-3.06122448979591E-3</v>
      </c>
      <c r="D71">
        <v>1.2244897959183701E-2</v>
      </c>
      <c r="E71">
        <v>6</v>
      </c>
      <c r="F71">
        <v>1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77</v>
      </c>
      <c r="B72">
        <v>1.1178386376338299E-2</v>
      </c>
      <c r="C72">
        <v>1.02040816326534E-3</v>
      </c>
      <c r="D72">
        <v>2.7551020408163301E-2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 t="s">
        <v>78</v>
      </c>
      <c r="B73">
        <v>1.1025832855482901E-2</v>
      </c>
      <c r="C73">
        <v>5.1020408163265597E-3</v>
      </c>
      <c r="D73">
        <v>1.73469387755102E-2</v>
      </c>
      <c r="E73">
        <v>1</v>
      </c>
      <c r="F73">
        <v>23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79</v>
      </c>
      <c r="B74">
        <v>1.24883612037645E-2</v>
      </c>
      <c r="C74">
        <v>1.0204081632653099E-3</v>
      </c>
      <c r="D74">
        <v>2.8571428571428598E-2</v>
      </c>
      <c r="E74">
        <v>1</v>
      </c>
      <c r="F74">
        <v>1</v>
      </c>
      <c r="G74">
        <v>0.153630252494352</v>
      </c>
      <c r="H74">
        <v>0</v>
      </c>
      <c r="I74">
        <v>1</v>
      </c>
      <c r="J74">
        <v>0</v>
      </c>
    </row>
    <row r="75" spans="1:10" x14ac:dyDescent="0.25">
      <c r="A75" t="s">
        <v>80</v>
      </c>
      <c r="B75">
        <v>4.1376455184496796E-3</v>
      </c>
      <c r="C75">
        <v>-3.06122448979588E-3</v>
      </c>
      <c r="D75">
        <v>1.53061224489796E-2</v>
      </c>
      <c r="E75">
        <v>45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81</v>
      </c>
      <c r="B76">
        <v>2.6748410630849399E-3</v>
      </c>
      <c r="C76">
        <v>0</v>
      </c>
      <c r="D76">
        <v>1.2244897959183701E-2</v>
      </c>
      <c r="E76">
        <v>41</v>
      </c>
      <c r="F76">
        <v>1</v>
      </c>
      <c r="G76">
        <v>-6.1178242726213597E-2</v>
      </c>
      <c r="H76">
        <v>1</v>
      </c>
      <c r="I76">
        <v>0</v>
      </c>
      <c r="J76">
        <v>0</v>
      </c>
    </row>
    <row r="77" spans="1:10" x14ac:dyDescent="0.25">
      <c r="A77" t="s">
        <v>82</v>
      </c>
      <c r="B77">
        <v>6.6352213713763101E-3</v>
      </c>
      <c r="C77">
        <v>-2.0408163265305899E-3</v>
      </c>
      <c r="D77">
        <v>1.73469387755102E-2</v>
      </c>
      <c r="E77">
        <v>20</v>
      </c>
      <c r="F77">
        <v>33</v>
      </c>
      <c r="G77">
        <v>-9.22864735027858E-3</v>
      </c>
      <c r="H77">
        <v>0</v>
      </c>
      <c r="I77">
        <v>0</v>
      </c>
      <c r="J77">
        <v>0</v>
      </c>
    </row>
    <row r="78" spans="1:10" x14ac:dyDescent="0.25">
      <c r="A78" t="s">
        <v>83</v>
      </c>
      <c r="B78">
        <v>2.6868309839647799E-2</v>
      </c>
      <c r="C78">
        <v>-1.0204081632653E-2</v>
      </c>
      <c r="D78">
        <v>1.4285714285714299E-2</v>
      </c>
      <c r="E78">
        <v>1</v>
      </c>
      <c r="F78">
        <v>10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 t="s">
        <v>84</v>
      </c>
      <c r="B79">
        <v>2.4334635147636199E-2</v>
      </c>
      <c r="C79">
        <v>-2.0408163265305899E-3</v>
      </c>
      <c r="D79">
        <v>1.6326530612244899E-2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85</v>
      </c>
      <c r="B80">
        <v>1.2864299406082001E-2</v>
      </c>
      <c r="C80">
        <v>7.14285714285716E-3</v>
      </c>
      <c r="D80">
        <v>3.0612244897959499E-3</v>
      </c>
      <c r="E80">
        <v>1</v>
      </c>
      <c r="F80">
        <v>1</v>
      </c>
      <c r="G80">
        <v>-5.8817320368318E-2</v>
      </c>
      <c r="H80">
        <v>1</v>
      </c>
      <c r="I80">
        <v>0</v>
      </c>
      <c r="J80">
        <v>0</v>
      </c>
    </row>
    <row r="81" spans="1:10" x14ac:dyDescent="0.25">
      <c r="A81" t="s">
        <v>86</v>
      </c>
      <c r="B81">
        <v>1.09239609894351E-2</v>
      </c>
      <c r="C81">
        <v>1.02040816326534E-3</v>
      </c>
      <c r="D81" s="1">
        <v>4.4408920985006202E-17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</row>
    <row r="82" spans="1:10" x14ac:dyDescent="0.25">
      <c r="A82" t="s">
        <v>87</v>
      </c>
      <c r="B82">
        <v>1.17051267881526E-2</v>
      </c>
      <c r="C82">
        <v>1.02040816326534E-3</v>
      </c>
      <c r="D82">
        <v>3.0612244897959499E-3</v>
      </c>
      <c r="E82">
        <v>1</v>
      </c>
      <c r="F82">
        <v>26</v>
      </c>
      <c r="G82">
        <v>0</v>
      </c>
      <c r="H82">
        <v>1</v>
      </c>
      <c r="I82">
        <v>1</v>
      </c>
      <c r="J82">
        <v>0</v>
      </c>
    </row>
    <row r="83" spans="1:10" x14ac:dyDescent="0.25">
      <c r="A83" t="s">
        <v>88</v>
      </c>
      <c r="B83">
        <v>1.07385153623094E-2</v>
      </c>
      <c r="C83">
        <v>5.1020408163265597E-3</v>
      </c>
      <c r="D83">
        <v>1.8367346938775501E-2</v>
      </c>
      <c r="E83">
        <v>3</v>
      </c>
      <c r="F83">
        <v>1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 t="s">
        <v>89</v>
      </c>
      <c r="B84">
        <v>9.2660066967725496E-3</v>
      </c>
      <c r="C84" s="1">
        <v>4.4408920985006202E-17</v>
      </c>
      <c r="D84">
        <v>1.4285714285714299E-2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90</v>
      </c>
      <c r="B85">
        <v>1.18658474669392E-2</v>
      </c>
      <c r="C85">
        <v>7.1428571428571799E-3</v>
      </c>
      <c r="D85">
        <v>5.3061224489795902E-2</v>
      </c>
      <c r="E85">
        <v>1</v>
      </c>
      <c r="F85">
        <v>1</v>
      </c>
      <c r="G85">
        <v>0.15055681018732101</v>
      </c>
      <c r="H85">
        <v>0</v>
      </c>
      <c r="I85">
        <v>0</v>
      </c>
      <c r="J85">
        <v>0</v>
      </c>
    </row>
    <row r="86" spans="1:10" x14ac:dyDescent="0.25">
      <c r="A86" t="s">
        <v>91</v>
      </c>
      <c r="B86">
        <v>1.09223308143486E-2</v>
      </c>
      <c r="C86">
        <v>8.1632653061225E-3</v>
      </c>
      <c r="D86" s="1">
        <v>2.2204460492503101E-17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</row>
    <row r="87" spans="1:10" x14ac:dyDescent="0.25">
      <c r="A87" t="s">
        <v>92</v>
      </c>
      <c r="B87">
        <v>1.3512851226192399E-2</v>
      </c>
      <c r="C87">
        <v>1.02040816326534E-3</v>
      </c>
      <c r="D87">
        <v>2.0408163265306302E-3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t="s">
        <v>93</v>
      </c>
      <c r="B88">
        <v>1.1766255880452501E-2</v>
      </c>
      <c r="C88">
        <v>2.0408163265306302E-3</v>
      </c>
      <c r="D88">
        <v>7.1428571428571799E-3</v>
      </c>
      <c r="E88">
        <v>1</v>
      </c>
      <c r="F88">
        <v>1</v>
      </c>
      <c r="G88">
        <v>-6.0438808842252202E-2</v>
      </c>
      <c r="H88">
        <v>1</v>
      </c>
      <c r="I88">
        <v>1</v>
      </c>
      <c r="J88">
        <v>1</v>
      </c>
    </row>
    <row r="89" spans="1:10" x14ac:dyDescent="0.25">
      <c r="A89" t="s">
        <v>94</v>
      </c>
      <c r="B89">
        <v>9.6372094209205301E-3</v>
      </c>
      <c r="C89" s="1">
        <v>2.2204460492503101E-17</v>
      </c>
      <c r="D89">
        <v>7.14285714285716E-3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 t="s">
        <v>95</v>
      </c>
      <c r="B90">
        <v>6.8691666403858497E-3</v>
      </c>
      <c r="C90">
        <v>2.0408163265306098E-3</v>
      </c>
      <c r="D90">
        <v>4.08163265306125E-3</v>
      </c>
      <c r="E90">
        <v>1</v>
      </c>
      <c r="F90">
        <v>18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t="s">
        <v>96</v>
      </c>
      <c r="B91">
        <v>9.2005432873012508E-3</v>
      </c>
      <c r="C91">
        <v>5.1020408163265597E-3</v>
      </c>
      <c r="D91">
        <v>4.3877551020408197E-2</v>
      </c>
      <c r="E91">
        <v>1</v>
      </c>
      <c r="F91">
        <v>14</v>
      </c>
      <c r="G91">
        <v>-1.38458263478156E-2</v>
      </c>
      <c r="H91">
        <v>0</v>
      </c>
      <c r="I91">
        <v>0</v>
      </c>
      <c r="J91">
        <v>0</v>
      </c>
    </row>
    <row r="92" spans="1:10" x14ac:dyDescent="0.25">
      <c r="A92" t="s">
        <v>97</v>
      </c>
      <c r="B92" s="1">
        <v>3.2237080465070299E-5</v>
      </c>
      <c r="C92">
        <v>0</v>
      </c>
      <c r="D92">
        <v>0</v>
      </c>
      <c r="E92">
        <v>56</v>
      </c>
      <c r="F92">
        <v>27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 t="s">
        <v>98</v>
      </c>
      <c r="B93">
        <v>6.4949706819644997E-4</v>
      </c>
      <c r="C93">
        <v>0</v>
      </c>
      <c r="D93">
        <v>1.0204081632653099E-3</v>
      </c>
      <c r="E93">
        <v>52</v>
      </c>
      <c r="F93">
        <v>57</v>
      </c>
      <c r="G93">
        <v>0</v>
      </c>
      <c r="H93">
        <v>1</v>
      </c>
      <c r="I93">
        <v>1</v>
      </c>
      <c r="J93">
        <v>0</v>
      </c>
    </row>
    <row r="94" spans="1:10" x14ac:dyDescent="0.25">
      <c r="A94" t="s">
        <v>99</v>
      </c>
      <c r="B94" s="1">
        <v>8.9062700904242302E-5</v>
      </c>
      <c r="C94">
        <v>0</v>
      </c>
      <c r="D94">
        <v>0</v>
      </c>
      <c r="E94">
        <v>57</v>
      </c>
      <c r="F94">
        <v>17</v>
      </c>
      <c r="G94">
        <v>2.0575956285940399E-2</v>
      </c>
      <c r="H94">
        <v>1</v>
      </c>
      <c r="I94">
        <v>0</v>
      </c>
      <c r="J94">
        <v>0</v>
      </c>
    </row>
    <row r="95" spans="1:10" x14ac:dyDescent="0.25">
      <c r="A95" t="s">
        <v>100</v>
      </c>
      <c r="B95">
        <v>1.49383515235962E-4</v>
      </c>
      <c r="C95">
        <v>0</v>
      </c>
      <c r="D95">
        <v>4.08163265306125E-3</v>
      </c>
      <c r="E95">
        <v>53</v>
      </c>
      <c r="F95">
        <v>1</v>
      </c>
      <c r="G95">
        <v>4.3535238167405697E-2</v>
      </c>
      <c r="H95">
        <v>1</v>
      </c>
      <c r="I95">
        <v>1</v>
      </c>
      <c r="J95">
        <v>0</v>
      </c>
    </row>
    <row r="96" spans="1:10" x14ac:dyDescent="0.25">
      <c r="A96" t="s">
        <v>101</v>
      </c>
      <c r="B96" s="1">
        <v>1.8736910485267599E-5</v>
      </c>
      <c r="C96">
        <v>0</v>
      </c>
      <c r="D96">
        <v>6.1224489795918798E-3</v>
      </c>
      <c r="E96">
        <v>54</v>
      </c>
      <c r="F96">
        <v>9</v>
      </c>
      <c r="G96">
        <v>6.5352581557756306E-2</v>
      </c>
      <c r="H96">
        <v>1</v>
      </c>
      <c r="I96">
        <v>1</v>
      </c>
      <c r="J96">
        <v>0</v>
      </c>
    </row>
    <row r="97" spans="1:10" x14ac:dyDescent="0.25">
      <c r="A97" t="s">
        <v>102</v>
      </c>
      <c r="B97">
        <v>0</v>
      </c>
      <c r="C97">
        <v>0</v>
      </c>
      <c r="D97">
        <v>0</v>
      </c>
      <c r="E97">
        <v>58</v>
      </c>
      <c r="F97">
        <v>19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 t="s">
        <v>103</v>
      </c>
      <c r="B98">
        <v>5.3636498305167305E-4</v>
      </c>
      <c r="C98">
        <v>0</v>
      </c>
      <c r="D98">
        <v>0</v>
      </c>
      <c r="E98">
        <v>50</v>
      </c>
      <c r="F98">
        <v>52</v>
      </c>
      <c r="G98">
        <v>0</v>
      </c>
      <c r="H98">
        <v>1</v>
      </c>
      <c r="I98">
        <v>1</v>
      </c>
      <c r="J98">
        <v>0</v>
      </c>
    </row>
    <row r="99" spans="1:10" x14ac:dyDescent="0.25">
      <c r="A99" t="s">
        <v>104</v>
      </c>
      <c r="B99">
        <v>1.3338524224938799E-3</v>
      </c>
      <c r="C99">
        <v>0</v>
      </c>
      <c r="D99">
        <v>4.08163265306127E-3</v>
      </c>
      <c r="E99">
        <v>47</v>
      </c>
      <c r="F99">
        <v>43</v>
      </c>
      <c r="G99">
        <v>-1.0698420121498299E-2</v>
      </c>
      <c r="H99">
        <v>1</v>
      </c>
      <c r="I99">
        <v>1</v>
      </c>
      <c r="J99">
        <v>0</v>
      </c>
    </row>
    <row r="100" spans="1:10" x14ac:dyDescent="0.25">
      <c r="A100" t="s">
        <v>105</v>
      </c>
      <c r="B100">
        <v>2.6064417136980402E-4</v>
      </c>
      <c r="C100">
        <v>-1.02040816326529E-3</v>
      </c>
      <c r="D100">
        <v>4.08163265306127E-3</v>
      </c>
      <c r="E100">
        <v>55</v>
      </c>
      <c r="F100">
        <v>58</v>
      </c>
      <c r="G100">
        <v>0</v>
      </c>
      <c r="H100">
        <v>1</v>
      </c>
      <c r="I100">
        <v>1</v>
      </c>
      <c r="J100">
        <v>0</v>
      </c>
    </row>
    <row r="101" spans="1:10" x14ac:dyDescent="0.25">
      <c r="A101" t="s">
        <v>106</v>
      </c>
      <c r="B101">
        <v>7.5653032577302503E-4</v>
      </c>
      <c r="C101">
        <v>0</v>
      </c>
      <c r="D101">
        <v>5.1020408163265597E-3</v>
      </c>
      <c r="E101">
        <v>51</v>
      </c>
      <c r="F101">
        <v>20</v>
      </c>
      <c r="G101">
        <v>0</v>
      </c>
      <c r="H101">
        <v>1</v>
      </c>
      <c r="I101">
        <v>1</v>
      </c>
      <c r="J101">
        <v>0</v>
      </c>
    </row>
    <row r="102" spans="1:10" x14ac:dyDescent="0.25">
      <c r="A102" t="s">
        <v>107</v>
      </c>
      <c r="B102">
        <v>1.16722787945679E-3</v>
      </c>
      <c r="C102">
        <v>1.0204081632653099E-3</v>
      </c>
      <c r="D102">
        <v>6.1224489795918598E-3</v>
      </c>
      <c r="E102">
        <v>48</v>
      </c>
      <c r="F102">
        <v>1</v>
      </c>
      <c r="G102">
        <v>-6.8327648739249597E-2</v>
      </c>
      <c r="H102">
        <v>1</v>
      </c>
      <c r="I102">
        <v>0</v>
      </c>
      <c r="J102">
        <v>1</v>
      </c>
    </row>
    <row r="103" spans="1:10" x14ac:dyDescent="0.25">
      <c r="A103" t="s">
        <v>108</v>
      </c>
      <c r="B103">
        <v>4.35297778130202E-4</v>
      </c>
      <c r="C103">
        <v>0</v>
      </c>
      <c r="D103">
        <v>4.0816326530612197E-3</v>
      </c>
      <c r="E103">
        <v>49</v>
      </c>
      <c r="F103">
        <v>59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109</v>
      </c>
      <c r="B104">
        <v>6.7289363197218397E-3</v>
      </c>
      <c r="C104">
        <v>-3.0612244897958601E-3</v>
      </c>
      <c r="D104">
        <v>5.1020408163265597E-3</v>
      </c>
      <c r="E104">
        <v>4</v>
      </c>
      <c r="F104">
        <v>1</v>
      </c>
      <c r="G104">
        <v>0</v>
      </c>
      <c r="H104">
        <v>1</v>
      </c>
      <c r="I104">
        <v>0</v>
      </c>
      <c r="J104">
        <v>1</v>
      </c>
    </row>
    <row r="105" spans="1:10" x14ac:dyDescent="0.25">
      <c r="A105" t="s">
        <v>110</v>
      </c>
      <c r="B105">
        <v>7.2472218465706797E-3</v>
      </c>
      <c r="C105">
        <v>-1.02040816326527E-3</v>
      </c>
      <c r="D105">
        <v>4.08163265306125E-3</v>
      </c>
      <c r="E105">
        <v>28</v>
      </c>
      <c r="F105">
        <v>2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 t="s">
        <v>111</v>
      </c>
      <c r="B106">
        <v>8.7630167747222796E-3</v>
      </c>
      <c r="C106">
        <v>1.0204081632653099E-3</v>
      </c>
      <c r="D106">
        <v>6.1224489795918798E-3</v>
      </c>
      <c r="E106">
        <v>18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 t="s">
        <v>112</v>
      </c>
      <c r="B107">
        <v>8.5903055471717692E-3</v>
      </c>
      <c r="C107">
        <v>2.0408163265306302E-3</v>
      </c>
      <c r="D107">
        <v>1.2244897959183701E-2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25">
      <c r="A108" t="s">
        <v>113</v>
      </c>
      <c r="B108">
        <v>8.62963780852357E-3</v>
      </c>
      <c r="C108">
        <v>6.1224489795918598E-3</v>
      </c>
      <c r="D108">
        <v>1.0204081632653E-2</v>
      </c>
      <c r="E108">
        <v>1</v>
      </c>
      <c r="F108">
        <v>48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114</v>
      </c>
      <c r="B109">
        <v>1.0853507480928899E-2</v>
      </c>
      <c r="C109">
        <v>2.0408163265306302E-3</v>
      </c>
      <c r="D109">
        <v>1.6326530612244899E-2</v>
      </c>
      <c r="E109">
        <v>1</v>
      </c>
      <c r="F109">
        <v>1</v>
      </c>
      <c r="G109">
        <v>-0.13346133034861399</v>
      </c>
      <c r="H109">
        <v>1</v>
      </c>
      <c r="I109">
        <v>1</v>
      </c>
      <c r="J109">
        <v>0</v>
      </c>
    </row>
    <row r="110" spans="1:10" x14ac:dyDescent="0.25">
      <c r="A110" t="s">
        <v>115</v>
      </c>
      <c r="B110">
        <v>1.21263819505663E-2</v>
      </c>
      <c r="C110">
        <v>5.1020408163265901E-3</v>
      </c>
      <c r="D110">
        <v>3.06122448979592E-2</v>
      </c>
      <c r="E110">
        <v>1</v>
      </c>
      <c r="F110">
        <v>42</v>
      </c>
      <c r="G110">
        <v>-0.17567471144751401</v>
      </c>
      <c r="H110">
        <v>0</v>
      </c>
      <c r="I110">
        <v>1</v>
      </c>
      <c r="J110">
        <v>0</v>
      </c>
    </row>
    <row r="111" spans="1:10" x14ac:dyDescent="0.25">
      <c r="A111" t="s">
        <v>116</v>
      </c>
      <c r="B111">
        <v>1.9710987515605301E-3</v>
      </c>
      <c r="C111">
        <v>-1.02040816326529E-3</v>
      </c>
      <c r="D111">
        <v>2.0408163265306302E-3</v>
      </c>
      <c r="E111">
        <v>46</v>
      </c>
      <c r="F111">
        <v>40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117</v>
      </c>
      <c r="B112">
        <v>1.1787618455985201E-2</v>
      </c>
      <c r="C112">
        <v>2.0408163265306302E-3</v>
      </c>
      <c r="D112">
        <v>1.0204081632653E-2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 x14ac:dyDescent="0.25">
      <c r="A113" t="s">
        <v>118</v>
      </c>
      <c r="B113">
        <v>1.2597906827284599E-2</v>
      </c>
      <c r="C113">
        <v>5.1020408163265901E-3</v>
      </c>
      <c r="D113">
        <v>1.0204081632653E-2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 t="s">
        <v>119</v>
      </c>
      <c r="B114">
        <v>7.04659574269818E-3</v>
      </c>
      <c r="C114">
        <v>-4.0816326530611997E-3</v>
      </c>
      <c r="D114">
        <v>4.1836734693877498E-2</v>
      </c>
      <c r="E114">
        <v>1</v>
      </c>
      <c r="F114">
        <v>1</v>
      </c>
      <c r="G114">
        <v>0.20266997659639499</v>
      </c>
      <c r="H114">
        <v>0</v>
      </c>
      <c r="I114">
        <v>0</v>
      </c>
      <c r="J114">
        <v>0</v>
      </c>
    </row>
    <row r="115" spans="1:10" x14ac:dyDescent="0.25">
      <c r="A115" t="s">
        <v>120</v>
      </c>
      <c r="B115">
        <v>5.2696244009096697E-3</v>
      </c>
      <c r="C115">
        <v>-1.02040816326529E-3</v>
      </c>
      <c r="D115">
        <v>-3.06122448979591E-3</v>
      </c>
      <c r="E115">
        <v>27</v>
      </c>
      <c r="F115">
        <v>13</v>
      </c>
      <c r="G115">
        <v>0</v>
      </c>
      <c r="H115">
        <v>0</v>
      </c>
      <c r="I115">
        <v>0</v>
      </c>
      <c r="J115">
        <v>0</v>
      </c>
    </row>
  </sheetData>
  <sortState xmlns:xlrd2="http://schemas.microsoft.com/office/spreadsheetml/2017/richdata2" ref="A2:J117">
    <sortCondition ref="A2:A1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2E40-5467-4C0F-86A7-235A524E801F}">
  <dimension ref="A1:Q116"/>
  <sheetViews>
    <sheetView topLeftCell="A25" workbookViewId="0">
      <selection activeCell="M56" sqref="M56"/>
    </sheetView>
  </sheetViews>
  <sheetFormatPr defaultRowHeight="15" x14ac:dyDescent="0.25"/>
  <cols>
    <col min="1" max="1" width="22.7109375" customWidth="1"/>
    <col min="2" max="2" width="23" customWidth="1"/>
    <col min="3" max="11" width="10.7109375" customWidth="1"/>
    <col min="12" max="12" width="13.7109375" style="13" customWidth="1"/>
    <col min="13" max="13" width="9.140625" style="7"/>
    <col min="15" max="15" width="12.85546875" style="4" customWidth="1"/>
    <col min="16" max="16" width="9.140625" style="4"/>
  </cols>
  <sheetData>
    <row r="1" spans="1:17" x14ac:dyDescent="0.25">
      <c r="A1" s="2" t="s">
        <v>122</v>
      </c>
      <c r="B1" s="15" t="s">
        <v>0</v>
      </c>
      <c r="C1" s="15" t="s">
        <v>164</v>
      </c>
      <c r="D1" s="15" t="s">
        <v>147</v>
      </c>
      <c r="E1" s="15" t="s">
        <v>148</v>
      </c>
      <c r="F1" s="15" t="s">
        <v>165</v>
      </c>
      <c r="G1" s="15" t="s">
        <v>149</v>
      </c>
      <c r="H1" s="15" t="s">
        <v>154</v>
      </c>
      <c r="I1" s="15" t="s">
        <v>166</v>
      </c>
      <c r="J1" s="15" t="s">
        <v>167</v>
      </c>
      <c r="K1" s="15" t="s">
        <v>168</v>
      </c>
      <c r="L1" s="12" t="s">
        <v>155</v>
      </c>
      <c r="M1" s="6" t="s">
        <v>135</v>
      </c>
      <c r="O1" s="5" t="s">
        <v>122</v>
      </c>
      <c r="P1" s="5" t="s">
        <v>158</v>
      </c>
      <c r="Q1" s="2" t="s">
        <v>142</v>
      </c>
    </row>
    <row r="2" spans="1:17" s="2" customFormat="1" x14ac:dyDescent="0.25">
      <c r="A2" s="2" t="s">
        <v>124</v>
      </c>
      <c r="B2" s="2" t="s">
        <v>11</v>
      </c>
      <c r="C2" s="2">
        <v>1.2248701450091199E-2</v>
      </c>
      <c r="D2" s="2">
        <v>8.1632653061224497E-3</v>
      </c>
      <c r="E2" s="2">
        <v>0</v>
      </c>
      <c r="F2" s="2">
        <v>1</v>
      </c>
      <c r="G2" s="2">
        <v>1.2109920819748486E-2</v>
      </c>
      <c r="H2" s="2">
        <v>6.9642270689969796E-2</v>
      </c>
      <c r="I2" s="2">
        <v>1</v>
      </c>
      <c r="J2" s="2">
        <v>0</v>
      </c>
      <c r="K2" s="2">
        <v>0</v>
      </c>
      <c r="L2" s="12">
        <f>100*(C2/$C$116+D2/$D$116+E2/$E$116+F2/$F$116+G2/$G$116+H2/$H$116+I2/$I$116+J2/$J$116+K2/$K$116)/9</f>
        <v>1.5052192124285149</v>
      </c>
      <c r="M2" s="6">
        <f>AVERAGE(L2:L3)*4</f>
        <v>5.1682431453750644</v>
      </c>
      <c r="O2" s="5" t="s">
        <v>134</v>
      </c>
      <c r="P2" s="9">
        <f>M2</f>
        <v>5.1682431453750644</v>
      </c>
      <c r="Q2" s="2">
        <v>2</v>
      </c>
    </row>
    <row r="3" spans="1:17" s="2" customFormat="1" x14ac:dyDescent="0.25">
      <c r="A3" t="s">
        <v>124</v>
      </c>
      <c r="B3" t="s">
        <v>10</v>
      </c>
      <c r="C3">
        <v>1.37512799007813E-2</v>
      </c>
      <c r="D3">
        <v>7.14285714285714E-3</v>
      </c>
      <c r="E3">
        <v>0</v>
      </c>
      <c r="F3">
        <v>1</v>
      </c>
      <c r="G3">
        <v>9.3153237074988359E-3</v>
      </c>
      <c r="H3">
        <v>0</v>
      </c>
      <c r="I3">
        <v>0</v>
      </c>
      <c r="J3">
        <v>1</v>
      </c>
      <c r="K3">
        <v>0</v>
      </c>
      <c r="L3" s="12">
        <f>100*(C3/$C$116+D3/$D$116+E3/$E$116+F3/$F$116+G3/$G$116+H3/$H$116+I3/$I$116+J3/$J$116+K3/$K$116)/9</f>
        <v>1.0789023602590173</v>
      </c>
      <c r="M3" s="6"/>
      <c r="O3" s="5" t="s">
        <v>132</v>
      </c>
      <c r="P3" s="9">
        <f>M4</f>
        <v>2.7504848771285713</v>
      </c>
      <c r="Q3" s="2">
        <v>7</v>
      </c>
    </row>
    <row r="4" spans="1:17" s="2" customFormat="1" x14ac:dyDescent="0.25">
      <c r="A4" s="2" t="s">
        <v>132</v>
      </c>
      <c r="B4" s="2" t="s">
        <v>94</v>
      </c>
      <c r="C4" s="2">
        <v>7.3951489598817503E-3</v>
      </c>
      <c r="D4" s="2">
        <v>5.1020408163264799E-3</v>
      </c>
      <c r="E4" s="2">
        <v>2.0408163265306302E-3</v>
      </c>
      <c r="F4" s="2">
        <v>0</v>
      </c>
      <c r="G4" s="2">
        <v>4.1918956683744757E-3</v>
      </c>
      <c r="H4" s="2">
        <v>0</v>
      </c>
      <c r="I4" s="2">
        <v>1</v>
      </c>
      <c r="J4" s="2">
        <v>0</v>
      </c>
      <c r="K4" s="2">
        <v>1</v>
      </c>
      <c r="L4" s="12">
        <f>100*(C4/$C$116+D4/$D$116+E4/$E$116+F4/$F$116+G4/$G$116+H4/$H$116+I4/$I$116+J4/$J$116+K4/$K$116)/9</f>
        <v>1.583914197212392</v>
      </c>
      <c r="M4" s="6">
        <f>AVERAGE(L4:L10)*4</f>
        <v>2.7504848771285713</v>
      </c>
      <c r="O4" s="5" t="s">
        <v>138</v>
      </c>
      <c r="P4" s="9">
        <f>M11</f>
        <v>2.7098474372879426</v>
      </c>
      <c r="Q4" s="2">
        <v>25</v>
      </c>
    </row>
    <row r="5" spans="1:17" s="2" customFormat="1" x14ac:dyDescent="0.25">
      <c r="A5" t="s">
        <v>132</v>
      </c>
      <c r="B5" t="s">
        <v>35</v>
      </c>
      <c r="C5">
        <v>6.6680357201864496E-3</v>
      </c>
      <c r="D5">
        <v>0</v>
      </c>
      <c r="E5">
        <v>0</v>
      </c>
      <c r="F5">
        <v>1</v>
      </c>
      <c r="G5">
        <v>1.055736686849868E-2</v>
      </c>
      <c r="H5">
        <v>6.5975762121326303E-2</v>
      </c>
      <c r="I5">
        <v>1</v>
      </c>
      <c r="J5">
        <v>0</v>
      </c>
      <c r="K5">
        <v>0</v>
      </c>
      <c r="L5" s="12">
        <f>100*(C5/$C$116+D5/$D$116+E5/$E$116+F5/$F$116+G5/$G$116+H5/$H$116+I5/$I$116+J5/$J$116+K5/$K$116)/9</f>
        <v>0.84182708155110841</v>
      </c>
      <c r="M5" s="6"/>
      <c r="O5" s="5" t="s">
        <v>144</v>
      </c>
      <c r="P5" s="9">
        <f>M36</f>
        <v>3.6635870415410379</v>
      </c>
      <c r="Q5" s="2">
        <v>16</v>
      </c>
    </row>
    <row r="6" spans="1:17" s="2" customFormat="1" x14ac:dyDescent="0.25">
      <c r="A6" t="s">
        <v>132</v>
      </c>
      <c r="B6" t="s">
        <v>30</v>
      </c>
      <c r="C6">
        <v>8.3251315105219593E-3</v>
      </c>
      <c r="D6">
        <v>0</v>
      </c>
      <c r="E6">
        <v>8.1632653061224792E-3</v>
      </c>
      <c r="F6">
        <v>1</v>
      </c>
      <c r="G6">
        <v>7.6075143611240492E-3</v>
      </c>
      <c r="H6">
        <v>0</v>
      </c>
      <c r="I6">
        <v>0</v>
      </c>
      <c r="J6">
        <v>1</v>
      </c>
      <c r="K6">
        <v>0</v>
      </c>
      <c r="L6" s="12">
        <f>100*(C6/$C$116+D6/$D$116+E6/$E$116+F6/$F$116+G6/$G$116+H6/$H$116+I6/$I$116+J6/$J$116+K6/$K$116)/9</f>
        <v>0.71095465098134936</v>
      </c>
      <c r="M6" s="6"/>
      <c r="O6" s="5" t="s">
        <v>140</v>
      </c>
      <c r="P6" s="9">
        <f>M52</f>
        <v>4.2925954630589178</v>
      </c>
      <c r="Q6" s="2">
        <v>4</v>
      </c>
    </row>
    <row r="7" spans="1:17" s="2" customFormat="1" x14ac:dyDescent="0.25">
      <c r="A7" t="s">
        <v>132</v>
      </c>
      <c r="B7" t="s">
        <v>31</v>
      </c>
      <c r="C7">
        <v>7.1785450889557297E-3</v>
      </c>
      <c r="D7">
        <v>0</v>
      </c>
      <c r="E7" s="1">
        <v>0</v>
      </c>
      <c r="F7">
        <v>1</v>
      </c>
      <c r="G7">
        <v>1.8630647414997672E-3</v>
      </c>
      <c r="H7">
        <v>2.6794344921593501E-2</v>
      </c>
      <c r="I7">
        <v>1</v>
      </c>
      <c r="J7">
        <v>0</v>
      </c>
      <c r="K7">
        <v>0</v>
      </c>
      <c r="L7" s="12">
        <f>100*(C7/$C$116+D7/$D$116+E7/$E$116+F7/$F$116+G7/$G$116+H7/$H$116+I7/$I$116+J7/$J$116+K7/$K$116)/9</f>
        <v>0.55893942600342439</v>
      </c>
      <c r="M7" s="6"/>
      <c r="O7" s="5" t="s">
        <v>136</v>
      </c>
      <c r="P7" s="9">
        <f>M56</f>
        <v>2.5108000086809614</v>
      </c>
      <c r="Q7" s="2">
        <v>12</v>
      </c>
    </row>
    <row r="8" spans="1:17" s="2" customFormat="1" x14ac:dyDescent="0.25">
      <c r="A8" t="s">
        <v>132</v>
      </c>
      <c r="B8" t="s">
        <v>34</v>
      </c>
      <c r="C8">
        <v>8.1305523053206603E-3</v>
      </c>
      <c r="D8">
        <v>0</v>
      </c>
      <c r="E8">
        <v>1.0204081632653099E-3</v>
      </c>
      <c r="F8">
        <v>1</v>
      </c>
      <c r="G8">
        <v>2.0183201366247476E-3</v>
      </c>
      <c r="H8">
        <v>0</v>
      </c>
      <c r="I8">
        <v>1</v>
      </c>
      <c r="J8">
        <v>0</v>
      </c>
      <c r="K8">
        <v>0</v>
      </c>
      <c r="L8" s="12">
        <f>100*(C8/$C$116+D8/$D$116+E8/$E$116+F8/$F$116+G8/$G$116+H8/$H$116+I8/$I$116+J8/$J$116+K8/$K$116)/9</f>
        <v>0.46581194879087751</v>
      </c>
      <c r="M8" s="6"/>
      <c r="O8" s="5" t="s">
        <v>133</v>
      </c>
      <c r="P8" s="9">
        <f>M68</f>
        <v>3.9536190306319021</v>
      </c>
      <c r="Q8" s="2">
        <v>17</v>
      </c>
    </row>
    <row r="9" spans="1:17" s="2" customFormat="1" x14ac:dyDescent="0.25">
      <c r="A9" t="s">
        <v>132</v>
      </c>
      <c r="B9" t="s">
        <v>32</v>
      </c>
      <c r="C9">
        <v>9.4606738528718801E-3</v>
      </c>
      <c r="D9">
        <v>0</v>
      </c>
      <c r="E9">
        <v>3.0612244897959499E-3</v>
      </c>
      <c r="F9">
        <v>1</v>
      </c>
      <c r="G9">
        <v>5.2786834342493398E-3</v>
      </c>
      <c r="H9">
        <v>0</v>
      </c>
      <c r="I9">
        <v>0</v>
      </c>
      <c r="J9">
        <v>0</v>
      </c>
      <c r="K9">
        <v>0</v>
      </c>
      <c r="L9" s="12">
        <f>100*(C9/$C$116+D9/$D$116+E9/$E$116+F9/$F$116+G9/$G$116+H9/$H$116+I9/$I$116+J9/$J$116+K9/$K$116)/9</f>
        <v>0.37356514864366347</v>
      </c>
      <c r="M9" s="6"/>
      <c r="O9" s="5" t="s">
        <v>123</v>
      </c>
      <c r="P9" s="9">
        <f>M85</f>
        <v>10.100434117036313</v>
      </c>
      <c r="Q9" s="2">
        <v>3</v>
      </c>
    </row>
    <row r="10" spans="1:17" s="2" customFormat="1" x14ac:dyDescent="0.25">
      <c r="A10" t="s">
        <v>132</v>
      </c>
      <c r="B10" t="s">
        <v>33</v>
      </c>
      <c r="C10">
        <v>6.6870500761509804E-3</v>
      </c>
      <c r="D10">
        <v>0</v>
      </c>
      <c r="E10">
        <v>0</v>
      </c>
      <c r="F10">
        <v>1</v>
      </c>
      <c r="G10">
        <v>5.1234280391243593E-3</v>
      </c>
      <c r="H10">
        <v>3.0277372198391E-3</v>
      </c>
      <c r="I10">
        <v>0</v>
      </c>
      <c r="J10">
        <v>0</v>
      </c>
      <c r="K10">
        <v>0</v>
      </c>
      <c r="L10" s="12">
        <f>100*(C10/$C$116+D10/$D$116+E10/$E$116+F10/$F$116+G10/$G$116+H10/$H$116+I10/$I$116+J10/$J$116+K10/$K$116)/9</f>
        <v>0.27833608179218366</v>
      </c>
      <c r="M10" s="6"/>
      <c r="O10" s="5" t="s">
        <v>143</v>
      </c>
      <c r="P10" s="9">
        <f>M88</f>
        <v>3.7346316164950903</v>
      </c>
      <c r="Q10" s="2">
        <v>7</v>
      </c>
    </row>
    <row r="11" spans="1:17" s="2" customFormat="1" x14ac:dyDescent="0.25">
      <c r="A11" s="2" t="s">
        <v>138</v>
      </c>
      <c r="B11" s="2" t="s">
        <v>47</v>
      </c>
      <c r="C11" s="2">
        <v>5.9200405473801999E-3</v>
      </c>
      <c r="D11" s="2">
        <v>0</v>
      </c>
      <c r="E11" s="2">
        <v>8.1632653061224792E-3</v>
      </c>
      <c r="F11" s="2">
        <v>1</v>
      </c>
      <c r="G11" s="2">
        <v>4.5024064586244375E-3</v>
      </c>
      <c r="H11" s="2">
        <v>0.17653134176944699</v>
      </c>
      <c r="I11" s="2">
        <v>1</v>
      </c>
      <c r="J11" s="2">
        <v>0</v>
      </c>
      <c r="K11" s="2">
        <v>0</v>
      </c>
      <c r="L11" s="12">
        <f>100*(C11/$C$116+D11/$D$116+E11/$E$116+F11/$F$116+G11/$G$116+H11/$H$116+I11/$I$116+J11/$J$116+K11/$K$116)/9</f>
        <v>1.5145881792935918</v>
      </c>
      <c r="M11" s="6">
        <f>AVERAGE(L11:L35)*4</f>
        <v>2.7098474372879426</v>
      </c>
      <c r="O11" s="5" t="s">
        <v>137</v>
      </c>
      <c r="P11" s="9">
        <f>M95</f>
        <v>3.1250245303105206</v>
      </c>
      <c r="Q11" s="2">
        <v>10</v>
      </c>
    </row>
    <row r="12" spans="1:17" s="16" customFormat="1" x14ac:dyDescent="0.25">
      <c r="A12" s="16" t="s">
        <v>138</v>
      </c>
      <c r="B12" s="16" t="s">
        <v>110</v>
      </c>
      <c r="C12" s="16">
        <v>7.4947786956376201E-3</v>
      </c>
      <c r="D12" s="16">
        <v>0</v>
      </c>
      <c r="E12" s="16">
        <v>0</v>
      </c>
      <c r="F12" s="16">
        <v>1</v>
      </c>
      <c r="G12" s="16">
        <v>5.744449619624282E-3</v>
      </c>
      <c r="H12" s="16">
        <v>0</v>
      </c>
      <c r="I12" s="16">
        <v>1</v>
      </c>
      <c r="J12" s="16">
        <v>0</v>
      </c>
      <c r="K12" s="16">
        <v>1</v>
      </c>
      <c r="L12" s="17">
        <f>100*(C12/$C$116+D12/$D$116+E12/$E$116+F12/$F$116+G12/$G$116+H12/$H$116+I12/$I$116+J12/$J$116+K12/$K$116)/9</f>
        <v>1.3290102976913729</v>
      </c>
      <c r="M12" s="18"/>
      <c r="O12" s="19" t="s">
        <v>141</v>
      </c>
      <c r="P12" s="20">
        <f>M105</f>
        <v>3.4511210985072509</v>
      </c>
      <c r="Q12" s="16">
        <v>11</v>
      </c>
    </row>
    <row r="13" spans="1:17" s="16" customFormat="1" x14ac:dyDescent="0.25">
      <c r="A13" s="16" t="s">
        <v>138</v>
      </c>
      <c r="B13" s="16" t="s">
        <v>111</v>
      </c>
      <c r="C13" s="16">
        <v>7.6274497747376704E-3</v>
      </c>
      <c r="D13" s="16">
        <v>0</v>
      </c>
      <c r="E13" s="16">
        <v>0</v>
      </c>
      <c r="F13" s="16">
        <v>1</v>
      </c>
      <c r="G13" s="16">
        <v>2.1735755317497281E-3</v>
      </c>
      <c r="H13" s="16">
        <v>0</v>
      </c>
      <c r="I13" s="16">
        <v>1</v>
      </c>
      <c r="J13" s="16">
        <v>0</v>
      </c>
      <c r="K13" s="16">
        <v>1</v>
      </c>
      <c r="L13" s="17">
        <f>100*(C13/$C$116+D13/$D$116+E13/$E$116+F13/$F$116+G13/$G$116+H13/$H$116+I13/$I$116+J13/$J$116+K13/$K$116)/9</f>
        <v>1.2908080420383228</v>
      </c>
      <c r="M13" s="18"/>
      <c r="O13" s="19"/>
      <c r="P13" s="19"/>
      <c r="Q13" s="16">
        <f>SUM(Q2:Q12)</f>
        <v>114</v>
      </c>
    </row>
    <row r="14" spans="1:17" s="16" customFormat="1" x14ac:dyDescent="0.25">
      <c r="A14" t="s">
        <v>138</v>
      </c>
      <c r="B14" t="s">
        <v>109</v>
      </c>
      <c r="C14">
        <v>7.41375779496107E-3</v>
      </c>
      <c r="D14">
        <v>0</v>
      </c>
      <c r="E14">
        <v>0</v>
      </c>
      <c r="F14">
        <v>0</v>
      </c>
      <c r="G14">
        <v>3.5708740878745535E-3</v>
      </c>
      <c r="H14">
        <v>0</v>
      </c>
      <c r="I14">
        <v>1</v>
      </c>
      <c r="J14">
        <v>0</v>
      </c>
      <c r="K14">
        <v>1</v>
      </c>
      <c r="L14" s="12">
        <f>100*(C14/$C$116+D14/$D$116+E14/$E$116+F14/$F$116+G14/$G$116+H14/$H$116+I14/$I$116+J14/$J$116+K14/$K$116)/9</f>
        <v>1.1716840939448374</v>
      </c>
      <c r="M14" s="18"/>
      <c r="O14" s="19"/>
      <c r="P14" s="19"/>
    </row>
    <row r="15" spans="1:17" s="16" customFormat="1" x14ac:dyDescent="0.25">
      <c r="A15" t="s">
        <v>138</v>
      </c>
      <c r="B15" t="s">
        <v>15</v>
      </c>
      <c r="C15">
        <v>7.1857490595628503E-3</v>
      </c>
      <c r="D15">
        <v>0</v>
      </c>
      <c r="E15">
        <v>0</v>
      </c>
      <c r="F15">
        <v>1</v>
      </c>
      <c r="G15">
        <v>1.2575687005123428E-2</v>
      </c>
      <c r="H15">
        <v>8.3343100544354898E-2</v>
      </c>
      <c r="I15">
        <v>1</v>
      </c>
      <c r="J15">
        <v>1</v>
      </c>
      <c r="K15">
        <v>0</v>
      </c>
      <c r="L15" s="12">
        <f>100*(C15/$C$116+D15/$D$116+E15/$E$116+F15/$F$116+G15/$G$116+H15/$H$116+I15/$I$116+J15/$J$116+K15/$K$116)/9</f>
        <v>1.1500226377275804</v>
      </c>
      <c r="M15" s="18"/>
      <c r="O15" s="19"/>
      <c r="P15" s="19"/>
    </row>
    <row r="16" spans="1:17" s="16" customFormat="1" x14ac:dyDescent="0.25">
      <c r="A16" t="s">
        <v>138</v>
      </c>
      <c r="B16" t="s">
        <v>43</v>
      </c>
      <c r="C16">
        <v>8.3191905385183694E-3</v>
      </c>
      <c r="D16">
        <v>0</v>
      </c>
      <c r="E16">
        <v>1.6326530612244899E-2</v>
      </c>
      <c r="F16">
        <v>1</v>
      </c>
      <c r="G16">
        <v>4.657661853749418E-3</v>
      </c>
      <c r="H16">
        <v>0</v>
      </c>
      <c r="I16">
        <v>0</v>
      </c>
      <c r="J16">
        <v>1</v>
      </c>
      <c r="K16">
        <v>0</v>
      </c>
      <c r="L16" s="12">
        <f>100*(C16/$C$116+D16/$D$116+E16/$E$116+F16/$F$116+G16/$G$116+H16/$H$116+I16/$I$116+J16/$J$116+K16/$K$116)/9</f>
        <v>0.88483084746370877</v>
      </c>
      <c r="M16" s="18"/>
      <c r="O16" s="19"/>
      <c r="P16" s="19"/>
    </row>
    <row r="17" spans="1:16" s="16" customFormat="1" x14ac:dyDescent="0.25">
      <c r="A17" t="s">
        <v>138</v>
      </c>
      <c r="B17" t="s">
        <v>48</v>
      </c>
      <c r="C17">
        <v>7.2156794553374804E-3</v>
      </c>
      <c r="D17">
        <v>2.0408163265306098E-3</v>
      </c>
      <c r="E17">
        <v>4.08163265306127E-3</v>
      </c>
      <c r="F17">
        <v>1</v>
      </c>
      <c r="G17">
        <v>7.141748175749107E-3</v>
      </c>
      <c r="H17">
        <v>0</v>
      </c>
      <c r="I17">
        <v>1</v>
      </c>
      <c r="J17">
        <v>0</v>
      </c>
      <c r="K17">
        <v>0</v>
      </c>
      <c r="L17" s="12">
        <f>100*(C17/$C$116+D17/$D$116+E17/$E$116+F17/$F$116+G17/$G$116+H17/$H$116+I17/$I$116+J17/$J$116+K17/$K$116)/9</f>
        <v>0.73163586966168337</v>
      </c>
      <c r="M17" s="18"/>
      <c r="O17" s="19"/>
      <c r="P17" s="19"/>
    </row>
    <row r="18" spans="1:16" s="16" customFormat="1" x14ac:dyDescent="0.25">
      <c r="A18" t="s">
        <v>138</v>
      </c>
      <c r="B18" t="s">
        <v>82</v>
      </c>
      <c r="C18">
        <v>6.2183570949865402E-3</v>
      </c>
      <c r="D18">
        <v>0</v>
      </c>
      <c r="E18">
        <v>0</v>
      </c>
      <c r="F18">
        <v>1</v>
      </c>
      <c r="G18">
        <v>1.1178388448998603E-2</v>
      </c>
      <c r="H18">
        <v>0</v>
      </c>
      <c r="I18">
        <v>1</v>
      </c>
      <c r="J18">
        <v>1</v>
      </c>
      <c r="K18">
        <v>0</v>
      </c>
      <c r="L18" s="12">
        <f>100*(C18/$C$116+D18/$D$116+E18/$E$116+F18/$F$116+G18/$G$116+H18/$H$116+I18/$I$116+J18/$J$116+K18/$K$116)/9</f>
        <v>0.71543585274436317</v>
      </c>
      <c r="M18" s="18"/>
      <c r="O18" s="19"/>
      <c r="P18" s="19"/>
    </row>
    <row r="19" spans="1:16" s="16" customFormat="1" x14ac:dyDescent="0.25">
      <c r="A19" t="s">
        <v>138</v>
      </c>
      <c r="B19" t="s">
        <v>14</v>
      </c>
      <c r="C19">
        <v>5.7284133418824797E-3</v>
      </c>
      <c r="D19">
        <v>7.1428571428571097E-3</v>
      </c>
      <c r="E19">
        <v>1.02040816326534E-3</v>
      </c>
      <c r="F19">
        <v>0</v>
      </c>
      <c r="G19">
        <v>1.0867877658748642E-2</v>
      </c>
      <c r="H19">
        <v>0</v>
      </c>
      <c r="I19">
        <v>0</v>
      </c>
      <c r="J19">
        <v>0</v>
      </c>
      <c r="K19">
        <v>0</v>
      </c>
      <c r="L19" s="12">
        <f>100*(C19/$C$116+D19/$D$116+E19/$E$116+F19/$F$116+G19/$G$116+H19/$H$116+I19/$I$116+J19/$J$116+K19/$K$116)/9</f>
        <v>0.70564288507918371</v>
      </c>
      <c r="M19" s="18"/>
      <c r="O19" s="19"/>
      <c r="P19" s="19"/>
    </row>
    <row r="20" spans="1:16" s="16" customFormat="1" x14ac:dyDescent="0.25">
      <c r="A20" t="s">
        <v>138</v>
      </c>
      <c r="B20" t="s">
        <v>17</v>
      </c>
      <c r="C20">
        <v>8.4254010121346604E-3</v>
      </c>
      <c r="D20">
        <v>0</v>
      </c>
      <c r="E20">
        <v>7.1428571428571799E-3</v>
      </c>
      <c r="F20">
        <v>1</v>
      </c>
      <c r="G20">
        <v>3.1051079024996117E-3</v>
      </c>
      <c r="H20">
        <v>0</v>
      </c>
      <c r="I20">
        <v>1</v>
      </c>
      <c r="J20">
        <v>0</v>
      </c>
      <c r="K20">
        <v>0</v>
      </c>
      <c r="L20" s="12">
        <f>100*(C20/$C$116+D20/$D$116+E20/$E$116+F20/$F$116+G20/$G$116+H20/$H$116+I20/$I$116+J20/$J$116+K20/$K$116)/9</f>
        <v>0.6362022248440099</v>
      </c>
      <c r="M20" s="18"/>
      <c r="O20" s="19"/>
      <c r="P20" s="19"/>
    </row>
    <row r="21" spans="1:16" s="16" customFormat="1" x14ac:dyDescent="0.25">
      <c r="A21" t="s">
        <v>138</v>
      </c>
      <c r="B21" t="s">
        <v>13</v>
      </c>
      <c r="C21">
        <v>8.0205765925623392E-3</v>
      </c>
      <c r="D21">
        <v>0</v>
      </c>
      <c r="E21">
        <v>0</v>
      </c>
      <c r="F21">
        <v>1</v>
      </c>
      <c r="G21">
        <v>1.6301816488122962E-2</v>
      </c>
      <c r="H21">
        <v>0</v>
      </c>
      <c r="I21">
        <v>0</v>
      </c>
      <c r="J21">
        <v>1</v>
      </c>
      <c r="K21">
        <v>0</v>
      </c>
      <c r="L21" s="12">
        <f>100*(C21/$C$116+D21/$D$116+E21/$E$116+F21/$F$116+G21/$G$116+H21/$H$116+I21/$I$116+J21/$J$116+K21/$K$116)/9</f>
        <v>0.59745571816188925</v>
      </c>
      <c r="M21" s="18"/>
      <c r="O21" s="19"/>
      <c r="P21" s="19"/>
    </row>
    <row r="22" spans="1:16" x14ac:dyDescent="0.25">
      <c r="A22" t="s">
        <v>138</v>
      </c>
      <c r="B22" t="s">
        <v>19</v>
      </c>
      <c r="C22">
        <v>8.2800338854776504E-3</v>
      </c>
      <c r="D22">
        <v>0</v>
      </c>
      <c r="E22">
        <v>1.02040816326534E-3</v>
      </c>
      <c r="F22">
        <v>1</v>
      </c>
      <c r="G22">
        <v>1.04021114733737E-2</v>
      </c>
      <c r="H22">
        <v>0</v>
      </c>
      <c r="I22">
        <v>0</v>
      </c>
      <c r="J22">
        <v>1</v>
      </c>
      <c r="K22">
        <v>0</v>
      </c>
      <c r="L22" s="12">
        <f>100*(C22/$C$116+D22/$D$116+E22/$E$116+F22/$F$116+G22/$G$116+H22/$H$116+I22/$I$116+J22/$J$116+K22/$K$116)/9</f>
        <v>0.5606260923120554</v>
      </c>
    </row>
    <row r="23" spans="1:16" x14ac:dyDescent="0.25">
      <c r="A23" t="s">
        <v>138</v>
      </c>
      <c r="B23" t="s">
        <v>49</v>
      </c>
      <c r="C23">
        <v>6.19686704052793E-3</v>
      </c>
      <c r="D23">
        <v>2.0408163265306098E-3</v>
      </c>
      <c r="E23">
        <v>0</v>
      </c>
      <c r="F23">
        <v>0</v>
      </c>
      <c r="G23">
        <v>1.319670858562335E-2</v>
      </c>
      <c r="H23">
        <v>0</v>
      </c>
      <c r="I23">
        <v>0</v>
      </c>
      <c r="J23">
        <v>1</v>
      </c>
      <c r="K23">
        <v>0</v>
      </c>
      <c r="L23" s="12">
        <f>100*(C23/$C$116+D23/$D$116+E23/$E$116+F23/$F$116+G23/$G$116+H23/$H$116+I23/$I$116+J23/$J$116+K23/$K$116)/9</f>
        <v>0.55195876420509848</v>
      </c>
    </row>
    <row r="24" spans="1:16" x14ac:dyDescent="0.25">
      <c r="A24" t="s">
        <v>138</v>
      </c>
      <c r="B24" t="s">
        <v>44</v>
      </c>
      <c r="C24">
        <v>7.5483271629839298E-3</v>
      </c>
      <c r="D24">
        <v>0</v>
      </c>
      <c r="E24" s="1">
        <v>0</v>
      </c>
      <c r="F24">
        <v>1</v>
      </c>
      <c r="G24">
        <v>9.1600683123738546E-3</v>
      </c>
      <c r="H24">
        <v>0</v>
      </c>
      <c r="I24">
        <v>1</v>
      </c>
      <c r="J24">
        <v>0</v>
      </c>
      <c r="K24">
        <v>0</v>
      </c>
      <c r="L24" s="12">
        <f>100*(C24/$C$116+D24/$D$116+E24/$E$116+F24/$F$116+G24/$G$116+H24/$H$116+I24/$I$116+J24/$J$116+K24/$K$116)/9</f>
        <v>0.51285574476936124</v>
      </c>
    </row>
    <row r="25" spans="1:16" x14ac:dyDescent="0.25">
      <c r="A25" t="s">
        <v>138</v>
      </c>
      <c r="B25" t="s">
        <v>18</v>
      </c>
      <c r="C25">
        <v>7.9555883264598101E-3</v>
      </c>
      <c r="D25">
        <v>0</v>
      </c>
      <c r="E25">
        <v>0</v>
      </c>
      <c r="F25">
        <v>1</v>
      </c>
      <c r="G25">
        <v>7.4522589659990687E-3</v>
      </c>
      <c r="H25">
        <v>0</v>
      </c>
      <c r="I25">
        <v>0</v>
      </c>
      <c r="J25">
        <v>1</v>
      </c>
      <c r="K25">
        <v>0</v>
      </c>
      <c r="L25" s="12">
        <f>100*(C25/$C$116+D25/$D$116+E25/$E$116+F25/$F$116+G25/$G$116+H25/$H$116+I25/$I$116+J25/$J$116+K25/$K$116)/9</f>
        <v>0.49840520940381783</v>
      </c>
      <c r="M25" s="6"/>
    </row>
    <row r="26" spans="1:16" x14ac:dyDescent="0.25">
      <c r="A26" t="s">
        <v>138</v>
      </c>
      <c r="B26" t="s">
        <v>16</v>
      </c>
      <c r="C26">
        <v>6.4339715093185198E-3</v>
      </c>
      <c r="D26">
        <v>0</v>
      </c>
      <c r="E26">
        <v>2.0408163265306302E-3</v>
      </c>
      <c r="F26">
        <v>1</v>
      </c>
      <c r="G26">
        <v>1.6612327278372925E-2</v>
      </c>
      <c r="H26">
        <v>1.18706191192749E-2</v>
      </c>
      <c r="I26">
        <v>0</v>
      </c>
      <c r="J26">
        <v>0</v>
      </c>
      <c r="K26">
        <v>0</v>
      </c>
      <c r="L26" s="12">
        <f>100*(C26/$C$116+D26/$D$116+E26/$E$116+F26/$F$116+G26/$G$116+H26/$H$116+I26/$I$116+J26/$J$116+K26/$K$116)/9</f>
        <v>0.49818094739506624</v>
      </c>
      <c r="M26" s="6"/>
    </row>
    <row r="27" spans="1:16" x14ac:dyDescent="0.25">
      <c r="A27" t="s">
        <v>138</v>
      </c>
      <c r="B27" t="s">
        <v>21</v>
      </c>
      <c r="C27">
        <v>5.5130342465237398E-3</v>
      </c>
      <c r="D27">
        <v>0</v>
      </c>
      <c r="E27">
        <v>1.4285714285714299E-2</v>
      </c>
      <c r="F27">
        <v>0</v>
      </c>
      <c r="G27">
        <v>5.4339388293743211E-3</v>
      </c>
      <c r="H27">
        <v>0</v>
      </c>
      <c r="I27">
        <v>0</v>
      </c>
      <c r="J27">
        <v>0</v>
      </c>
      <c r="K27">
        <v>0</v>
      </c>
      <c r="L27" s="12">
        <f>100*(C27/$C$116+D27/$D$116+E27/$E$116+F27/$F$116+G27/$G$116+H27/$H$116+I27/$I$116+J27/$J$116+K27/$K$116)/9</f>
        <v>0.48339014011979692</v>
      </c>
      <c r="M27" s="6"/>
    </row>
    <row r="28" spans="1:16" x14ac:dyDescent="0.25">
      <c r="A28" t="s">
        <v>138</v>
      </c>
      <c r="B28" t="s">
        <v>23</v>
      </c>
      <c r="C28">
        <v>7.3430052999564101E-3</v>
      </c>
      <c r="D28">
        <v>3.06122448979591E-3</v>
      </c>
      <c r="E28">
        <v>0</v>
      </c>
      <c r="F28">
        <v>1</v>
      </c>
      <c r="G28">
        <v>4.3471510634994562E-3</v>
      </c>
      <c r="H28">
        <v>0</v>
      </c>
      <c r="I28">
        <v>0</v>
      </c>
      <c r="J28">
        <v>0</v>
      </c>
      <c r="K28">
        <v>0</v>
      </c>
      <c r="L28" s="12">
        <f>100*(C28/$C$116+D28/$D$116+E28/$E$116+F28/$F$116+G28/$G$116+H28/$H$116+I28/$I$116+J28/$J$116+K28/$K$116)/9</f>
        <v>0.47447998358883203</v>
      </c>
      <c r="M28" s="6"/>
    </row>
    <row r="29" spans="1:16" x14ac:dyDescent="0.25">
      <c r="A29" t="s">
        <v>138</v>
      </c>
      <c r="B29" t="s">
        <v>22</v>
      </c>
      <c r="C29">
        <v>7.3496190892353803E-3</v>
      </c>
      <c r="D29">
        <v>0</v>
      </c>
      <c r="E29">
        <v>4.08163265306125E-3</v>
      </c>
      <c r="F29">
        <v>1</v>
      </c>
      <c r="G29">
        <v>1.1954665424623506E-2</v>
      </c>
      <c r="H29">
        <v>0</v>
      </c>
      <c r="I29">
        <v>0</v>
      </c>
      <c r="J29">
        <v>0</v>
      </c>
      <c r="K29">
        <v>0</v>
      </c>
      <c r="L29" s="12">
        <f>100*(C29/$C$116+D29/$D$116+E29/$E$116+F29/$F$116+G29/$G$116+H29/$H$116+I29/$I$116+J29/$J$116+K29/$K$116)/9</f>
        <v>0.45012635555573538</v>
      </c>
      <c r="M29" s="6"/>
    </row>
    <row r="30" spans="1:16" x14ac:dyDescent="0.25">
      <c r="A30" t="s">
        <v>138</v>
      </c>
      <c r="B30" t="s">
        <v>57</v>
      </c>
      <c r="C30">
        <v>7.3312862847014701E-3</v>
      </c>
      <c r="D30">
        <v>0</v>
      </c>
      <c r="E30">
        <v>1.0204081632653099E-3</v>
      </c>
      <c r="F30">
        <v>1</v>
      </c>
      <c r="G30">
        <v>8.2285359416239719E-3</v>
      </c>
      <c r="H30">
        <v>2.08705431878476E-2</v>
      </c>
      <c r="I30">
        <v>0</v>
      </c>
      <c r="J30">
        <v>0</v>
      </c>
      <c r="K30">
        <v>0</v>
      </c>
      <c r="L30" s="12">
        <f>100*(C30/$C$116+D30/$D$116+E30/$E$116+F30/$F$116+G30/$G$116+H30/$H$116+I30/$I$116+J30/$J$116+K30/$K$116)/9</f>
        <v>0.43325028542337435</v>
      </c>
      <c r="M30" s="6"/>
    </row>
    <row r="31" spans="1:16" x14ac:dyDescent="0.25">
      <c r="A31" t="s">
        <v>138</v>
      </c>
      <c r="B31" t="s">
        <v>36</v>
      </c>
      <c r="C31">
        <v>6.70134452336652E-3</v>
      </c>
      <c r="D31">
        <v>0</v>
      </c>
      <c r="E31">
        <v>1.0204081632653099E-3</v>
      </c>
      <c r="F31">
        <v>1</v>
      </c>
      <c r="G31">
        <v>1.4128240956373234E-2</v>
      </c>
      <c r="H31">
        <v>9.7087510070977196E-4</v>
      </c>
      <c r="I31">
        <v>0</v>
      </c>
      <c r="J31">
        <v>0</v>
      </c>
      <c r="K31">
        <v>0</v>
      </c>
      <c r="L31" s="12">
        <f>100*(C31/$C$116+D31/$D$116+E31/$E$116+F31/$F$116+G31/$G$116+H31/$H$116+I31/$I$116+J31/$J$116+K31/$K$116)/9</f>
        <v>0.39431125137319128</v>
      </c>
    </row>
    <row r="32" spans="1:16" x14ac:dyDescent="0.25">
      <c r="A32" t="s">
        <v>138</v>
      </c>
      <c r="B32" t="s">
        <v>46</v>
      </c>
      <c r="C32">
        <v>6.8754463914488901E-3</v>
      </c>
      <c r="D32">
        <v>1.02040816326529E-3</v>
      </c>
      <c r="E32">
        <v>0</v>
      </c>
      <c r="F32">
        <v>0</v>
      </c>
      <c r="G32">
        <v>4.0366402732494953E-3</v>
      </c>
      <c r="H32">
        <v>0</v>
      </c>
      <c r="I32">
        <v>0</v>
      </c>
      <c r="J32">
        <v>1</v>
      </c>
      <c r="K32">
        <v>0</v>
      </c>
      <c r="L32" s="12">
        <f>100*(C32/$C$116+D32/$D$116+E32/$E$116+F32/$F$116+G32/$G$116+H32/$H$116+I32/$I$116+J32/$J$116+K32/$K$116)/9</f>
        <v>0.38694858961570539</v>
      </c>
    </row>
    <row r="33" spans="1:13" x14ac:dyDescent="0.25">
      <c r="A33" t="s">
        <v>138</v>
      </c>
      <c r="B33" t="s">
        <v>20</v>
      </c>
      <c r="C33">
        <v>5.85818693455288E-3</v>
      </c>
      <c r="D33">
        <v>0</v>
      </c>
      <c r="E33">
        <v>0</v>
      </c>
      <c r="F33">
        <v>1</v>
      </c>
      <c r="G33">
        <v>1.6457071883247944E-2</v>
      </c>
      <c r="H33">
        <v>0</v>
      </c>
      <c r="I33">
        <v>0</v>
      </c>
      <c r="J33">
        <v>0</v>
      </c>
      <c r="K33">
        <v>0</v>
      </c>
      <c r="L33" s="12">
        <f>100*(C33/$C$116+D33/$D$116+E33/$E$116+F33/$F$116+G33/$G$116+H33/$H$116+I33/$I$116+J33/$J$116+K33/$K$116)/9</f>
        <v>0.38022245247291941</v>
      </c>
    </row>
    <row r="34" spans="1:13" x14ac:dyDescent="0.25">
      <c r="A34" t="s">
        <v>138</v>
      </c>
      <c r="B34" t="s">
        <v>12</v>
      </c>
      <c r="C34">
        <v>6.5080333656399401E-3</v>
      </c>
      <c r="D34">
        <v>0</v>
      </c>
      <c r="E34">
        <v>0</v>
      </c>
      <c r="F34">
        <v>0</v>
      </c>
      <c r="G34">
        <v>3.2603632976245926E-3</v>
      </c>
      <c r="H34">
        <v>0</v>
      </c>
      <c r="I34">
        <v>0</v>
      </c>
      <c r="J34">
        <v>1</v>
      </c>
      <c r="K34">
        <v>0</v>
      </c>
      <c r="L34" s="12">
        <f>100*(C34/$C$116+D34/$D$116+E34/$E$116+F34/$F$116+G34/$G$116+H34/$H$116+I34/$I$116+J34/$J$116+K34/$K$116)/9</f>
        <v>0.30346951458208171</v>
      </c>
    </row>
    <row r="35" spans="1:13" x14ac:dyDescent="0.25">
      <c r="A35" t="s">
        <v>138</v>
      </c>
      <c r="B35" t="s">
        <v>45</v>
      </c>
      <c r="C35">
        <v>6.0387363268878903E-3</v>
      </c>
      <c r="D35">
        <v>0</v>
      </c>
      <c r="E35" s="1">
        <v>0</v>
      </c>
      <c r="F35">
        <v>0</v>
      </c>
      <c r="G35">
        <v>1.7078093463747865E-3</v>
      </c>
      <c r="H35">
        <v>0</v>
      </c>
      <c r="I35">
        <v>1</v>
      </c>
      <c r="J35">
        <v>0</v>
      </c>
      <c r="K35">
        <v>0</v>
      </c>
      <c r="L35" s="12">
        <f>100*(C35/$C$116+D35/$D$116+E35/$E$116+F35/$F$116+G35/$G$116+H35/$H$116+I35/$I$116+J35/$J$116+K35/$K$116)/9</f>
        <v>0.28100450358206103</v>
      </c>
    </row>
    <row r="36" spans="1:13" x14ac:dyDescent="0.25">
      <c r="A36" s="2" t="s">
        <v>144</v>
      </c>
      <c r="B36" s="2" t="s">
        <v>117</v>
      </c>
      <c r="C36" s="2">
        <v>1.11483528713639E-2</v>
      </c>
      <c r="D36" s="2">
        <v>9.1836734693877299E-3</v>
      </c>
      <c r="E36" s="2">
        <v>0</v>
      </c>
      <c r="F36" s="2">
        <v>1</v>
      </c>
      <c r="G36" s="2">
        <v>1.7388604253997825E-2</v>
      </c>
      <c r="H36" s="2">
        <v>0</v>
      </c>
      <c r="I36" s="2">
        <v>1</v>
      </c>
      <c r="J36" s="2">
        <v>0</v>
      </c>
      <c r="K36" s="2">
        <v>1</v>
      </c>
      <c r="L36" s="12">
        <f>100*(C36/$C$116+D36/$D$116+E36/$E$116+F36/$F$116+G36/$G$116+H36/$H$116+I36/$I$116+J36/$J$116+K36/$K$116)/9</f>
        <v>2.1359277374072745</v>
      </c>
      <c r="M36" s="7">
        <f>AVERAGE(L36:L51)*4</f>
        <v>3.6635870415410379</v>
      </c>
    </row>
    <row r="37" spans="1:13" x14ac:dyDescent="0.25">
      <c r="A37" s="2" t="s">
        <v>144</v>
      </c>
      <c r="B37" s="2" t="s">
        <v>118</v>
      </c>
      <c r="C37" s="2">
        <v>1.5666048591263901E-2</v>
      </c>
      <c r="D37" s="2">
        <v>3.06122448979591E-3</v>
      </c>
      <c r="E37" s="2">
        <v>0</v>
      </c>
      <c r="F37" s="2">
        <v>1</v>
      </c>
      <c r="G37" s="2">
        <v>1.2886197795373389E-2</v>
      </c>
      <c r="H37" s="2">
        <v>1.21346562887783E-3</v>
      </c>
      <c r="I37" s="2">
        <v>1</v>
      </c>
      <c r="J37" s="2">
        <v>0</v>
      </c>
      <c r="K37" s="2">
        <v>1</v>
      </c>
      <c r="L37" s="12">
        <f>100*(C37/$C$116+D37/$D$116+E37/$E$116+F37/$F$116+G37/$G$116+H37/$H$116+I37/$I$116+J37/$J$116+K37/$K$116)/9</f>
        <v>1.7174141486181842</v>
      </c>
    </row>
    <row r="38" spans="1:13" x14ac:dyDescent="0.25">
      <c r="A38" s="16" t="s">
        <v>144</v>
      </c>
      <c r="B38" s="16" t="s">
        <v>115</v>
      </c>
      <c r="C38" s="16">
        <v>9.3602869261887895E-3</v>
      </c>
      <c r="D38" s="16">
        <v>0</v>
      </c>
      <c r="E38" s="16">
        <v>4.08163265306127E-3</v>
      </c>
      <c r="F38" s="16">
        <v>1</v>
      </c>
      <c r="G38" s="16">
        <v>1.4749262536873156E-2</v>
      </c>
      <c r="H38" s="16">
        <v>0.194697428424805</v>
      </c>
      <c r="I38" s="16">
        <v>0</v>
      </c>
      <c r="J38" s="16">
        <v>0</v>
      </c>
      <c r="K38" s="16">
        <v>0</v>
      </c>
      <c r="L38" s="17">
        <f>100*(C38/$C$116+D38/$D$116+E38/$E$116+F38/$F$116+G38/$G$116+H38/$H$116+I38/$I$116+J38/$J$116+K38/$K$116)/9</f>
        <v>1.4573749885203329</v>
      </c>
    </row>
    <row r="39" spans="1:13" x14ac:dyDescent="0.25">
      <c r="A39" t="s">
        <v>144</v>
      </c>
      <c r="B39" t="s">
        <v>40</v>
      </c>
      <c r="C39">
        <v>1.0414887728137701E-2</v>
      </c>
      <c r="D39">
        <v>4.0816326530611997E-3</v>
      </c>
      <c r="E39">
        <v>1.0204081632653E-2</v>
      </c>
      <c r="F39">
        <v>1</v>
      </c>
      <c r="G39">
        <v>1.2420431609998447E-3</v>
      </c>
      <c r="H39">
        <v>0</v>
      </c>
      <c r="I39">
        <v>1</v>
      </c>
      <c r="J39">
        <v>1</v>
      </c>
      <c r="K39">
        <v>0</v>
      </c>
      <c r="L39" s="12">
        <f>100*(C39/$C$116+D39/$D$116+E39/$E$116+F39/$F$116+G39/$G$116+H39/$H$116+I39/$I$116+J39/$J$116+K39/$K$116)/9</f>
        <v>1.1931437005778072</v>
      </c>
    </row>
    <row r="40" spans="1:13" x14ac:dyDescent="0.25">
      <c r="A40" t="s">
        <v>144</v>
      </c>
      <c r="B40" t="s">
        <v>42</v>
      </c>
      <c r="C40">
        <v>1.03445109439273E-2</v>
      </c>
      <c r="D40">
        <v>3.06122448979591E-3</v>
      </c>
      <c r="E40">
        <v>1.4285714285714299E-2</v>
      </c>
      <c r="F40">
        <v>1</v>
      </c>
      <c r="G40">
        <v>9.004812917248875E-3</v>
      </c>
      <c r="H40">
        <v>0</v>
      </c>
      <c r="I40">
        <v>0</v>
      </c>
      <c r="J40">
        <v>1</v>
      </c>
      <c r="K40">
        <v>0</v>
      </c>
      <c r="L40" s="12">
        <f>100*(C40/$C$116+D40/$D$116+E40/$E$116+F40/$F$116+G40/$G$116+H40/$H$116+I40/$I$116+J40/$J$116+K40/$K$116)/9</f>
        <v>1.1162707244969072</v>
      </c>
    </row>
    <row r="41" spans="1:13" x14ac:dyDescent="0.25">
      <c r="A41" t="s">
        <v>144</v>
      </c>
      <c r="B41" t="s">
        <v>55</v>
      </c>
      <c r="C41">
        <v>1.2412504968579201E-2</v>
      </c>
      <c r="D41">
        <v>3.06122448979591E-3</v>
      </c>
      <c r="E41">
        <v>9.1836734693878201E-3</v>
      </c>
      <c r="F41">
        <v>1</v>
      </c>
      <c r="G41">
        <v>1.0712622263623661E-2</v>
      </c>
      <c r="H41">
        <v>5.51994716542933E-2</v>
      </c>
      <c r="I41">
        <v>0</v>
      </c>
      <c r="J41">
        <v>0</v>
      </c>
      <c r="K41">
        <v>0</v>
      </c>
      <c r="L41" s="12">
        <f>100*(C41/$C$116+D41/$D$116+E41/$E$116+F41/$F$116+G41/$G$116+H41/$H$116+I41/$I$116+J41/$J$116+K41/$K$116)/9</f>
        <v>1.1045252339949239</v>
      </c>
    </row>
    <row r="42" spans="1:13" x14ac:dyDescent="0.25">
      <c r="A42" t="s">
        <v>144</v>
      </c>
      <c r="B42" t="s">
        <v>62</v>
      </c>
      <c r="C42">
        <v>8.4806084991498904E-3</v>
      </c>
      <c r="D42">
        <v>3.06122448979591E-3</v>
      </c>
      <c r="E42">
        <v>0</v>
      </c>
      <c r="F42">
        <v>1</v>
      </c>
      <c r="G42">
        <v>6.6759819903741656E-3</v>
      </c>
      <c r="H42">
        <v>5.2008885748311098E-2</v>
      </c>
      <c r="I42">
        <v>0</v>
      </c>
      <c r="J42">
        <v>1</v>
      </c>
      <c r="K42">
        <v>0</v>
      </c>
      <c r="L42" s="12">
        <f>100*(C42/$C$116+D42/$D$116+E42/$E$116+F42/$F$116+G42/$G$116+H42/$H$116+I42/$I$116+J42/$J$116+K42/$K$116)/9</f>
        <v>0.9627283320614981</v>
      </c>
    </row>
    <row r="43" spans="1:13" x14ac:dyDescent="0.25">
      <c r="A43" t="s">
        <v>144</v>
      </c>
      <c r="B43" t="s">
        <v>114</v>
      </c>
      <c r="C43">
        <v>8.7148549703686892E-3</v>
      </c>
      <c r="D43">
        <v>0</v>
      </c>
      <c r="E43">
        <v>6.1224489795918598E-3</v>
      </c>
      <c r="F43">
        <v>1</v>
      </c>
      <c r="G43">
        <v>1.304145319049837E-2</v>
      </c>
      <c r="H43">
        <v>0</v>
      </c>
      <c r="I43">
        <v>1</v>
      </c>
      <c r="J43">
        <v>0</v>
      </c>
      <c r="K43">
        <v>0</v>
      </c>
      <c r="L43" s="12">
        <f>100*(C43/$C$116+D43/$D$116+E43/$E$116+F43/$F$116+G43/$G$116+H43/$H$116+I43/$I$116+J43/$J$116+K43/$K$116)/9</f>
        <v>0.72398242318716466</v>
      </c>
    </row>
    <row r="44" spans="1:13" x14ac:dyDescent="0.25">
      <c r="A44" t="s">
        <v>144</v>
      </c>
      <c r="B44" t="s">
        <v>112</v>
      </c>
      <c r="C44">
        <v>8.5581496699514408E-3</v>
      </c>
      <c r="D44">
        <v>0</v>
      </c>
      <c r="E44">
        <v>1.12244897959184E-2</v>
      </c>
      <c r="F44">
        <v>1</v>
      </c>
      <c r="G44">
        <v>1.4594007141748177E-2</v>
      </c>
      <c r="H44">
        <v>3.6146981385199901E-3</v>
      </c>
      <c r="I44">
        <v>0</v>
      </c>
      <c r="J44">
        <v>0</v>
      </c>
      <c r="K44">
        <v>0</v>
      </c>
      <c r="L44" s="12">
        <f>100*(C44/$C$116+D44/$D$116+E44/$E$116+F44/$F$116+G44/$G$116+H44/$H$116+I44/$I$116+J44/$J$116+K44/$K$116)/9</f>
        <v>0.69146808441091046</v>
      </c>
    </row>
    <row r="45" spans="1:13" x14ac:dyDescent="0.25">
      <c r="A45" t="s">
        <v>144</v>
      </c>
      <c r="B45" t="s">
        <v>56</v>
      </c>
      <c r="C45">
        <v>1.3841063893791E-2</v>
      </c>
      <c r="D45">
        <v>0</v>
      </c>
      <c r="E45">
        <v>1.2244897959183701E-2</v>
      </c>
      <c r="F45">
        <v>1</v>
      </c>
      <c r="G45">
        <v>2.4840863219996894E-3</v>
      </c>
      <c r="H45">
        <v>0</v>
      </c>
      <c r="I45">
        <v>0</v>
      </c>
      <c r="J45">
        <v>0</v>
      </c>
      <c r="K45">
        <v>0</v>
      </c>
      <c r="L45" s="12">
        <f>100*(C45/$C$116+D45/$D$116+E45/$E$116+F45/$F$116+G45/$G$116+H45/$H$116+I45/$I$116+J45/$J$116+K45/$K$116)/9</f>
        <v>0.62374320960820706</v>
      </c>
    </row>
    <row r="46" spans="1:13" x14ac:dyDescent="0.25">
      <c r="A46" t="s">
        <v>144</v>
      </c>
      <c r="B46" t="s">
        <v>39</v>
      </c>
      <c r="C46">
        <v>9.7002766756833902E-3</v>
      </c>
      <c r="D46">
        <v>2.0408163265305899E-3</v>
      </c>
      <c r="E46">
        <v>0</v>
      </c>
      <c r="F46">
        <v>1</v>
      </c>
      <c r="G46">
        <v>1.086787765874864E-3</v>
      </c>
      <c r="H46">
        <v>0</v>
      </c>
      <c r="I46">
        <v>0</v>
      </c>
      <c r="J46">
        <v>1</v>
      </c>
      <c r="K46">
        <v>0</v>
      </c>
      <c r="L46" s="12">
        <f>100*(C46/$C$116+D46/$D$116+E46/$E$116+F46/$F$116+G46/$G$116+H46/$H$116+I46/$I$116+J46/$J$116+K46/$K$116)/9</f>
        <v>0.5886059944291957</v>
      </c>
    </row>
    <row r="47" spans="1:13" x14ac:dyDescent="0.25">
      <c r="A47" t="s">
        <v>144</v>
      </c>
      <c r="B47" t="s">
        <v>41</v>
      </c>
      <c r="C47">
        <v>1.2153276614084999E-2</v>
      </c>
      <c r="D47">
        <v>0</v>
      </c>
      <c r="E47">
        <v>0</v>
      </c>
      <c r="F47">
        <v>1</v>
      </c>
      <c r="G47">
        <v>8.6943021269989124E-3</v>
      </c>
      <c r="H47">
        <v>0</v>
      </c>
      <c r="I47">
        <v>0</v>
      </c>
      <c r="J47">
        <v>1</v>
      </c>
      <c r="K47">
        <v>0</v>
      </c>
      <c r="L47" s="12">
        <f>100*(C47/$C$116+D47/$D$116+E47/$E$116+F47/$F$116+G47/$G$116+H47/$H$116+I47/$I$116+J47/$J$116+K47/$K$116)/9</f>
        <v>0.55884666994409615</v>
      </c>
    </row>
    <row r="48" spans="1:13" x14ac:dyDescent="0.25">
      <c r="A48" t="s">
        <v>144</v>
      </c>
      <c r="B48" t="s">
        <v>61</v>
      </c>
      <c r="C48">
        <v>3.7933402437875701E-3</v>
      </c>
      <c r="D48">
        <v>0</v>
      </c>
      <c r="E48">
        <v>0</v>
      </c>
      <c r="F48">
        <v>0</v>
      </c>
      <c r="G48">
        <v>6.5207265952491851E-3</v>
      </c>
      <c r="H48">
        <v>0</v>
      </c>
      <c r="I48">
        <v>1</v>
      </c>
      <c r="J48">
        <v>1</v>
      </c>
      <c r="K48">
        <v>0</v>
      </c>
      <c r="L48" s="12">
        <f>100*(C48/$C$116+D48/$D$116+E48/$E$116+F48/$F$116+G48/$G$116+H48/$H$116+I48/$I$116+J48/$J$116+K48/$K$116)/9</f>
        <v>0.50446429041424867</v>
      </c>
    </row>
    <row r="49" spans="1:13" x14ac:dyDescent="0.25">
      <c r="A49" t="s">
        <v>144</v>
      </c>
      <c r="B49" t="s">
        <v>116</v>
      </c>
      <c r="C49">
        <v>3.0986670705754598E-3</v>
      </c>
      <c r="D49">
        <v>0</v>
      </c>
      <c r="E49">
        <v>0</v>
      </c>
      <c r="F49">
        <v>0</v>
      </c>
      <c r="G49">
        <v>6.0549604098742429E-3</v>
      </c>
      <c r="H49">
        <v>0</v>
      </c>
      <c r="I49">
        <v>1</v>
      </c>
      <c r="J49">
        <v>1</v>
      </c>
      <c r="K49">
        <v>0</v>
      </c>
      <c r="L49" s="12">
        <f>100*(C49/$C$116+D49/$D$116+E49/$E$116+F49/$F$116+G49/$G$116+H49/$H$116+I49/$I$116+J49/$J$116+K49/$K$116)/9</f>
        <v>0.49157051976328137</v>
      </c>
    </row>
    <row r="50" spans="1:13" x14ac:dyDescent="0.25">
      <c r="A50" t="s">
        <v>144</v>
      </c>
      <c r="B50" t="s">
        <v>63</v>
      </c>
      <c r="C50">
        <v>1.02224639025673E-2</v>
      </c>
      <c r="D50">
        <v>2.0408163265305899E-3</v>
      </c>
      <c r="E50">
        <v>3.0612244897959499E-3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s="12">
        <f>100*(C50/$C$116+D50/$D$116+E50/$E$116+F50/$F$116+G50/$G$116+H50/$H$116+I50/$I$116+J50/$J$116+K50/$K$116)/9</f>
        <v>0.46492026107289353</v>
      </c>
    </row>
    <row r="51" spans="1:13" x14ac:dyDescent="0.25">
      <c r="A51" t="s">
        <v>144</v>
      </c>
      <c r="B51" t="s">
        <v>113</v>
      </c>
      <c r="C51">
        <v>9.0750346281393592E-3</v>
      </c>
      <c r="D51">
        <v>0</v>
      </c>
      <c r="E51">
        <v>0</v>
      </c>
      <c r="F51">
        <v>1</v>
      </c>
      <c r="G51">
        <v>7.7627697562490296E-3</v>
      </c>
      <c r="H51">
        <v>0</v>
      </c>
      <c r="I51">
        <v>0</v>
      </c>
      <c r="J51">
        <v>0</v>
      </c>
      <c r="K51">
        <v>0</v>
      </c>
      <c r="L51" s="12">
        <f>100*(C51/$C$116+D51/$D$116+E51/$E$116+F51/$F$116+G51/$G$116+H51/$H$116+I51/$I$116+J51/$J$116+K51/$K$116)/9</f>
        <v>0.31936184765722569</v>
      </c>
      <c r="M51" s="10"/>
    </row>
    <row r="52" spans="1:13" x14ac:dyDescent="0.25">
      <c r="A52" s="2" t="s">
        <v>139</v>
      </c>
      <c r="B52" s="2" t="s">
        <v>119</v>
      </c>
      <c r="C52" s="2">
        <v>7.4480223878382098E-3</v>
      </c>
      <c r="D52" s="2">
        <v>0</v>
      </c>
      <c r="E52" s="2">
        <v>2.8571428571428598E-2</v>
      </c>
      <c r="F52" s="2">
        <v>1</v>
      </c>
      <c r="G52" s="2">
        <v>1.3351963980748331E-2</v>
      </c>
      <c r="H52" s="2">
        <v>5.9610245866943502E-2</v>
      </c>
      <c r="I52" s="2">
        <v>1</v>
      </c>
      <c r="J52" s="2">
        <v>1</v>
      </c>
      <c r="K52" s="2">
        <v>0</v>
      </c>
      <c r="L52" s="12">
        <f>100*(C52/$C$116+D52/$D$116+E52/$E$116+F52/$F$116+G52/$G$116+H52/$H$116+I52/$I$116+J52/$J$116+K52/$K$116)/9</f>
        <v>1.7688048859158281</v>
      </c>
      <c r="M52" s="7">
        <f>AVERAGE(L52:L55)*4</f>
        <v>4.2925954630589178</v>
      </c>
    </row>
    <row r="53" spans="1:13" x14ac:dyDescent="0.25">
      <c r="A53" s="16" t="s">
        <v>139</v>
      </c>
      <c r="B53" s="16" t="s">
        <v>96</v>
      </c>
      <c r="C53" s="16">
        <v>9.7697061502416797E-3</v>
      </c>
      <c r="D53" s="16">
        <v>2.0408163265306098E-3</v>
      </c>
      <c r="E53" s="16">
        <v>1.02040816326534E-3</v>
      </c>
      <c r="F53" s="16">
        <v>1</v>
      </c>
      <c r="G53" s="16">
        <v>1.3817730166123273E-2</v>
      </c>
      <c r="H53" s="16">
        <v>0.122043306202434</v>
      </c>
      <c r="I53" s="16">
        <v>0</v>
      </c>
      <c r="J53" s="16">
        <v>1</v>
      </c>
      <c r="K53" s="16">
        <v>0</v>
      </c>
      <c r="L53" s="17">
        <f>100*(C53/$C$116+D53/$D$116+E53/$E$116+F53/$F$116+G53/$G$116+H53/$H$116+I53/$I$116+J53/$J$116+K53/$K$116)/9</f>
        <v>1.3545836730208087</v>
      </c>
    </row>
    <row r="54" spans="1:13" x14ac:dyDescent="0.25">
      <c r="A54" t="s">
        <v>139</v>
      </c>
      <c r="B54" t="s">
        <v>120</v>
      </c>
      <c r="C54">
        <v>7.3016992683677603E-3</v>
      </c>
      <c r="D54">
        <v>2.0408163265305699E-3</v>
      </c>
      <c r="E54">
        <v>0</v>
      </c>
      <c r="F54">
        <v>1</v>
      </c>
      <c r="G54">
        <v>8.0732805464989905E-3</v>
      </c>
      <c r="H54">
        <v>0</v>
      </c>
      <c r="I54">
        <v>0</v>
      </c>
      <c r="J54">
        <v>1</v>
      </c>
      <c r="K54">
        <v>0</v>
      </c>
      <c r="L54" s="12">
        <f>100*(C54/$C$116+D54/$D$116+E54/$E$116+F54/$F$116+G54/$G$116+H54/$H$116+I54/$I$116+J54/$J$116+K54/$K$116)/9</f>
        <v>0.63958283191039988</v>
      </c>
    </row>
    <row r="55" spans="1:13" x14ac:dyDescent="0.25">
      <c r="A55" t="s">
        <v>139</v>
      </c>
      <c r="B55" t="s">
        <v>95</v>
      </c>
      <c r="C55">
        <v>8.7527588856702206E-3</v>
      </c>
      <c r="D55">
        <v>1.02040816326529E-3</v>
      </c>
      <c r="E55">
        <v>3.0612244897959499E-3</v>
      </c>
      <c r="F55">
        <v>1</v>
      </c>
      <c r="G55">
        <v>1.3662474770998292E-2</v>
      </c>
      <c r="H55">
        <v>0</v>
      </c>
      <c r="I55">
        <v>0</v>
      </c>
      <c r="J55">
        <v>0</v>
      </c>
      <c r="K55">
        <v>0</v>
      </c>
      <c r="L55" s="12">
        <f>100*(C55/$C$116+D55/$D$116+E55/$E$116+F55/$F$116+G55/$G$116+H55/$H$116+I55/$I$116+J55/$J$116+K55/$K$116)/9</f>
        <v>0.5296240722118809</v>
      </c>
    </row>
    <row r="56" spans="1:13" x14ac:dyDescent="0.25">
      <c r="A56" s="2" t="s">
        <v>131</v>
      </c>
      <c r="B56" s="2" t="s">
        <v>107</v>
      </c>
      <c r="C56" s="2">
        <v>9.7692846364386197E-4</v>
      </c>
      <c r="D56" s="2">
        <v>0</v>
      </c>
      <c r="E56" s="2">
        <v>0</v>
      </c>
      <c r="F56" s="2">
        <v>0</v>
      </c>
      <c r="G56" s="2">
        <v>8.3837913367489515E-3</v>
      </c>
      <c r="H56" s="2">
        <v>9.0575040511506805E-2</v>
      </c>
      <c r="I56" s="2">
        <v>1</v>
      </c>
      <c r="J56" s="2">
        <v>0</v>
      </c>
      <c r="K56" s="2">
        <v>1</v>
      </c>
      <c r="L56" s="12">
        <f>100*(C56/$C$116+D56/$D$116+E56/$E$116+F56/$F$116+G56/$G$116+H56/$H$116+I56/$I$116+J56/$J$116+K56/$K$116)/9</f>
        <v>1.5973836126916516</v>
      </c>
      <c r="M56" s="7">
        <f>AVERAGE(L57:L67)*4</f>
        <v>2.5108000086809614</v>
      </c>
    </row>
    <row r="57" spans="1:13" x14ac:dyDescent="0.25">
      <c r="A57" t="s">
        <v>131</v>
      </c>
      <c r="B57" t="s">
        <v>101</v>
      </c>
      <c r="C57">
        <v>1.6330200175197599E-4</v>
      </c>
      <c r="D57">
        <v>0</v>
      </c>
      <c r="E57">
        <v>9.1836734693877993E-3</v>
      </c>
      <c r="F57">
        <v>0</v>
      </c>
      <c r="G57">
        <v>9.4705791026238155E-3</v>
      </c>
      <c r="H57">
        <v>6.7367788118899902E-2</v>
      </c>
      <c r="I57">
        <v>1</v>
      </c>
      <c r="J57">
        <v>1</v>
      </c>
      <c r="K57">
        <v>0</v>
      </c>
      <c r="L57" s="12">
        <f>100*(C57/$C$116+D57/$D$116+E57/$E$116+F57/$F$116+G57/$G$116+H57/$H$116+I57/$I$116+J57/$J$116+K57/$K$116)/9</f>
        <v>1.0595114031301007</v>
      </c>
    </row>
    <row r="58" spans="1:13" x14ac:dyDescent="0.25">
      <c r="A58" t="s">
        <v>131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1.4904517931998137E-2</v>
      </c>
      <c r="H58">
        <v>9.8358134472275899E-2</v>
      </c>
      <c r="I58">
        <v>1</v>
      </c>
      <c r="J58">
        <v>1</v>
      </c>
      <c r="K58">
        <v>0</v>
      </c>
      <c r="L58" s="12">
        <f>100*(C58/$C$116+D58/$D$116+E58/$E$116+F58/$F$116+G58/$G$116+H58/$H$116+I58/$I$116+J58/$J$116+K58/$K$116)/9</f>
        <v>1.0373430292940815</v>
      </c>
    </row>
    <row r="59" spans="1:13" x14ac:dyDescent="0.25">
      <c r="A59" t="s">
        <v>131</v>
      </c>
      <c r="B59" t="s">
        <v>103</v>
      </c>
      <c r="C59">
        <v>1.8139475641443701E-3</v>
      </c>
      <c r="D59">
        <v>0</v>
      </c>
      <c r="E59">
        <v>0</v>
      </c>
      <c r="F59">
        <v>0</v>
      </c>
      <c r="G59">
        <v>6.3654712001242047E-3</v>
      </c>
      <c r="H59">
        <v>7.4053072361056793E-2</v>
      </c>
      <c r="I59">
        <v>1</v>
      </c>
      <c r="J59">
        <v>1</v>
      </c>
      <c r="K59">
        <v>0</v>
      </c>
      <c r="L59" s="12">
        <f>100*(C59/$C$116+D59/$D$116+E59/$E$116+F59/$F$116+G59/$G$116+H59/$H$116+I59/$I$116+J59/$J$116+K59/$K$116)/9</f>
        <v>0.84354494925723023</v>
      </c>
    </row>
    <row r="60" spans="1:13" x14ac:dyDescent="0.25">
      <c r="A60" t="s">
        <v>131</v>
      </c>
      <c r="B60" t="s">
        <v>106</v>
      </c>
      <c r="C60">
        <v>8.0960929151206805E-4</v>
      </c>
      <c r="D60">
        <v>0</v>
      </c>
      <c r="E60">
        <v>0</v>
      </c>
      <c r="F60">
        <v>0</v>
      </c>
      <c r="G60">
        <v>9.3153237074988359E-4</v>
      </c>
      <c r="H60">
        <v>6.3058173423585301E-2</v>
      </c>
      <c r="I60">
        <v>1</v>
      </c>
      <c r="J60">
        <v>1</v>
      </c>
      <c r="K60">
        <v>0</v>
      </c>
      <c r="L60" s="12">
        <f>100*(C60/$C$116+D60/$D$116+E60/$E$116+F60/$F$116+G60/$G$116+H60/$H$116+I60/$I$116+J60/$J$116+K60/$K$116)/9</f>
        <v>0.71814260152593801</v>
      </c>
    </row>
    <row r="61" spans="1:13" x14ac:dyDescent="0.25">
      <c r="A61" t="s">
        <v>131</v>
      </c>
      <c r="B61" t="s">
        <v>98</v>
      </c>
      <c r="C61">
        <v>3.18803201844121E-4</v>
      </c>
      <c r="D61">
        <v>0</v>
      </c>
      <c r="E61">
        <v>5.1020408163265597E-3</v>
      </c>
      <c r="F61">
        <v>0</v>
      </c>
      <c r="G61">
        <v>1.3972985561248253E-2</v>
      </c>
      <c r="H61">
        <v>0</v>
      </c>
      <c r="I61">
        <v>1</v>
      </c>
      <c r="J61">
        <v>1</v>
      </c>
      <c r="K61">
        <v>0</v>
      </c>
      <c r="L61" s="12">
        <f>100*(C61/$C$116+D61/$D$116+E61/$E$116+F61/$F$116+G61/$G$116+H61/$H$116+I61/$I$116+J61/$J$116+K61/$K$116)/9</f>
        <v>0.67786016708980223</v>
      </c>
    </row>
    <row r="62" spans="1:13" x14ac:dyDescent="0.25">
      <c r="A62" t="s">
        <v>131</v>
      </c>
      <c r="B62" t="s">
        <v>97</v>
      </c>
      <c r="C62">
        <v>1.01395037048674E-4</v>
      </c>
      <c r="D62">
        <v>0</v>
      </c>
      <c r="E62">
        <v>5.1020408163265397E-3</v>
      </c>
      <c r="F62">
        <v>0</v>
      </c>
      <c r="G62">
        <v>1.4283496351498214E-2</v>
      </c>
      <c r="H62">
        <v>1.6814758438019502E-2</v>
      </c>
      <c r="I62">
        <v>1</v>
      </c>
      <c r="J62">
        <v>0</v>
      </c>
      <c r="K62">
        <v>0</v>
      </c>
      <c r="L62" s="12">
        <f>100*(C62/$C$116+D62/$D$116+E62/$E$116+F62/$F$116+G62/$G$116+H62/$H$116+I62/$I$116+J62/$J$116+K62/$K$116)/9</f>
        <v>0.5663413132681252</v>
      </c>
    </row>
    <row r="63" spans="1:13" x14ac:dyDescent="0.25">
      <c r="A63" t="s">
        <v>131</v>
      </c>
      <c r="B63" t="s">
        <v>100</v>
      </c>
      <c r="C63">
        <v>6.4833514779327197E-4</v>
      </c>
      <c r="D63">
        <v>0</v>
      </c>
      <c r="E63">
        <v>0</v>
      </c>
      <c r="F63">
        <v>0</v>
      </c>
      <c r="G63">
        <v>1.5215028722248098E-2</v>
      </c>
      <c r="H63">
        <v>0</v>
      </c>
      <c r="I63">
        <v>1</v>
      </c>
      <c r="J63">
        <v>1</v>
      </c>
      <c r="K63">
        <v>0</v>
      </c>
      <c r="L63" s="12">
        <f>100*(C63/$C$116+D63/$D$116+E63/$E$116+F63/$F$116+G63/$G$116+H63/$H$116+I63/$I$116+J63/$J$116+K63/$K$116)/9</f>
        <v>0.56612314631429994</v>
      </c>
    </row>
    <row r="64" spans="1:13" x14ac:dyDescent="0.25">
      <c r="A64" t="s">
        <v>131</v>
      </c>
      <c r="B64" t="s">
        <v>99</v>
      </c>
      <c r="C64" s="1">
        <v>7.4225198130548401E-5</v>
      </c>
      <c r="D64">
        <v>0</v>
      </c>
      <c r="E64">
        <v>0</v>
      </c>
      <c r="F64">
        <v>0</v>
      </c>
      <c r="G64">
        <v>4.8129172488743984E-3</v>
      </c>
      <c r="H64">
        <v>0</v>
      </c>
      <c r="I64">
        <v>1</v>
      </c>
      <c r="J64">
        <v>1</v>
      </c>
      <c r="K64">
        <v>0</v>
      </c>
      <c r="L64" s="12">
        <f>100*(C64/$C$116+D64/$D$116+E64/$E$116+F64/$F$116+G64/$G$116+H64/$H$116+I64/$I$116+J64/$J$116+K64/$K$116)/9</f>
        <v>0.44416513050278394</v>
      </c>
    </row>
    <row r="65" spans="1:13" x14ac:dyDescent="0.25">
      <c r="A65" t="s">
        <v>131</v>
      </c>
      <c r="B65" t="s">
        <v>104</v>
      </c>
      <c r="C65">
        <v>9.3704544535508404E-4</v>
      </c>
      <c r="D65">
        <v>0</v>
      </c>
      <c r="E65">
        <v>0</v>
      </c>
      <c r="F65">
        <v>0</v>
      </c>
      <c r="G65">
        <v>7.7627697562490292E-4</v>
      </c>
      <c r="H65">
        <v>0</v>
      </c>
      <c r="I65">
        <v>1</v>
      </c>
      <c r="J65">
        <v>1</v>
      </c>
      <c r="K65">
        <v>0</v>
      </c>
      <c r="L65" s="12">
        <f>100*(C65/$C$116+D65/$D$116+E65/$E$116+F65/$F$116+G65/$G$116+H65/$H$116+I65/$I$116+J65/$J$116+K65/$K$116)/9</f>
        <v>0.40890046354695114</v>
      </c>
    </row>
    <row r="66" spans="1:13" x14ac:dyDescent="0.25">
      <c r="A66" t="s">
        <v>131</v>
      </c>
      <c r="B66" t="s">
        <v>105</v>
      </c>
      <c r="C66">
        <v>1.2308265842609599E-3</v>
      </c>
      <c r="D66">
        <v>0</v>
      </c>
      <c r="E66">
        <v>9.1836734693877698E-3</v>
      </c>
      <c r="F66">
        <v>0</v>
      </c>
      <c r="G66">
        <v>4.9681726439993789E-3</v>
      </c>
      <c r="H66">
        <v>2.9851531090822102E-3</v>
      </c>
      <c r="I66">
        <v>0</v>
      </c>
      <c r="J66">
        <v>0</v>
      </c>
      <c r="K66">
        <v>0</v>
      </c>
      <c r="L66" s="12">
        <f>100*(C66/$C$116+D66/$D$116+E66/$E$116+F66/$F$116+G66/$G$116+H66/$H$116+I66/$I$116+J66/$J$116+K66/$K$116)/9</f>
        <v>0.31606069662408881</v>
      </c>
    </row>
    <row r="67" spans="1:13" x14ac:dyDescent="0.25">
      <c r="A67" t="s">
        <v>131</v>
      </c>
      <c r="B67" t="s">
        <v>108</v>
      </c>
      <c r="C67">
        <v>7.1858136151069295E-4</v>
      </c>
      <c r="D67">
        <v>0</v>
      </c>
      <c r="E67">
        <v>1.0204081632653099E-3</v>
      </c>
      <c r="F67">
        <v>0</v>
      </c>
      <c r="G67">
        <v>3.415618692749573E-3</v>
      </c>
      <c r="H67">
        <v>0</v>
      </c>
      <c r="I67">
        <v>0</v>
      </c>
      <c r="J67">
        <v>1</v>
      </c>
      <c r="K67">
        <v>0</v>
      </c>
      <c r="L67" s="12">
        <f>100*(C67/$C$116+D67/$D$116+E67/$E$116+F67/$F$116+G67/$G$116+H67/$H$116+I67/$I$116+J67/$J$116+K67/$K$116)/9</f>
        <v>0.26670712331924351</v>
      </c>
    </row>
    <row r="68" spans="1:13" x14ac:dyDescent="0.25">
      <c r="A68" s="2" t="s">
        <v>133</v>
      </c>
      <c r="B68" s="2" t="s">
        <v>9</v>
      </c>
      <c r="C68" s="2">
        <v>5.8423303940896504E-3</v>
      </c>
      <c r="D68" s="2">
        <v>8.1632653061224497E-3</v>
      </c>
      <c r="E68" s="2">
        <v>6.1224489795918798E-3</v>
      </c>
      <c r="F68" s="2">
        <v>1</v>
      </c>
      <c r="G68" s="2">
        <v>1.3972985561248254E-3</v>
      </c>
      <c r="H68" s="2">
        <v>0</v>
      </c>
      <c r="I68" s="2">
        <v>1</v>
      </c>
      <c r="J68" s="2">
        <v>0</v>
      </c>
      <c r="K68" s="2">
        <v>1</v>
      </c>
      <c r="L68" s="12">
        <f>100*(C68/$C$116+D68/$D$116+E68/$E$116+F68/$F$116+G68/$G$116+H68/$H$116+I68/$I$116+J68/$J$116+K68/$K$116)/9</f>
        <v>1.9835581090223142</v>
      </c>
      <c r="M68" s="7">
        <f>AVERAGE(L68:L84)*4</f>
        <v>3.9536190306319021</v>
      </c>
    </row>
    <row r="69" spans="1:13" x14ac:dyDescent="0.25">
      <c r="A69" s="2" t="s">
        <v>129</v>
      </c>
      <c r="B69" s="2" t="s">
        <v>92</v>
      </c>
      <c r="C69" s="2">
        <v>8.2069145764318598E-3</v>
      </c>
      <c r="D69" s="2">
        <v>8.1632653061224306E-3</v>
      </c>
      <c r="E69" s="2">
        <v>0</v>
      </c>
      <c r="F69" s="2">
        <v>1</v>
      </c>
      <c r="G69" s="2">
        <v>2.328830926874709E-3</v>
      </c>
      <c r="H69" s="2">
        <v>0</v>
      </c>
      <c r="I69" s="2">
        <v>1</v>
      </c>
      <c r="J69" s="2">
        <v>0</v>
      </c>
      <c r="K69" s="2">
        <v>1</v>
      </c>
      <c r="L69" s="12">
        <f>100*(C69/$C$116+D69/$D$116+E69/$E$116+F69/$F$116+G69/$G$116+H69/$H$116+I69/$I$116+J69/$J$116+K69/$K$116)/9</f>
        <v>1.8651428665889687</v>
      </c>
    </row>
    <row r="70" spans="1:13" x14ac:dyDescent="0.25">
      <c r="A70" s="2" t="s">
        <v>133</v>
      </c>
      <c r="B70" s="2" t="s">
        <v>52</v>
      </c>
      <c r="C70" s="2">
        <v>5.9601783791377004E-3</v>
      </c>
      <c r="D70" s="2">
        <v>1.0204081632653E-2</v>
      </c>
      <c r="E70" s="2">
        <v>1.12244897959184E-2</v>
      </c>
      <c r="F70" s="2">
        <v>1</v>
      </c>
      <c r="G70" s="2">
        <v>9.9363452879987577E-3</v>
      </c>
      <c r="H70" s="2">
        <v>0</v>
      </c>
      <c r="I70" s="2">
        <v>1</v>
      </c>
      <c r="J70" s="2">
        <v>0</v>
      </c>
      <c r="K70" s="2">
        <v>0</v>
      </c>
      <c r="L70" s="12">
        <f>100*(C70/$C$116+D70/$D$116+E70/$E$116+F70/$F$116+G70/$G$116+H70/$H$116+I70/$I$116+J70/$J$116+K70/$K$116)/9</f>
        <v>1.4957867565086873</v>
      </c>
    </row>
    <row r="71" spans="1:13" x14ac:dyDescent="0.25">
      <c r="A71" s="16" t="s">
        <v>129</v>
      </c>
      <c r="B71" s="16" t="s">
        <v>91</v>
      </c>
      <c r="C71" s="16">
        <v>6.1127106031418901E-3</v>
      </c>
      <c r="D71" s="16">
        <v>0</v>
      </c>
      <c r="E71" s="16">
        <v>0</v>
      </c>
      <c r="F71" s="16">
        <v>1</v>
      </c>
      <c r="G71" s="16">
        <v>1.3507219375873311E-2</v>
      </c>
      <c r="H71" s="16">
        <v>0</v>
      </c>
      <c r="I71" s="16">
        <v>1</v>
      </c>
      <c r="J71" s="16">
        <v>0</v>
      </c>
      <c r="K71" s="16">
        <v>1</v>
      </c>
      <c r="L71" s="17">
        <f>100*(C71/$C$116+D71/$D$116+E71/$E$116+F71/$F$116+G71/$G$116+H71/$H$116+I71/$I$116+J71/$J$116+K71/$K$116)/9</f>
        <v>1.3999069828441872</v>
      </c>
    </row>
    <row r="72" spans="1:13" x14ac:dyDescent="0.25">
      <c r="A72" s="16" t="s">
        <v>133</v>
      </c>
      <c r="B72" s="16" t="s">
        <v>7</v>
      </c>
      <c r="C72" s="16">
        <v>5.1826262280789204E-3</v>
      </c>
      <c r="D72" s="16">
        <v>0</v>
      </c>
      <c r="E72" s="16">
        <v>4.08163265306125E-3</v>
      </c>
      <c r="F72" s="16">
        <v>0</v>
      </c>
      <c r="G72" s="16">
        <v>2.6393417171246699E-3</v>
      </c>
      <c r="H72" s="16">
        <v>0</v>
      </c>
      <c r="I72" s="16">
        <v>1</v>
      </c>
      <c r="J72" s="16">
        <v>0</v>
      </c>
      <c r="K72" s="16">
        <v>1</v>
      </c>
      <c r="L72" s="17">
        <f>100*(C72/$C$116+D72/$D$116+E72/$E$116+F72/$F$116+G72/$G$116+H72/$H$116+I72/$I$116+J72/$J$116+K72/$K$116)/9</f>
        <v>1.2399025566533188</v>
      </c>
    </row>
    <row r="73" spans="1:13" x14ac:dyDescent="0.25">
      <c r="A73" t="s">
        <v>133</v>
      </c>
      <c r="B73" t="s">
        <v>8</v>
      </c>
      <c r="C73">
        <v>6.5357898993917904E-3</v>
      </c>
      <c r="D73">
        <v>0</v>
      </c>
      <c r="E73">
        <v>3.0612244897959299E-3</v>
      </c>
      <c r="F73">
        <v>0</v>
      </c>
      <c r="G73">
        <v>4.657661853749418E-4</v>
      </c>
      <c r="H73">
        <v>0</v>
      </c>
      <c r="I73">
        <v>1</v>
      </c>
      <c r="J73">
        <v>0</v>
      </c>
      <c r="K73">
        <v>1</v>
      </c>
      <c r="L73" s="12">
        <f>100*(C73/$C$116+D73/$D$116+E73/$E$116+F73/$F$116+G73/$G$116+H73/$H$116+I73/$I$116+J73/$J$116+K73/$K$116)/9</f>
        <v>1.2049470760334777</v>
      </c>
    </row>
    <row r="74" spans="1:13" x14ac:dyDescent="0.25">
      <c r="A74" t="s">
        <v>133</v>
      </c>
      <c r="B74" t="s">
        <v>38</v>
      </c>
      <c r="C74">
        <v>1.5303471239741901E-2</v>
      </c>
      <c r="D74">
        <v>0</v>
      </c>
      <c r="E74">
        <v>4.08163265306127E-3</v>
      </c>
      <c r="F74">
        <v>1</v>
      </c>
      <c r="G74">
        <v>1.6146561092997981E-2</v>
      </c>
      <c r="H74">
        <v>0</v>
      </c>
      <c r="I74">
        <v>1</v>
      </c>
      <c r="J74">
        <v>1</v>
      </c>
      <c r="K74">
        <v>0</v>
      </c>
      <c r="L74" s="12">
        <f>100*(C74/$C$116+D74/$D$116+E74/$E$116+F74/$F$116+G74/$G$116+H74/$H$116+I74/$I$116+J74/$J$116+K74/$K$116)/9</f>
        <v>0.97494265685714288</v>
      </c>
    </row>
    <row r="75" spans="1:13" x14ac:dyDescent="0.25">
      <c r="A75" t="s">
        <v>133</v>
      </c>
      <c r="B75" t="s">
        <v>67</v>
      </c>
      <c r="C75">
        <v>3.1950890242259098E-3</v>
      </c>
      <c r="D75">
        <v>0</v>
      </c>
      <c r="E75">
        <v>0</v>
      </c>
      <c r="F75">
        <v>0</v>
      </c>
      <c r="G75">
        <v>1.2420431609998447E-2</v>
      </c>
      <c r="H75">
        <v>5.80883803583193E-2</v>
      </c>
      <c r="I75">
        <v>1</v>
      </c>
      <c r="J75">
        <v>1</v>
      </c>
      <c r="K75">
        <v>0</v>
      </c>
      <c r="L75" s="12">
        <f>100*(C75/$C$116+D75/$D$116+E75/$E$116+F75/$F$116+G75/$G$116+H75/$H$116+I75/$I$116+J75/$J$116+K75/$K$116)/9</f>
        <v>0.84795448126941431</v>
      </c>
    </row>
    <row r="76" spans="1:13" x14ac:dyDescent="0.25">
      <c r="A76" t="s">
        <v>133</v>
      </c>
      <c r="B76" t="s">
        <v>37</v>
      </c>
      <c r="C76">
        <v>1.34447424555538E-2</v>
      </c>
      <c r="D76">
        <v>0</v>
      </c>
      <c r="E76">
        <v>5.1020408163265397E-3</v>
      </c>
      <c r="F76">
        <v>1</v>
      </c>
      <c r="G76">
        <v>1.4438751746623195E-2</v>
      </c>
      <c r="H76">
        <v>0</v>
      </c>
      <c r="I76">
        <v>0</v>
      </c>
      <c r="J76">
        <v>1</v>
      </c>
      <c r="K76">
        <v>0</v>
      </c>
      <c r="L76" s="12">
        <f>100*(C76/$C$116+D76/$D$116+E76/$E$116+F76/$F$116+G76/$G$116+H76/$H$116+I76/$I$116+J76/$J$116+K76/$K$116)/9</f>
        <v>0.76622247480895456</v>
      </c>
    </row>
    <row r="77" spans="1:13" x14ac:dyDescent="0.25">
      <c r="A77" t="s">
        <v>133</v>
      </c>
      <c r="B77" t="s">
        <v>53</v>
      </c>
      <c r="C77">
        <v>6.3883984512527496E-3</v>
      </c>
      <c r="D77">
        <v>0</v>
      </c>
      <c r="E77">
        <v>8.1632653061225E-3</v>
      </c>
      <c r="F77">
        <v>1</v>
      </c>
      <c r="G77">
        <v>1.5370284117373078E-2</v>
      </c>
      <c r="H77">
        <v>3.3639153239976703E-2</v>
      </c>
      <c r="I77">
        <v>0</v>
      </c>
      <c r="J77">
        <v>0</v>
      </c>
      <c r="K77">
        <v>0</v>
      </c>
      <c r="L77" s="12">
        <f>100*(C77/$C$116+D77/$D$116+E77/$E$116+F77/$F$116+G77/$G$116+H77/$H$116+I77/$I$116+J77/$J$116+K77/$K$116)/9</f>
        <v>0.74556072129696571</v>
      </c>
    </row>
    <row r="78" spans="1:13" x14ac:dyDescent="0.25">
      <c r="A78" t="s">
        <v>133</v>
      </c>
      <c r="B78" t="s">
        <v>80</v>
      </c>
      <c r="C78">
        <v>3.8771841341611098E-3</v>
      </c>
      <c r="D78">
        <v>0</v>
      </c>
      <c r="E78">
        <v>5.1020408163265901E-3</v>
      </c>
      <c r="F78">
        <v>0</v>
      </c>
      <c r="G78">
        <v>2.7945971122496508E-3</v>
      </c>
      <c r="H78">
        <v>0</v>
      </c>
      <c r="I78">
        <v>1</v>
      </c>
      <c r="J78">
        <v>1</v>
      </c>
      <c r="K78">
        <v>0</v>
      </c>
      <c r="L78" s="12">
        <f>100*(C78/$C$116+D78/$D$116+E78/$E$116+F78/$F$116+G78/$G$116+H78/$H$116+I78/$I$116+J78/$J$116+K78/$K$116)/9</f>
        <v>0.59319341690445193</v>
      </c>
    </row>
    <row r="79" spans="1:13" x14ac:dyDescent="0.25">
      <c r="A79" t="s">
        <v>133</v>
      </c>
      <c r="B79" t="s">
        <v>81</v>
      </c>
      <c r="C79">
        <v>2.8997992128414001E-3</v>
      </c>
      <c r="D79">
        <v>0</v>
      </c>
      <c r="E79">
        <v>0</v>
      </c>
      <c r="F79">
        <v>0</v>
      </c>
      <c r="G79">
        <v>6.2102158049992234E-3</v>
      </c>
      <c r="H79">
        <v>0</v>
      </c>
      <c r="I79">
        <v>1</v>
      </c>
      <c r="J79">
        <v>1</v>
      </c>
      <c r="K79">
        <v>0</v>
      </c>
      <c r="L79" s="12">
        <f>100*(C79/$C$116+D79/$D$116+E79/$E$116+F79/$F$116+G79/$G$116+H79/$H$116+I79/$I$116+J79/$J$116+K79/$K$116)/9</f>
        <v>0.49108593684540275</v>
      </c>
    </row>
    <row r="80" spans="1:13" x14ac:dyDescent="0.25">
      <c r="A80" t="s">
        <v>133</v>
      </c>
      <c r="B80" t="s">
        <v>64</v>
      </c>
      <c r="C80">
        <v>1.00098232740917E-2</v>
      </c>
      <c r="D80">
        <v>0</v>
      </c>
      <c r="E80">
        <v>0</v>
      </c>
      <c r="F80">
        <v>1</v>
      </c>
      <c r="G80">
        <v>1.5525539512498058E-3</v>
      </c>
      <c r="H80">
        <v>0</v>
      </c>
      <c r="I80">
        <v>0</v>
      </c>
      <c r="J80">
        <v>1</v>
      </c>
      <c r="K80">
        <v>0</v>
      </c>
      <c r="L80" s="12">
        <f>100*(C80/$C$116+D80/$D$116+E80/$E$116+F80/$F$116+G80/$G$116+H80/$H$116+I80/$I$116+J80/$J$116+K80/$K$116)/9</f>
        <v>0.45567776421362477</v>
      </c>
    </row>
    <row r="81" spans="1:13" x14ac:dyDescent="0.25">
      <c r="A81" t="s">
        <v>133</v>
      </c>
      <c r="B81" t="s">
        <v>66</v>
      </c>
      <c r="C81">
        <v>5.3131294452220101E-3</v>
      </c>
      <c r="D81">
        <v>0</v>
      </c>
      <c r="E81">
        <v>0</v>
      </c>
      <c r="F81">
        <v>0</v>
      </c>
      <c r="G81">
        <v>1.2265176214873467E-2</v>
      </c>
      <c r="H81">
        <v>0</v>
      </c>
      <c r="I81">
        <v>0</v>
      </c>
      <c r="J81">
        <v>1</v>
      </c>
      <c r="K81">
        <v>0</v>
      </c>
      <c r="L81" s="12">
        <f>100*(C81/$C$116+D81/$D$116+E81/$E$116+F81/$F$116+G81/$G$116+H81/$H$116+I81/$I$116+J81/$J$116+K81/$K$116)/9</f>
        <v>0.39024628121353666</v>
      </c>
    </row>
    <row r="82" spans="1:13" x14ac:dyDescent="0.25">
      <c r="A82" t="s">
        <v>133</v>
      </c>
      <c r="B82" t="s">
        <v>65</v>
      </c>
      <c r="C82">
        <v>1.05568504633683E-2</v>
      </c>
      <c r="D82">
        <v>0</v>
      </c>
      <c r="E82">
        <v>2.0408163265306302E-3</v>
      </c>
      <c r="F82">
        <v>1</v>
      </c>
      <c r="G82">
        <v>1.5525539512498059E-4</v>
      </c>
      <c r="H82">
        <v>0</v>
      </c>
      <c r="I82">
        <v>0</v>
      </c>
      <c r="J82">
        <v>0</v>
      </c>
      <c r="K82">
        <v>0</v>
      </c>
      <c r="L82" s="12">
        <f>100*(C82/$C$116+D82/$D$116+E82/$E$116+F82/$F$116+G82/$G$116+H82/$H$116+I82/$I$116+J82/$J$116+K82/$K$116)/9</f>
        <v>0.30297811726614338</v>
      </c>
    </row>
    <row r="83" spans="1:13" x14ac:dyDescent="0.25">
      <c r="A83" t="s">
        <v>133</v>
      </c>
      <c r="B83" t="s">
        <v>54</v>
      </c>
      <c r="C83">
        <v>5.62922593437449E-3</v>
      </c>
      <c r="D83">
        <v>0</v>
      </c>
      <c r="E83">
        <v>0</v>
      </c>
      <c r="F83">
        <v>0</v>
      </c>
      <c r="G83">
        <v>1.0091600683123739E-2</v>
      </c>
      <c r="H83">
        <v>0</v>
      </c>
      <c r="I83">
        <v>0</v>
      </c>
      <c r="J83">
        <v>0</v>
      </c>
      <c r="K83">
        <v>0</v>
      </c>
      <c r="L83" s="12">
        <f>100*(C83/$C$116+D83/$D$116+E83/$E$116+F83/$F$116+G83/$G$116+H83/$H$116+I83/$I$116+J83/$J$116+K83/$K$116)/9</f>
        <v>0.17467585130553606</v>
      </c>
    </row>
    <row r="84" spans="1:13" x14ac:dyDescent="0.25">
      <c r="A84" s="2" t="s">
        <v>127</v>
      </c>
      <c r="B84" s="2" t="s">
        <v>93</v>
      </c>
      <c r="C84" s="2">
        <v>1.40590722223396E-2</v>
      </c>
      <c r="D84" s="2">
        <v>1.02040816326529E-3</v>
      </c>
      <c r="E84" s="2">
        <v>3.0612244897959499E-3</v>
      </c>
      <c r="F84" s="2">
        <v>1</v>
      </c>
      <c r="G84" s="2">
        <v>1.7078093463747866E-2</v>
      </c>
      <c r="H84" s="2">
        <v>0</v>
      </c>
      <c r="I84" s="2">
        <v>1</v>
      </c>
      <c r="J84" s="2">
        <v>1</v>
      </c>
      <c r="K84" s="2">
        <v>1</v>
      </c>
      <c r="L84" s="12">
        <f>100*(C84/$C$116+D84/$D$116+E84/$E$116+F84/$F$116+G84/$G$116+H84/$H$116+I84/$I$116+J84/$J$116+K84/$K$116)/9</f>
        <v>1.8710988305534531</v>
      </c>
    </row>
    <row r="85" spans="1:13" x14ac:dyDescent="0.25">
      <c r="A85" s="2" t="s">
        <v>123</v>
      </c>
      <c r="B85" s="2" t="s">
        <v>58</v>
      </c>
      <c r="C85" s="2">
        <v>3.0220935078407601E-2</v>
      </c>
      <c r="D85" s="2">
        <v>6.1224489795918199E-3</v>
      </c>
      <c r="E85" s="2">
        <v>2.8571428571428598E-2</v>
      </c>
      <c r="F85" s="2">
        <v>1</v>
      </c>
      <c r="G85" s="2">
        <v>1.5059773327123117E-2</v>
      </c>
      <c r="H85" s="2">
        <v>0.22863884037731799</v>
      </c>
      <c r="I85" s="2">
        <v>1</v>
      </c>
      <c r="J85" s="2">
        <v>1</v>
      </c>
      <c r="K85" s="2">
        <v>0</v>
      </c>
      <c r="L85" s="12">
        <f>100*(C85/$C$116+D85/$D$116+E85/$E$116+F85/$F$116+G85/$G$116+H85/$H$116+I85/$I$116+J85/$J$116+K85/$K$116)/9</f>
        <v>3.2935420459912401</v>
      </c>
      <c r="M85" s="7">
        <f>AVERAGE(L85:L87)*4</f>
        <v>10.100434117036313</v>
      </c>
    </row>
    <row r="86" spans="1:13" x14ac:dyDescent="0.25">
      <c r="A86" s="2" t="s">
        <v>123</v>
      </c>
      <c r="B86" s="2" t="s">
        <v>60</v>
      </c>
      <c r="C86" s="2">
        <v>3.71913364073417E-2</v>
      </c>
      <c r="D86" s="2">
        <v>1.22448979591836E-2</v>
      </c>
      <c r="E86" s="2">
        <v>2.9591836734693899E-2</v>
      </c>
      <c r="F86" s="2">
        <v>1</v>
      </c>
      <c r="G86" s="2">
        <v>1.7543859649122806E-2</v>
      </c>
      <c r="H86" s="2">
        <v>0.100676896480591</v>
      </c>
      <c r="I86" s="2">
        <v>1</v>
      </c>
      <c r="J86" s="2">
        <v>1</v>
      </c>
      <c r="K86" s="2">
        <v>0</v>
      </c>
      <c r="L86" s="12">
        <f>100*(C86/$C$116+D86/$D$116+E86/$E$116+F86/$F$116+G86/$G$116+H86/$H$116+I86/$I$116+J86/$J$116+K86/$K$116)/9</f>
        <v>3.2221521783965534</v>
      </c>
    </row>
    <row r="87" spans="1:13" x14ac:dyDescent="0.25">
      <c r="A87" t="s">
        <v>123</v>
      </c>
      <c r="B87" t="s">
        <v>59</v>
      </c>
      <c r="C87">
        <v>2.5571295607825201E-2</v>
      </c>
      <c r="D87">
        <v>0</v>
      </c>
      <c r="E87">
        <v>6.1224489795918598E-3</v>
      </c>
      <c r="F87">
        <v>1</v>
      </c>
      <c r="G87">
        <v>8.8495575221238937E-3</v>
      </c>
      <c r="H87">
        <v>0</v>
      </c>
      <c r="I87">
        <v>1</v>
      </c>
      <c r="J87">
        <v>1</v>
      </c>
      <c r="K87">
        <v>0</v>
      </c>
      <c r="L87" s="12">
        <f>100*(C87/$C$116+D87/$D$116+E87/$E$116+F87/$F$116+G87/$G$116+H87/$H$116+I87/$I$116+J87/$J$116+K87/$K$116)/9</f>
        <v>1.059631363389441</v>
      </c>
    </row>
    <row r="88" spans="1:13" x14ac:dyDescent="0.25">
      <c r="A88" s="2" t="s">
        <v>130</v>
      </c>
      <c r="B88" s="2" t="s">
        <v>171</v>
      </c>
      <c r="C88" s="2">
        <v>1.1505081275128099E-2</v>
      </c>
      <c r="D88" s="2">
        <v>8.1632653061224306E-3</v>
      </c>
      <c r="E88" s="2">
        <v>7.14285714285716E-3</v>
      </c>
      <c r="F88" s="2">
        <v>1</v>
      </c>
      <c r="G88" s="2">
        <v>1.2730942400248409E-2</v>
      </c>
      <c r="H88" s="2">
        <v>0</v>
      </c>
      <c r="I88" s="2">
        <v>1</v>
      </c>
      <c r="J88" s="2">
        <v>1</v>
      </c>
      <c r="K88" s="2">
        <v>0</v>
      </c>
      <c r="L88" s="12">
        <f>100*(C88/$C$116+D88/$D$116+E88/$E$116+F88/$F$116+G88/$G$116+H88/$H$116+I88/$I$116+J88/$J$116+K88/$K$116)/9</f>
        <v>1.5384776517618319</v>
      </c>
      <c r="M88" s="7">
        <f>AVERAGE(L88:L94)*4</f>
        <v>3.7346316164950903</v>
      </c>
    </row>
    <row r="89" spans="1:13" x14ac:dyDescent="0.25">
      <c r="A89" t="s">
        <v>130</v>
      </c>
      <c r="B89" t="s">
        <v>170</v>
      </c>
      <c r="C89">
        <v>1.12331524740214E-2</v>
      </c>
      <c r="D89">
        <v>0</v>
      </c>
      <c r="E89">
        <v>1.0204081632653E-2</v>
      </c>
      <c r="F89">
        <v>1</v>
      </c>
      <c r="G89">
        <v>1.5991305697873E-2</v>
      </c>
      <c r="H89">
        <v>6.6047539198217001E-2</v>
      </c>
      <c r="I89">
        <v>0</v>
      </c>
      <c r="J89">
        <v>1</v>
      </c>
      <c r="K89">
        <v>0</v>
      </c>
      <c r="L89" s="12">
        <f>100*(C89/$C$116+D89/$D$116+E89/$E$116+F89/$F$116+G89/$G$116+H89/$H$116+I89/$I$116+J89/$J$116+K89/$K$116)/9</f>
        <v>1.2116772804292268</v>
      </c>
      <c r="M89" s="6"/>
    </row>
    <row r="90" spans="1:13" x14ac:dyDescent="0.25">
      <c r="A90" t="s">
        <v>130</v>
      </c>
      <c r="B90" t="s">
        <v>174</v>
      </c>
      <c r="C90">
        <v>1.0784373022290499E-2</v>
      </c>
      <c r="D90">
        <v>0</v>
      </c>
      <c r="E90">
        <v>0</v>
      </c>
      <c r="F90">
        <v>1</v>
      </c>
      <c r="G90">
        <v>1.1333643844123583E-2</v>
      </c>
      <c r="H90">
        <v>0.109925945634614</v>
      </c>
      <c r="I90">
        <v>1</v>
      </c>
      <c r="J90">
        <v>0</v>
      </c>
      <c r="K90">
        <v>0</v>
      </c>
      <c r="L90" s="12">
        <f>100*(C90/$C$116+D90/$D$116+E90/$E$116+F90/$F$116+G90/$G$116+H90/$H$116+I90/$I$116+J90/$J$116+K90/$K$116)/9</f>
        <v>1.1115091086636519</v>
      </c>
    </row>
    <row r="91" spans="1:13" x14ac:dyDescent="0.25">
      <c r="A91" t="s">
        <v>130</v>
      </c>
      <c r="B91" t="s">
        <v>173</v>
      </c>
      <c r="C91">
        <v>1.0610859535128501E-2</v>
      </c>
      <c r="D91">
        <v>5.1020408163264998E-3</v>
      </c>
      <c r="E91">
        <v>0</v>
      </c>
      <c r="F91">
        <v>1</v>
      </c>
      <c r="G91">
        <v>3.8813848781245148E-3</v>
      </c>
      <c r="H91">
        <v>0</v>
      </c>
      <c r="I91">
        <v>0</v>
      </c>
      <c r="J91">
        <v>1</v>
      </c>
      <c r="K91">
        <v>0</v>
      </c>
      <c r="L91" s="12">
        <f>100*(C91/$C$116+D91/$D$116+E91/$E$116+F91/$F$116+G91/$G$116+H91/$H$116+I91/$I$116+J91/$J$116+K91/$K$116)/9</f>
        <v>0.84208888583443864</v>
      </c>
    </row>
    <row r="92" spans="1:13" x14ac:dyDescent="0.25">
      <c r="A92" t="s">
        <v>130</v>
      </c>
      <c r="B92" t="s">
        <v>169</v>
      </c>
      <c r="C92">
        <v>9.7491753772158893E-3</v>
      </c>
      <c r="D92">
        <v>0</v>
      </c>
      <c r="E92">
        <v>1.02040816326531E-2</v>
      </c>
      <c r="F92">
        <v>1</v>
      </c>
      <c r="G92">
        <v>1.1023133053873622E-2</v>
      </c>
      <c r="H92">
        <v>0</v>
      </c>
      <c r="I92">
        <v>0</v>
      </c>
      <c r="J92">
        <v>1</v>
      </c>
      <c r="K92">
        <v>0</v>
      </c>
      <c r="L92" s="12">
        <f>100*(C92/$C$116+D92/$D$116+E92/$E$116+F92/$F$116+G92/$G$116+H92/$H$116+I92/$I$116+J92/$J$116+K92/$K$116)/9</f>
        <v>0.81640826598291805</v>
      </c>
    </row>
    <row r="93" spans="1:13" x14ac:dyDescent="0.25">
      <c r="A93" t="s">
        <v>130</v>
      </c>
      <c r="B93" t="s">
        <v>172</v>
      </c>
      <c r="C93">
        <v>1.7688421745434401E-2</v>
      </c>
      <c r="D93">
        <v>0</v>
      </c>
      <c r="E93">
        <v>6.1224489795918399E-3</v>
      </c>
      <c r="F93">
        <v>1</v>
      </c>
      <c r="G93">
        <v>6.2102158049992236E-4</v>
      </c>
      <c r="H93">
        <v>0</v>
      </c>
      <c r="I93">
        <v>0</v>
      </c>
      <c r="J93">
        <v>1</v>
      </c>
      <c r="K93">
        <v>0</v>
      </c>
      <c r="L93" s="12">
        <f>100*(C93/$C$116+D93/$D$116+E93/$E$116+F93/$F$116+G93/$G$116+H93/$H$116+I93/$I$116+J93/$J$116+K93/$K$116)/9</f>
        <v>0.68568392502124498</v>
      </c>
    </row>
    <row r="94" spans="1:13" x14ac:dyDescent="0.25">
      <c r="A94" t="s">
        <v>130</v>
      </c>
      <c r="B94" t="s">
        <v>175</v>
      </c>
      <c r="C94">
        <v>1.09424197153175E-2</v>
      </c>
      <c r="D94">
        <v>0</v>
      </c>
      <c r="E94">
        <v>0</v>
      </c>
      <c r="F94">
        <v>1</v>
      </c>
      <c r="G94">
        <v>6.831237385499146E-3</v>
      </c>
      <c r="H94">
        <v>0</v>
      </c>
      <c r="I94">
        <v>0</v>
      </c>
      <c r="J94">
        <v>0</v>
      </c>
      <c r="K94">
        <v>0</v>
      </c>
      <c r="L94" s="12">
        <f>100*(C94/$C$116+D94/$D$116+E94/$E$116+F94/$F$116+G94/$G$116+H94/$H$116+I94/$I$116+J94/$J$116+K94/$K$116)/9</f>
        <v>0.32976021117309523</v>
      </c>
    </row>
    <row r="95" spans="1:13" x14ac:dyDescent="0.25">
      <c r="A95" t="s">
        <v>126</v>
      </c>
      <c r="B95" t="s">
        <v>29</v>
      </c>
      <c r="C95">
        <v>1.03393395943363E-2</v>
      </c>
      <c r="D95">
        <v>0</v>
      </c>
      <c r="E95">
        <v>0</v>
      </c>
      <c r="F95">
        <v>1</v>
      </c>
      <c r="G95">
        <v>1.5680794907623041E-2</v>
      </c>
      <c r="H95">
        <v>7.0375203745040693E-2</v>
      </c>
      <c r="I95">
        <v>0</v>
      </c>
      <c r="J95">
        <v>1</v>
      </c>
      <c r="K95">
        <v>0</v>
      </c>
      <c r="L95" s="12">
        <f>100*(C95/$C$116+D95/$D$116+E95/$E$116+F95/$F$116+G95/$G$116+H95/$H$116+I95/$I$116+J95/$J$116+K95/$K$116)/9</f>
        <v>0.96109996004290899</v>
      </c>
      <c r="M95" s="7">
        <f>AVERAGE(L95:L104)*4</f>
        <v>3.1250245303105206</v>
      </c>
    </row>
    <row r="96" spans="1:13" x14ac:dyDescent="0.25">
      <c r="A96" t="s">
        <v>126</v>
      </c>
      <c r="B96" t="s">
        <v>24</v>
      </c>
      <c r="C96">
        <v>7.0332050391505698E-3</v>
      </c>
      <c r="D96">
        <v>5.1020408163265198E-3</v>
      </c>
      <c r="E96">
        <v>4.08163265306125E-3</v>
      </c>
      <c r="F96">
        <v>1</v>
      </c>
      <c r="G96">
        <v>7.918025151374011E-3</v>
      </c>
      <c r="H96">
        <v>0</v>
      </c>
      <c r="I96">
        <v>1</v>
      </c>
      <c r="J96">
        <v>0</v>
      </c>
      <c r="K96">
        <v>0</v>
      </c>
      <c r="L96" s="12">
        <f>100*(C96/$C$116+D96/$D$116+E96/$E$116+F96/$F$116+G96/$G$116+H96/$H$116+I96/$I$116+J96/$J$116+K96/$K$116)/9</f>
        <v>0.95054790093073926</v>
      </c>
    </row>
    <row r="97" spans="1:13" x14ac:dyDescent="0.25">
      <c r="A97" t="s">
        <v>126</v>
      </c>
      <c r="B97" t="s">
        <v>51</v>
      </c>
      <c r="C97">
        <v>8.7138314429365E-3</v>
      </c>
      <c r="D97">
        <v>4.0816326530611997E-3</v>
      </c>
      <c r="E97">
        <v>2.0408163265306502E-3</v>
      </c>
      <c r="F97">
        <v>1</v>
      </c>
      <c r="G97">
        <v>1.6767582673497903E-2</v>
      </c>
      <c r="H97">
        <v>0</v>
      </c>
      <c r="I97">
        <v>0</v>
      </c>
      <c r="J97">
        <v>1</v>
      </c>
      <c r="K97">
        <v>0</v>
      </c>
      <c r="L97" s="12">
        <f>100*(C97/$C$116+D97/$D$116+E97/$E$116+F97/$F$116+G97/$G$116+H97/$H$116+I97/$I$116+J97/$J$116+K97/$K$116)/9</f>
        <v>0.9450989496376252</v>
      </c>
    </row>
    <row r="98" spans="1:13" x14ac:dyDescent="0.25">
      <c r="A98" t="s">
        <v>126</v>
      </c>
      <c r="B98" t="s">
        <v>25</v>
      </c>
      <c r="C98">
        <v>1.0767377122389401E-2</v>
      </c>
      <c r="D98">
        <v>0</v>
      </c>
      <c r="E98">
        <v>1.12244897959184E-2</v>
      </c>
      <c r="F98">
        <v>1</v>
      </c>
      <c r="G98">
        <v>1.7233348858872847E-2</v>
      </c>
      <c r="H98">
        <v>0</v>
      </c>
      <c r="I98">
        <v>1</v>
      </c>
      <c r="J98">
        <v>0</v>
      </c>
      <c r="K98">
        <v>0</v>
      </c>
      <c r="L98" s="12">
        <f>100*(C98/$C$116+D98/$D$116+E98/$E$116+F98/$F$116+G98/$G$116+H98/$H$116+I98/$I$116+J98/$J$116+K98/$K$116)/9</f>
        <v>0.92256380982204655</v>
      </c>
    </row>
    <row r="99" spans="1:13" x14ac:dyDescent="0.25">
      <c r="A99" t="s">
        <v>126</v>
      </c>
      <c r="B99" t="s">
        <v>50</v>
      </c>
      <c r="C99">
        <v>8.9053707813165402E-3</v>
      </c>
      <c r="D99">
        <v>4.0816326530611997E-3</v>
      </c>
      <c r="E99">
        <v>0</v>
      </c>
      <c r="F99">
        <v>1</v>
      </c>
      <c r="G99">
        <v>1.6922838068622884E-2</v>
      </c>
      <c r="H99">
        <v>0</v>
      </c>
      <c r="I99">
        <v>0</v>
      </c>
      <c r="J99">
        <v>1</v>
      </c>
      <c r="K99">
        <v>0</v>
      </c>
      <c r="L99" s="12">
        <f>100*(C99/$C$116+D99/$D$116+E99/$E$116+F99/$F$116+G99/$G$116+H99/$H$116+I99/$I$116+J99/$J$116+K99/$K$116)/9</f>
        <v>0.89727263789103928</v>
      </c>
    </row>
    <row r="100" spans="1:13" x14ac:dyDescent="0.25">
      <c r="A100" t="s">
        <v>126</v>
      </c>
      <c r="B100" t="s">
        <v>84</v>
      </c>
      <c r="C100">
        <v>1.47457541597794E-2</v>
      </c>
      <c r="D100">
        <v>3.06122448979591E-3</v>
      </c>
      <c r="E100">
        <v>5.1020408163265397E-3</v>
      </c>
      <c r="F100">
        <v>1</v>
      </c>
      <c r="G100">
        <v>5.5891942244993015E-3</v>
      </c>
      <c r="H100">
        <v>0</v>
      </c>
      <c r="I100">
        <v>0</v>
      </c>
      <c r="J100">
        <v>1</v>
      </c>
      <c r="K100">
        <v>0</v>
      </c>
      <c r="L100" s="12">
        <f>100*(C100/$C$116+D100/$D$116+E100/$E$116+F100/$F$116+G100/$G$116+H100/$H$116+I100/$I$116+J100/$J$116+K100/$K$116)/9</f>
        <v>0.89466396855205255</v>
      </c>
    </row>
    <row r="101" spans="1:13" x14ac:dyDescent="0.25">
      <c r="A101" t="s">
        <v>126</v>
      </c>
      <c r="B101" t="s">
        <v>28</v>
      </c>
      <c r="C101">
        <v>8.8052124938673808E-3</v>
      </c>
      <c r="D101">
        <v>0</v>
      </c>
      <c r="E101">
        <v>6.1224489795918798E-3</v>
      </c>
      <c r="F101">
        <v>1</v>
      </c>
      <c r="G101">
        <v>1.1644154634373545E-2</v>
      </c>
      <c r="H101">
        <v>0</v>
      </c>
      <c r="I101">
        <v>0</v>
      </c>
      <c r="J101">
        <v>1</v>
      </c>
      <c r="K101">
        <v>0</v>
      </c>
      <c r="L101" s="12">
        <f>100*(C101/$C$116+D101/$D$116+E101/$E$116+F101/$F$116+G101/$G$116+H101/$H$116+I101/$I$116+J101/$J$116+K101/$K$116)/9</f>
        <v>0.70946085615798582</v>
      </c>
    </row>
    <row r="102" spans="1:13" x14ac:dyDescent="0.25">
      <c r="A102" t="s">
        <v>126</v>
      </c>
      <c r="B102" t="s">
        <v>83</v>
      </c>
      <c r="C102">
        <v>1.3337123741254E-2</v>
      </c>
      <c r="D102">
        <v>0</v>
      </c>
      <c r="E102">
        <v>0</v>
      </c>
      <c r="F102">
        <v>1</v>
      </c>
      <c r="G102">
        <v>1.5836050302748022E-2</v>
      </c>
      <c r="H102">
        <v>0</v>
      </c>
      <c r="I102">
        <v>0</v>
      </c>
      <c r="J102">
        <v>1</v>
      </c>
      <c r="K102">
        <v>0</v>
      </c>
      <c r="L102" s="12">
        <f>100*(C102/$C$116+D102/$D$116+E102/$E$116+F102/$F$116+G102/$G$116+H102/$H$116+I102/$I$116+J102/$J$116+K102/$K$116)/9</f>
        <v>0.65135328442096396</v>
      </c>
    </row>
    <row r="103" spans="1:13" x14ac:dyDescent="0.25">
      <c r="A103" t="s">
        <v>126</v>
      </c>
      <c r="B103" t="s">
        <v>26</v>
      </c>
      <c r="C103">
        <v>8.8378554782024693E-3</v>
      </c>
      <c r="D103">
        <v>0</v>
      </c>
      <c r="E103">
        <v>0</v>
      </c>
      <c r="F103">
        <v>1</v>
      </c>
      <c r="G103">
        <v>1.1488899239248564E-2</v>
      </c>
      <c r="H103">
        <v>0</v>
      </c>
      <c r="I103">
        <v>1</v>
      </c>
      <c r="J103">
        <v>0</v>
      </c>
      <c r="K103">
        <v>0</v>
      </c>
      <c r="L103" s="12">
        <f>100*(C103/$C$116+D103/$D$116+E103/$E$116+F103/$F$116+G103/$G$116+H103/$H$116+I103/$I$116+J103/$J$116+K103/$K$116)/9</f>
        <v>0.55305973634817507</v>
      </c>
    </row>
    <row r="104" spans="1:13" x14ac:dyDescent="0.25">
      <c r="A104" t="s">
        <v>126</v>
      </c>
      <c r="B104" t="s">
        <v>27</v>
      </c>
      <c r="C104">
        <v>5.2490723181097499E-3</v>
      </c>
      <c r="D104">
        <v>1.02040816326529E-3</v>
      </c>
      <c r="E104">
        <v>1.0204081632653099E-3</v>
      </c>
      <c r="F104">
        <v>0</v>
      </c>
      <c r="G104">
        <v>1.5525539512498059E-2</v>
      </c>
      <c r="H104">
        <v>0</v>
      </c>
      <c r="I104">
        <v>0</v>
      </c>
      <c r="J104">
        <v>0</v>
      </c>
      <c r="K104">
        <v>0</v>
      </c>
      <c r="L104" s="12">
        <f>100*(C104/$C$116+D104/$D$116+E104/$E$116+F104/$F$116+G104/$G$116+H104/$H$116+I104/$I$116+J104/$J$116+K104/$K$116)/9</f>
        <v>0.32744022197276607</v>
      </c>
    </row>
    <row r="105" spans="1:13" x14ac:dyDescent="0.25">
      <c r="A105" t="s">
        <v>125</v>
      </c>
      <c r="B105" t="s">
        <v>183</v>
      </c>
      <c r="C105">
        <v>1.42130749489704E-2</v>
      </c>
      <c r="D105">
        <v>0</v>
      </c>
      <c r="E105">
        <v>0</v>
      </c>
      <c r="F105">
        <v>1</v>
      </c>
      <c r="G105">
        <v>9.6258344977487968E-3</v>
      </c>
      <c r="H105">
        <v>0.14925210733883601</v>
      </c>
      <c r="I105">
        <v>0</v>
      </c>
      <c r="J105">
        <v>0</v>
      </c>
      <c r="K105">
        <v>0</v>
      </c>
      <c r="L105" s="12">
        <f>100*(C105/$C$116+D105/$D$116+E105/$E$116+F105/$F$116+G105/$G$116+H105/$H$116+I105/$I$116+J105/$J$116+K105/$K$116)/9</f>
        <v>1.1283641170325822</v>
      </c>
      <c r="M105" s="7">
        <f>AVERAGE(L105:L115)*4</f>
        <v>3.4511210985072509</v>
      </c>
    </row>
    <row r="106" spans="1:13" x14ac:dyDescent="0.25">
      <c r="A106" t="s">
        <v>125</v>
      </c>
      <c r="B106" t="s">
        <v>178</v>
      </c>
      <c r="C106">
        <v>1.2182119000051299E-2</v>
      </c>
      <c r="D106">
        <v>0</v>
      </c>
      <c r="E106">
        <v>9.1836734693877993E-3</v>
      </c>
      <c r="F106">
        <v>1</v>
      </c>
      <c r="G106">
        <v>5.8997050147492625E-3</v>
      </c>
      <c r="H106">
        <v>0</v>
      </c>
      <c r="I106">
        <v>1</v>
      </c>
      <c r="J106">
        <v>1</v>
      </c>
      <c r="K106">
        <v>0</v>
      </c>
      <c r="L106" s="12">
        <f>100*(C106/$C$116+D106/$D$116+E106/$E$116+F106/$F$116+G106/$G$116+H106/$H$116+I106/$I$116+J106/$J$116+K106/$K$116)/9</f>
        <v>0.95560597528830726</v>
      </c>
    </row>
    <row r="107" spans="1:13" x14ac:dyDescent="0.25">
      <c r="A107" t="s">
        <v>125</v>
      </c>
      <c r="B107" t="s">
        <v>181</v>
      </c>
      <c r="C107">
        <v>1.45059206464337E-2</v>
      </c>
      <c r="D107">
        <v>0</v>
      </c>
      <c r="E107">
        <v>5.1020408163265397E-3</v>
      </c>
      <c r="F107">
        <v>1</v>
      </c>
      <c r="G107">
        <v>1.0246856078248719E-2</v>
      </c>
      <c r="H107">
        <v>0</v>
      </c>
      <c r="I107">
        <v>1</v>
      </c>
      <c r="J107">
        <v>1</v>
      </c>
      <c r="K107">
        <v>0</v>
      </c>
      <c r="L107" s="12">
        <f>100*(C107/$C$116+D107/$D$116+E107/$E$116+F107/$F$116+G107/$G$116+H107/$H$116+I107/$I$116+J107/$J$116+K107/$K$116)/9</f>
        <v>0.92636849893815709</v>
      </c>
    </row>
    <row r="108" spans="1:13" x14ac:dyDescent="0.25">
      <c r="A108" t="s">
        <v>125</v>
      </c>
      <c r="B108" t="s">
        <v>176</v>
      </c>
      <c r="C108">
        <v>1.1793445370377501E-2</v>
      </c>
      <c r="D108">
        <v>2.0408163265305899E-3</v>
      </c>
      <c r="E108">
        <v>1.3265306122449E-2</v>
      </c>
      <c r="F108">
        <v>1</v>
      </c>
      <c r="G108">
        <v>8.5390467318739328E-3</v>
      </c>
      <c r="H108">
        <v>1.24475768726577E-2</v>
      </c>
      <c r="I108">
        <v>0</v>
      </c>
      <c r="J108">
        <v>0</v>
      </c>
      <c r="K108">
        <v>0</v>
      </c>
      <c r="L108" s="12">
        <f>100*(C108/$C$116+D108/$D$116+E108/$E$116+F108/$F$116+G108/$G$116+H108/$H$116+I108/$I$116+J108/$J$116+K108/$K$116)/9</f>
        <v>0.89663469965865117</v>
      </c>
    </row>
    <row r="109" spans="1:13" x14ac:dyDescent="0.25">
      <c r="A109" t="s">
        <v>125</v>
      </c>
      <c r="B109" t="s">
        <v>177</v>
      </c>
      <c r="C109">
        <v>1.5639618987858001E-2</v>
      </c>
      <c r="D109">
        <v>0</v>
      </c>
      <c r="E109">
        <v>9.1836734693877993E-3</v>
      </c>
      <c r="F109">
        <v>1</v>
      </c>
      <c r="G109">
        <v>1.1799410029498525E-2</v>
      </c>
      <c r="H109">
        <v>4.8775096640777003E-3</v>
      </c>
      <c r="I109">
        <v>1</v>
      </c>
      <c r="J109">
        <v>0</v>
      </c>
      <c r="K109">
        <v>0</v>
      </c>
      <c r="L109" s="12">
        <f>100*(C109/$C$116+D109/$D$116+E109/$E$116+F109/$F$116+G109/$G$116+H109/$H$116+I109/$I$116+J109/$J$116+K109/$K$116)/9</f>
        <v>0.8885389199491921</v>
      </c>
    </row>
    <row r="110" spans="1:13" x14ac:dyDescent="0.25">
      <c r="A110" t="s">
        <v>125</v>
      </c>
      <c r="B110" t="s">
        <v>184</v>
      </c>
      <c r="C110">
        <v>1.54837003936323E-2</v>
      </c>
      <c r="D110">
        <v>5.1020408163265198E-3</v>
      </c>
      <c r="E110">
        <v>0</v>
      </c>
      <c r="F110">
        <v>1</v>
      </c>
      <c r="G110">
        <v>2.9498525073746312E-3</v>
      </c>
      <c r="H110">
        <v>0</v>
      </c>
      <c r="I110">
        <v>1</v>
      </c>
      <c r="J110">
        <v>0</v>
      </c>
      <c r="K110">
        <v>0</v>
      </c>
      <c r="L110" s="12">
        <f>100*(C110/$C$116+D110/$D$116+E110/$E$116+F110/$F$116+G110/$G$116+H110/$H$116+I110/$I$116+J110/$J$116+K110/$K$116)/9</f>
        <v>0.8858812023650392</v>
      </c>
    </row>
    <row r="111" spans="1:13" x14ac:dyDescent="0.25">
      <c r="A111" t="s">
        <v>125</v>
      </c>
      <c r="B111" t="s">
        <v>180</v>
      </c>
      <c r="C111">
        <v>1.1004180190992301E-2</v>
      </c>
      <c r="D111">
        <v>2.0408163265306098E-3</v>
      </c>
      <c r="E111">
        <v>6.1224489795918798E-3</v>
      </c>
      <c r="F111">
        <v>1</v>
      </c>
      <c r="G111">
        <v>6.9864927806241265E-3</v>
      </c>
      <c r="H111">
        <v>0</v>
      </c>
      <c r="I111">
        <v>0</v>
      </c>
      <c r="J111">
        <v>1</v>
      </c>
      <c r="K111">
        <v>0</v>
      </c>
      <c r="L111" s="12">
        <f>100*(C111/$C$116+D111/$D$116+E111/$E$116+F111/$F$116+G111/$G$116+H111/$H$116+I111/$I$116+J111/$J$116+K111/$K$116)/9</f>
        <v>0.82368484889754434</v>
      </c>
    </row>
    <row r="112" spans="1:13" x14ac:dyDescent="0.25">
      <c r="A112" t="s">
        <v>125</v>
      </c>
      <c r="B112" t="s">
        <v>182</v>
      </c>
      <c r="C112">
        <v>1.11371972187135E-2</v>
      </c>
      <c r="D112">
        <v>0</v>
      </c>
      <c r="E112">
        <v>0</v>
      </c>
      <c r="F112">
        <v>1</v>
      </c>
      <c r="G112">
        <v>3.7261294829995344E-3</v>
      </c>
      <c r="H112">
        <v>1.39485519990538E-2</v>
      </c>
      <c r="I112">
        <v>1</v>
      </c>
      <c r="J112">
        <v>0</v>
      </c>
      <c r="K112">
        <v>0</v>
      </c>
      <c r="L112" s="12">
        <f>100*(C112/$C$116+D112/$D$116+E112/$E$116+F112/$F$116+G112/$G$116+H112/$H$116+I112/$I$116+J112/$J$116+K112/$K$116)/9</f>
        <v>0.56069137974137573</v>
      </c>
    </row>
    <row r="113" spans="1:12" x14ac:dyDescent="0.25">
      <c r="A113" t="s">
        <v>125</v>
      </c>
      <c r="B113" t="s">
        <v>179</v>
      </c>
      <c r="C113">
        <v>1.01974752984833E-2</v>
      </c>
      <c r="D113">
        <v>0</v>
      </c>
      <c r="E113">
        <v>9.1836734693877698E-3</v>
      </c>
      <c r="F113">
        <v>1</v>
      </c>
      <c r="G113">
        <v>3.1051079024996118E-4</v>
      </c>
      <c r="H113">
        <v>0</v>
      </c>
      <c r="I113">
        <v>0</v>
      </c>
      <c r="J113">
        <v>0</v>
      </c>
      <c r="K113">
        <v>0</v>
      </c>
      <c r="L113" s="12">
        <f>100*(C113/$C$116+D113/$D$116+E113/$E$116+F113/$F$116+G113/$G$116+H113/$H$116+I113/$I$116+J113/$J$116+K113/$K$116)/9</f>
        <v>0.48158867279594098</v>
      </c>
    </row>
    <row r="114" spans="1:12" x14ac:dyDescent="0.25">
      <c r="A114" t="s">
        <v>128</v>
      </c>
      <c r="B114" t="s">
        <v>185</v>
      </c>
      <c r="C114">
        <v>1.0003614148534699E-2</v>
      </c>
      <c r="D114">
        <v>4.0816326530611997E-3</v>
      </c>
      <c r="E114" s="1">
        <v>0</v>
      </c>
      <c r="F114">
        <v>1</v>
      </c>
      <c r="G114">
        <v>7.2970035708740883E-3</v>
      </c>
      <c r="H114">
        <v>5.94115616066241E-2</v>
      </c>
      <c r="I114">
        <v>0</v>
      </c>
      <c r="J114">
        <v>1</v>
      </c>
      <c r="K114">
        <v>0</v>
      </c>
      <c r="L114" s="12">
        <f>100*(C114/$C$116+D114/$D$116+E114/$E$116+F114/$F$116+G114/$G$116+H114/$H$116+I114/$I$116+J114/$J$116+K114/$K$116)/9</f>
        <v>1.0935892706868529</v>
      </c>
    </row>
    <row r="115" spans="1:12" x14ac:dyDescent="0.25">
      <c r="A115" t="s">
        <v>128</v>
      </c>
      <c r="B115" t="s">
        <v>186</v>
      </c>
      <c r="C115">
        <v>1.96936181028355E-2</v>
      </c>
      <c r="D115">
        <v>0</v>
      </c>
      <c r="E115">
        <v>0</v>
      </c>
      <c r="F115">
        <v>1</v>
      </c>
      <c r="G115">
        <v>9.7810898928737781E-3</v>
      </c>
      <c r="H115">
        <v>0</v>
      </c>
      <c r="I115">
        <v>1</v>
      </c>
      <c r="J115">
        <v>1</v>
      </c>
      <c r="K115">
        <v>0</v>
      </c>
      <c r="L115" s="12">
        <f>100*(C115/$C$116+D115/$D$116+E115/$E$116+F115/$F$116+G115/$G$116+H115/$H$116+I115/$I$116+J115/$J$116+K115/$K$116)/9</f>
        <v>0.84963543554129817</v>
      </c>
    </row>
    <row r="116" spans="1:12" x14ac:dyDescent="0.25">
      <c r="A116" t="s">
        <v>187</v>
      </c>
      <c r="B116" t="s">
        <v>188</v>
      </c>
      <c r="C116">
        <f>SUM(C2:C115)</f>
        <v>0.99999999999999822</v>
      </c>
      <c r="D116">
        <f t="shared" ref="D116:K116" si="0">SUM(D2:D115)</f>
        <v>0.16020408163265235</v>
      </c>
      <c r="E116">
        <f t="shared" si="0"/>
        <v>0.43877551020408301</v>
      </c>
      <c r="F116">
        <f t="shared" si="0"/>
        <v>84</v>
      </c>
      <c r="G116">
        <f t="shared" si="0"/>
        <v>0.99999999999999956</v>
      </c>
      <c r="H116">
        <f t="shared" si="0"/>
        <v>2.2679554832883002</v>
      </c>
      <c r="I116">
        <f t="shared" si="0"/>
        <v>57</v>
      </c>
      <c r="J116">
        <f t="shared" si="0"/>
        <v>57</v>
      </c>
      <c r="K116">
        <f t="shared" si="0"/>
        <v>13</v>
      </c>
      <c r="L116" s="10">
        <f>SUM(L1:L108)</f>
        <v>94.416390270022788</v>
      </c>
    </row>
  </sheetData>
  <sortState xmlns:xlrd2="http://schemas.microsoft.com/office/spreadsheetml/2017/richdata2" ref="A2:L115">
    <sortCondition ref="A2:A11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9FF2-CAAB-445B-90E9-11B7A085D4CB}">
  <dimension ref="A1:Q115"/>
  <sheetViews>
    <sheetView tabSelected="1" topLeftCell="A52" workbookViewId="0">
      <selection activeCell="A68" sqref="A68:XFD68"/>
    </sheetView>
  </sheetViews>
  <sheetFormatPr defaultRowHeight="15" x14ac:dyDescent="0.25"/>
  <cols>
    <col min="1" max="1" width="33" customWidth="1"/>
    <col min="2" max="2" width="43.140625" style="15" customWidth="1"/>
    <col min="4" max="4" width="15.28515625" customWidth="1"/>
    <col min="5" max="11" width="10.7109375" style="15" customWidth="1"/>
    <col min="13" max="13" width="9.140625" style="7"/>
    <col min="14" max="14" width="4.5703125" customWidth="1"/>
    <col min="15" max="15" width="21" customWidth="1"/>
  </cols>
  <sheetData>
    <row r="1" spans="1:17" x14ac:dyDescent="0.25">
      <c r="A1" s="2" t="s">
        <v>122</v>
      </c>
      <c r="B1" s="15" t="s">
        <v>163</v>
      </c>
      <c r="C1" s="15" t="s">
        <v>164</v>
      </c>
      <c r="D1" s="15" t="s">
        <v>147</v>
      </c>
      <c r="E1" s="15" t="s">
        <v>148</v>
      </c>
      <c r="F1" s="15" t="s">
        <v>165</v>
      </c>
      <c r="G1" s="15" t="s">
        <v>149</v>
      </c>
      <c r="H1" s="15" t="s">
        <v>154</v>
      </c>
      <c r="I1" s="15" t="s">
        <v>166</v>
      </c>
      <c r="J1" s="15" t="s">
        <v>167</v>
      </c>
      <c r="K1" s="15" t="s">
        <v>168</v>
      </c>
      <c r="L1" s="15" t="s">
        <v>121</v>
      </c>
      <c r="M1" s="6" t="s">
        <v>135</v>
      </c>
      <c r="N1" s="5"/>
      <c r="O1" s="5" t="s">
        <v>122</v>
      </c>
      <c r="P1" s="5" t="s">
        <v>152</v>
      </c>
      <c r="Q1" s="2" t="s">
        <v>142</v>
      </c>
    </row>
    <row r="2" spans="1:17" x14ac:dyDescent="0.25">
      <c r="A2" t="s">
        <v>124</v>
      </c>
      <c r="B2" s="15" t="s">
        <v>10</v>
      </c>
      <c r="C2">
        <v>1</v>
      </c>
      <c r="D2">
        <v>1</v>
      </c>
      <c r="E2" s="15">
        <v>0</v>
      </c>
      <c r="F2" s="15">
        <v>1</v>
      </c>
      <c r="G2" s="15">
        <v>1</v>
      </c>
      <c r="H2" s="15">
        <v>0</v>
      </c>
      <c r="I2" s="15">
        <v>0</v>
      </c>
      <c r="J2" s="15">
        <v>1</v>
      </c>
      <c r="K2" s="15">
        <v>0</v>
      </c>
      <c r="L2" cm="1">
        <f t="array" ref="L2">SUM(ABS(C2:K2))</f>
        <v>5</v>
      </c>
      <c r="M2" s="7">
        <f>AVERAGE(L2:L3)</f>
        <v>5.5</v>
      </c>
      <c r="N2" s="5"/>
      <c r="O2" s="5" t="s">
        <v>134</v>
      </c>
      <c r="P2" s="9">
        <f>M2</f>
        <v>5.5</v>
      </c>
      <c r="Q2" s="2">
        <v>2</v>
      </c>
    </row>
    <row r="3" spans="1:17" x14ac:dyDescent="0.25">
      <c r="A3" t="s">
        <v>124</v>
      </c>
      <c r="B3" s="15" t="s">
        <v>11</v>
      </c>
      <c r="C3">
        <v>1</v>
      </c>
      <c r="D3">
        <v>1</v>
      </c>
      <c r="E3" s="15">
        <v>0</v>
      </c>
      <c r="F3" s="15">
        <v>1</v>
      </c>
      <c r="G3" s="15">
        <v>1</v>
      </c>
      <c r="H3" s="15">
        <v>1</v>
      </c>
      <c r="I3" s="15">
        <v>1</v>
      </c>
      <c r="J3" s="15">
        <v>0</v>
      </c>
      <c r="K3" s="15">
        <v>0</v>
      </c>
      <c r="L3" cm="1">
        <f t="array" ref="L3">SUM(ABS(C3:K3))</f>
        <v>6</v>
      </c>
      <c r="N3" s="5"/>
      <c r="O3" s="5" t="s">
        <v>132</v>
      </c>
      <c r="P3" s="9">
        <f>M4</f>
        <v>3.2857142857142856</v>
      </c>
      <c r="Q3" s="2">
        <v>7</v>
      </c>
    </row>
    <row r="4" spans="1:17" x14ac:dyDescent="0.25">
      <c r="A4" t="s">
        <v>132</v>
      </c>
      <c r="B4" s="15" t="s">
        <v>30</v>
      </c>
      <c r="C4">
        <v>1</v>
      </c>
      <c r="D4">
        <v>0</v>
      </c>
      <c r="E4" s="15">
        <v>1</v>
      </c>
      <c r="F4" s="15">
        <v>1</v>
      </c>
      <c r="G4" s="15">
        <v>0</v>
      </c>
      <c r="H4" s="15">
        <v>0</v>
      </c>
      <c r="I4" s="15">
        <v>0</v>
      </c>
      <c r="J4" s="15">
        <v>1</v>
      </c>
      <c r="K4" s="15">
        <v>0</v>
      </c>
      <c r="L4" cm="1">
        <f t="array" ref="L4">SUM(ABS(C4:K4))</f>
        <v>4</v>
      </c>
      <c r="M4" s="7">
        <f>AVERAGE(L4:L10)</f>
        <v>3.2857142857142856</v>
      </c>
      <c r="N4" s="5"/>
      <c r="O4" s="5" t="s">
        <v>138</v>
      </c>
      <c r="P4" s="9">
        <f>M11</f>
        <v>3</v>
      </c>
      <c r="Q4" s="2">
        <v>25</v>
      </c>
    </row>
    <row r="5" spans="1:17" x14ac:dyDescent="0.25">
      <c r="A5" t="s">
        <v>132</v>
      </c>
      <c r="B5" s="15" t="s">
        <v>32</v>
      </c>
      <c r="C5">
        <v>1</v>
      </c>
      <c r="D5">
        <v>0</v>
      </c>
      <c r="E5" s="15">
        <v>1</v>
      </c>
      <c r="F5" s="15">
        <v>1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cm="1">
        <f t="array" ref="L5">SUM(ABS(C5:K5))</f>
        <v>3</v>
      </c>
      <c r="M5" s="6"/>
      <c r="N5" s="5"/>
      <c r="O5" s="5" t="s">
        <v>144</v>
      </c>
      <c r="P5" s="9">
        <f>M36</f>
        <v>4.4375</v>
      </c>
      <c r="Q5" s="2">
        <v>16</v>
      </c>
    </row>
    <row r="6" spans="1:17" x14ac:dyDescent="0.25">
      <c r="A6" t="s">
        <v>132</v>
      </c>
      <c r="B6" s="15" t="s">
        <v>94</v>
      </c>
      <c r="C6">
        <v>0</v>
      </c>
      <c r="D6">
        <v>1</v>
      </c>
      <c r="E6" s="15">
        <v>1</v>
      </c>
      <c r="F6" s="15">
        <v>0</v>
      </c>
      <c r="G6" s="15">
        <v>0</v>
      </c>
      <c r="H6" s="15">
        <v>0</v>
      </c>
      <c r="I6" s="15">
        <v>1</v>
      </c>
      <c r="J6" s="15">
        <v>0</v>
      </c>
      <c r="K6" s="15">
        <v>1</v>
      </c>
      <c r="L6" cm="1">
        <f t="array" ref="L6">SUM(ABS(C6:K6))</f>
        <v>4</v>
      </c>
      <c r="M6" s="6"/>
      <c r="N6" s="5"/>
      <c r="O6" s="5" t="s">
        <v>140</v>
      </c>
      <c r="P6" s="9">
        <f>M52</f>
        <v>6</v>
      </c>
      <c r="Q6" s="2">
        <v>4</v>
      </c>
    </row>
    <row r="7" spans="1:17" x14ac:dyDescent="0.25">
      <c r="A7" t="s">
        <v>132</v>
      </c>
      <c r="B7" s="15" t="s">
        <v>34</v>
      </c>
      <c r="C7">
        <v>0</v>
      </c>
      <c r="D7">
        <v>0</v>
      </c>
      <c r="E7" s="15">
        <v>1</v>
      </c>
      <c r="F7" s="15">
        <v>1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cm="1">
        <f t="array" ref="L7">SUM(ABS(C7:K7))</f>
        <v>3</v>
      </c>
      <c r="M7" s="6"/>
      <c r="N7" s="5"/>
      <c r="O7" s="5" t="s">
        <v>136</v>
      </c>
      <c r="P7" s="9">
        <f>M56</f>
        <v>3.0833333333333335</v>
      </c>
      <c r="Q7" s="2">
        <v>12</v>
      </c>
    </row>
    <row r="8" spans="1:17" x14ac:dyDescent="0.25">
      <c r="A8" t="s">
        <v>132</v>
      </c>
      <c r="B8" s="15" t="s">
        <v>31</v>
      </c>
      <c r="C8">
        <v>0</v>
      </c>
      <c r="D8">
        <v>0</v>
      </c>
      <c r="E8" s="15">
        <v>0</v>
      </c>
      <c r="F8" s="15">
        <v>1</v>
      </c>
      <c r="G8" s="15">
        <v>0</v>
      </c>
      <c r="H8" s="15">
        <v>1</v>
      </c>
      <c r="I8" s="15">
        <v>1</v>
      </c>
      <c r="J8" s="15">
        <v>0</v>
      </c>
      <c r="K8" s="15">
        <v>0</v>
      </c>
      <c r="L8" cm="1">
        <f t="array" ref="L8">SUM(ABS(C8:K8))</f>
        <v>3</v>
      </c>
      <c r="M8" s="6"/>
      <c r="N8" s="5"/>
      <c r="O8" s="5" t="s">
        <v>133</v>
      </c>
      <c r="P8" s="9">
        <f>M68</f>
        <v>3.8235294117647061</v>
      </c>
      <c r="Q8" s="2">
        <v>17</v>
      </c>
    </row>
    <row r="9" spans="1:17" x14ac:dyDescent="0.25">
      <c r="A9" t="s">
        <v>132</v>
      </c>
      <c r="B9" s="15" t="s">
        <v>33</v>
      </c>
      <c r="C9">
        <v>0</v>
      </c>
      <c r="D9">
        <v>0</v>
      </c>
      <c r="E9" s="15">
        <v>0</v>
      </c>
      <c r="F9" s="15">
        <v>1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cm="1">
        <f t="array" ref="L9">SUM(ABS(C9:K9))</f>
        <v>2</v>
      </c>
      <c r="M9" s="6"/>
      <c r="N9" s="5"/>
      <c r="O9" s="5" t="s">
        <v>123</v>
      </c>
      <c r="P9" s="9">
        <f>M85</f>
        <v>7.333333333333333</v>
      </c>
      <c r="Q9" s="2">
        <v>3</v>
      </c>
    </row>
    <row r="10" spans="1:17" x14ac:dyDescent="0.25">
      <c r="A10" t="s">
        <v>132</v>
      </c>
      <c r="B10" s="15" t="s">
        <v>35</v>
      </c>
      <c r="C10">
        <v>0</v>
      </c>
      <c r="D10">
        <v>0</v>
      </c>
      <c r="E10" s="15">
        <v>0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0</v>
      </c>
      <c r="L10" cm="1">
        <f t="array" ref="L10">SUM(ABS(C10:K10))</f>
        <v>4</v>
      </c>
      <c r="M10" s="6"/>
      <c r="N10" s="5"/>
      <c r="O10" s="5" t="s">
        <v>143</v>
      </c>
      <c r="P10" s="9">
        <f>M88</f>
        <v>4.7142857142857144</v>
      </c>
      <c r="Q10" s="2">
        <v>7</v>
      </c>
    </row>
    <row r="11" spans="1:17" x14ac:dyDescent="0.25">
      <c r="A11" t="s">
        <v>138</v>
      </c>
      <c r="B11" s="15" t="s">
        <v>43</v>
      </c>
      <c r="C11">
        <v>1</v>
      </c>
      <c r="D11">
        <v>0</v>
      </c>
      <c r="E11" s="15">
        <v>1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cm="1">
        <f t="array" ref="L11">SUM(ABS(C11:K11))</f>
        <v>4</v>
      </c>
      <c r="M11" s="6">
        <f>AVERAGE(L11:L35)</f>
        <v>3</v>
      </c>
      <c r="N11" s="5"/>
      <c r="O11" s="5" t="s">
        <v>137</v>
      </c>
      <c r="P11" s="9">
        <f>M95</f>
        <v>4.5999999999999996</v>
      </c>
      <c r="Q11" s="2">
        <v>10</v>
      </c>
    </row>
    <row r="12" spans="1:17" x14ac:dyDescent="0.25">
      <c r="A12" t="s">
        <v>138</v>
      </c>
      <c r="B12" s="15" t="s">
        <v>21</v>
      </c>
      <c r="C12">
        <v>0</v>
      </c>
      <c r="D12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cm="1">
        <f t="array" ref="L12">SUM(ABS(C12:K12))</f>
        <v>1</v>
      </c>
      <c r="M12" s="6"/>
      <c r="N12" s="5"/>
      <c r="O12" s="5" t="s">
        <v>141</v>
      </c>
      <c r="P12" s="9">
        <f>M105</f>
        <v>4.7272727272727275</v>
      </c>
      <c r="Q12" s="2">
        <v>11</v>
      </c>
    </row>
    <row r="13" spans="1:17" x14ac:dyDescent="0.25">
      <c r="A13" t="s">
        <v>138</v>
      </c>
      <c r="B13" s="15" t="s">
        <v>47</v>
      </c>
      <c r="C13">
        <v>0</v>
      </c>
      <c r="D13">
        <v>0</v>
      </c>
      <c r="E13" s="15">
        <v>1</v>
      </c>
      <c r="F13" s="15">
        <v>1</v>
      </c>
      <c r="G13" s="15">
        <v>0</v>
      </c>
      <c r="H13" s="15">
        <v>1</v>
      </c>
      <c r="I13" s="15">
        <v>1</v>
      </c>
      <c r="J13" s="15">
        <v>0</v>
      </c>
      <c r="K13" s="15">
        <v>0</v>
      </c>
      <c r="L13" cm="1">
        <f t="array" ref="L13">SUM(ABS(C13:K13))</f>
        <v>4</v>
      </c>
      <c r="M13" s="6"/>
      <c r="N13" s="5"/>
      <c r="O13" s="5"/>
      <c r="P13" s="5"/>
      <c r="Q13" s="2">
        <f>SUM(Q2:Q12)</f>
        <v>114</v>
      </c>
    </row>
    <row r="14" spans="1:17" x14ac:dyDescent="0.25">
      <c r="A14" t="s">
        <v>138</v>
      </c>
      <c r="B14" s="15" t="s">
        <v>17</v>
      </c>
      <c r="C14">
        <v>1</v>
      </c>
      <c r="D14">
        <v>0</v>
      </c>
      <c r="E14" s="15">
        <v>1</v>
      </c>
      <c r="F14" s="15">
        <v>1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cm="1">
        <f t="array" ref="L14">SUM(ABS(C14:K14))</f>
        <v>4</v>
      </c>
      <c r="M14" s="6"/>
    </row>
    <row r="15" spans="1:17" x14ac:dyDescent="0.25">
      <c r="A15" t="s">
        <v>138</v>
      </c>
      <c r="B15" s="15" t="s">
        <v>48</v>
      </c>
      <c r="C15">
        <v>0</v>
      </c>
      <c r="D15">
        <v>1</v>
      </c>
      <c r="E15" s="15">
        <v>1</v>
      </c>
      <c r="F15" s="15">
        <v>1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cm="1">
        <f t="array" ref="L15">SUM(ABS(C15:K15))</f>
        <v>4</v>
      </c>
      <c r="M15" s="6"/>
    </row>
    <row r="16" spans="1:17" x14ac:dyDescent="0.25">
      <c r="A16" t="s">
        <v>138</v>
      </c>
      <c r="B16" s="15" t="s">
        <v>22</v>
      </c>
      <c r="C16">
        <v>0</v>
      </c>
      <c r="D16">
        <v>0</v>
      </c>
      <c r="E16" s="15">
        <v>1</v>
      </c>
      <c r="F16" s="15">
        <v>1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cm="1">
        <f t="array" ref="L16">SUM(ABS(C16:K16))</f>
        <v>3</v>
      </c>
      <c r="M16" s="6"/>
    </row>
    <row r="17" spans="1:13" x14ac:dyDescent="0.25">
      <c r="A17" t="s">
        <v>138</v>
      </c>
      <c r="B17" s="15" t="s">
        <v>16</v>
      </c>
      <c r="C17">
        <v>0</v>
      </c>
      <c r="D17">
        <v>0</v>
      </c>
      <c r="E17" s="15">
        <v>1</v>
      </c>
      <c r="F17" s="15">
        <v>1</v>
      </c>
      <c r="G17" s="15">
        <v>1</v>
      </c>
      <c r="H17" s="15">
        <v>1</v>
      </c>
      <c r="I17" s="15">
        <v>0</v>
      </c>
      <c r="J17" s="15">
        <v>0</v>
      </c>
      <c r="K17" s="15">
        <v>0</v>
      </c>
      <c r="L17" cm="1">
        <f t="array" ref="L17">SUM(ABS(C17:K17))</f>
        <v>4</v>
      </c>
    </row>
    <row r="18" spans="1:13" x14ac:dyDescent="0.25">
      <c r="A18" t="s">
        <v>138</v>
      </c>
      <c r="B18" s="15" t="s">
        <v>14</v>
      </c>
      <c r="C18">
        <v>0</v>
      </c>
      <c r="D18">
        <v>1</v>
      </c>
      <c r="E18" s="15">
        <v>1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cm="1">
        <f t="array" ref="L18">SUM(ABS(C18:K18))</f>
        <v>3</v>
      </c>
    </row>
    <row r="19" spans="1:13" x14ac:dyDescent="0.25">
      <c r="A19" t="s">
        <v>138</v>
      </c>
      <c r="B19" s="15" t="s">
        <v>19</v>
      </c>
      <c r="C19">
        <v>1</v>
      </c>
      <c r="D19">
        <v>0</v>
      </c>
      <c r="E19" s="15">
        <v>1</v>
      </c>
      <c r="F19" s="15">
        <v>1</v>
      </c>
      <c r="G19" s="15">
        <v>1</v>
      </c>
      <c r="H19" s="15">
        <v>0</v>
      </c>
      <c r="I19" s="15">
        <v>0</v>
      </c>
      <c r="J19" s="15">
        <v>1</v>
      </c>
      <c r="K19" s="15">
        <v>0</v>
      </c>
      <c r="L19" cm="1">
        <f t="array" ref="L19">SUM(ABS(C19:K19))</f>
        <v>5</v>
      </c>
    </row>
    <row r="20" spans="1:13" x14ac:dyDescent="0.25">
      <c r="A20" t="s">
        <v>138</v>
      </c>
      <c r="B20" s="15" t="s">
        <v>57</v>
      </c>
      <c r="C20">
        <v>0</v>
      </c>
      <c r="D20">
        <v>0</v>
      </c>
      <c r="E20" s="15">
        <v>1</v>
      </c>
      <c r="F20" s="15">
        <v>1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cm="1">
        <f t="array" ref="L20">SUM(ABS(C20:K20))</f>
        <v>3</v>
      </c>
    </row>
    <row r="21" spans="1:13" x14ac:dyDescent="0.25">
      <c r="A21" t="s">
        <v>138</v>
      </c>
      <c r="B21" s="15" t="s">
        <v>36</v>
      </c>
      <c r="C21">
        <v>0</v>
      </c>
      <c r="D21">
        <v>0</v>
      </c>
      <c r="E21" s="15">
        <v>1</v>
      </c>
      <c r="F21" s="15">
        <v>1</v>
      </c>
      <c r="G21" s="15">
        <v>1</v>
      </c>
      <c r="H21" s="15">
        <v>1</v>
      </c>
      <c r="I21" s="15">
        <v>0</v>
      </c>
      <c r="J21" s="15">
        <v>0</v>
      </c>
      <c r="K21" s="15">
        <v>0</v>
      </c>
      <c r="L21" cm="1">
        <f t="array" ref="L21">SUM(ABS(C21:K21))</f>
        <v>4</v>
      </c>
    </row>
    <row r="22" spans="1:13" x14ac:dyDescent="0.25">
      <c r="A22" t="s">
        <v>138</v>
      </c>
      <c r="B22" s="15" t="s">
        <v>44</v>
      </c>
      <c r="C22">
        <v>0</v>
      </c>
      <c r="D22">
        <v>0</v>
      </c>
      <c r="E22" s="15">
        <v>0</v>
      </c>
      <c r="F22" s="15">
        <v>1</v>
      </c>
      <c r="G22" s="15">
        <v>1</v>
      </c>
      <c r="H22" s="15">
        <v>0</v>
      </c>
      <c r="I22" s="15">
        <v>1</v>
      </c>
      <c r="J22" s="15">
        <v>0</v>
      </c>
      <c r="K22" s="15">
        <v>0</v>
      </c>
      <c r="L22" cm="1">
        <f t="array" ref="L22">SUM(ABS(C22:K22))</f>
        <v>3</v>
      </c>
    </row>
    <row r="23" spans="1:13" x14ac:dyDescent="0.25">
      <c r="A23" t="s">
        <v>138</v>
      </c>
      <c r="B23" s="15" t="s">
        <v>45</v>
      </c>
      <c r="C23">
        <v>0</v>
      </c>
      <c r="D23">
        <v>0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15">
        <v>0</v>
      </c>
      <c r="K23" s="15">
        <v>0</v>
      </c>
      <c r="L23" cm="1">
        <f t="array" ref="L23">SUM(ABS(C23:K23))</f>
        <v>1</v>
      </c>
    </row>
    <row r="24" spans="1:13" x14ac:dyDescent="0.25">
      <c r="A24" t="s">
        <v>138</v>
      </c>
      <c r="B24" s="15" t="s">
        <v>110</v>
      </c>
      <c r="C24">
        <v>0</v>
      </c>
      <c r="D24">
        <v>0</v>
      </c>
      <c r="E24" s="15">
        <v>0</v>
      </c>
      <c r="F24" s="15">
        <v>1</v>
      </c>
      <c r="G24" s="15">
        <v>0</v>
      </c>
      <c r="H24" s="15">
        <v>0</v>
      </c>
      <c r="I24" s="15">
        <v>1</v>
      </c>
      <c r="J24" s="15">
        <v>0</v>
      </c>
      <c r="K24" s="15">
        <v>1</v>
      </c>
      <c r="L24" cm="1">
        <f t="array" ref="L24">SUM(ABS(C24:K24))</f>
        <v>3</v>
      </c>
    </row>
    <row r="25" spans="1:13" x14ac:dyDescent="0.25">
      <c r="A25" t="s">
        <v>138</v>
      </c>
      <c r="B25" s="15" t="s">
        <v>109</v>
      </c>
      <c r="C25">
        <v>0</v>
      </c>
      <c r="D2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1</v>
      </c>
      <c r="J25" s="15">
        <v>0</v>
      </c>
      <c r="K25" s="15">
        <v>1</v>
      </c>
      <c r="L25" cm="1">
        <f t="array" ref="L25">SUM(ABS(C25:K25))</f>
        <v>2</v>
      </c>
      <c r="M25" s="6"/>
    </row>
    <row r="26" spans="1:13" x14ac:dyDescent="0.25">
      <c r="A26" t="s">
        <v>138</v>
      </c>
      <c r="B26" s="15" t="s">
        <v>111</v>
      </c>
      <c r="C26">
        <v>0</v>
      </c>
      <c r="D26">
        <v>0</v>
      </c>
      <c r="E26" s="15">
        <v>0</v>
      </c>
      <c r="F26" s="15">
        <v>1</v>
      </c>
      <c r="G26" s="15">
        <v>0</v>
      </c>
      <c r="H26" s="15">
        <v>0</v>
      </c>
      <c r="I26" s="15">
        <v>1</v>
      </c>
      <c r="J26" s="15">
        <v>0</v>
      </c>
      <c r="K26" s="15">
        <v>1</v>
      </c>
      <c r="L26" cm="1">
        <f t="array" ref="L26">SUM(ABS(C26:K26))</f>
        <v>3</v>
      </c>
      <c r="M26" s="6"/>
    </row>
    <row r="27" spans="1:13" x14ac:dyDescent="0.25">
      <c r="A27" t="s">
        <v>138</v>
      </c>
      <c r="B27" s="15" t="s">
        <v>46</v>
      </c>
      <c r="C27">
        <v>0</v>
      </c>
      <c r="D27">
        <v>1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0</v>
      </c>
      <c r="L27" cm="1">
        <f t="array" ref="L27">SUM(ABS(C27:K27))</f>
        <v>2</v>
      </c>
      <c r="M27" s="6"/>
    </row>
    <row r="28" spans="1:13" x14ac:dyDescent="0.25">
      <c r="A28" t="s">
        <v>138</v>
      </c>
      <c r="B28" s="15" t="s">
        <v>15</v>
      </c>
      <c r="C28">
        <v>0</v>
      </c>
      <c r="D28">
        <v>0</v>
      </c>
      <c r="E28" s="15">
        <v>0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0</v>
      </c>
      <c r="L28" cm="1">
        <f t="array" ref="L28">SUM(ABS(C28:K28))</f>
        <v>5</v>
      </c>
      <c r="M28" s="6"/>
    </row>
    <row r="29" spans="1:13" x14ac:dyDescent="0.25">
      <c r="A29" t="s">
        <v>138</v>
      </c>
      <c r="B29" s="15" t="s">
        <v>82</v>
      </c>
      <c r="C29">
        <v>0</v>
      </c>
      <c r="D29">
        <v>0</v>
      </c>
      <c r="E29" s="15">
        <v>0</v>
      </c>
      <c r="F29" s="15">
        <v>1</v>
      </c>
      <c r="G29" s="15">
        <v>1</v>
      </c>
      <c r="H29" s="15">
        <v>0</v>
      </c>
      <c r="I29" s="15">
        <v>1</v>
      </c>
      <c r="J29" s="15">
        <v>1</v>
      </c>
      <c r="K29" s="15">
        <v>0</v>
      </c>
      <c r="L29" cm="1">
        <f t="array" ref="L29">SUM(ABS(C29:K29))</f>
        <v>4</v>
      </c>
      <c r="M29" s="6"/>
    </row>
    <row r="30" spans="1:13" x14ac:dyDescent="0.25">
      <c r="A30" t="s">
        <v>138</v>
      </c>
      <c r="B30" s="15" t="s">
        <v>20</v>
      </c>
      <c r="C30">
        <v>0</v>
      </c>
      <c r="D30">
        <v>0</v>
      </c>
      <c r="E30" s="15">
        <v>0</v>
      </c>
      <c r="F30" s="15">
        <v>1</v>
      </c>
      <c r="G30" s="15">
        <v>1</v>
      </c>
      <c r="H30" s="15">
        <v>0</v>
      </c>
      <c r="I30" s="15">
        <v>0</v>
      </c>
      <c r="J30" s="15">
        <v>0</v>
      </c>
      <c r="K30" s="15">
        <v>0</v>
      </c>
      <c r="L30" cm="1">
        <f t="array" ref="L30">SUM(ABS(C30:K30))</f>
        <v>2</v>
      </c>
      <c r="M30" s="6"/>
    </row>
    <row r="31" spans="1:13" x14ac:dyDescent="0.25">
      <c r="A31" t="s">
        <v>138</v>
      </c>
      <c r="B31" s="15" t="s">
        <v>13</v>
      </c>
      <c r="C31">
        <v>0</v>
      </c>
      <c r="D31">
        <v>0</v>
      </c>
      <c r="E31" s="15">
        <v>0</v>
      </c>
      <c r="F31" s="15">
        <v>1</v>
      </c>
      <c r="G31" s="15">
        <v>1</v>
      </c>
      <c r="H31" s="15">
        <v>0</v>
      </c>
      <c r="I31" s="15">
        <v>0</v>
      </c>
      <c r="J31" s="15">
        <v>1</v>
      </c>
      <c r="K31" s="15">
        <v>0</v>
      </c>
      <c r="L31" cm="1">
        <f t="array" ref="L31">SUM(ABS(C31:K31))</f>
        <v>3</v>
      </c>
    </row>
    <row r="32" spans="1:13" x14ac:dyDescent="0.25">
      <c r="A32" t="s">
        <v>138</v>
      </c>
      <c r="B32" s="15" t="s">
        <v>12</v>
      </c>
      <c r="C32">
        <v>0</v>
      </c>
      <c r="D32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0</v>
      </c>
      <c r="L32" cm="1">
        <f t="array" ref="L32">SUM(ABS(C32:K32))</f>
        <v>1</v>
      </c>
    </row>
    <row r="33" spans="1:13" x14ac:dyDescent="0.25">
      <c r="A33" t="s">
        <v>138</v>
      </c>
      <c r="B33" s="15" t="s">
        <v>23</v>
      </c>
      <c r="C33">
        <v>0</v>
      </c>
      <c r="D33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cm="1">
        <f t="array" ref="L33">SUM(ABS(C33:K33))</f>
        <v>2</v>
      </c>
    </row>
    <row r="34" spans="1:13" x14ac:dyDescent="0.25">
      <c r="A34" t="s">
        <v>138</v>
      </c>
      <c r="B34" s="15" t="s">
        <v>49</v>
      </c>
      <c r="C34">
        <v>0</v>
      </c>
      <c r="D34">
        <v>1</v>
      </c>
      <c r="E34" s="15">
        <v>0</v>
      </c>
      <c r="F34" s="15">
        <v>0</v>
      </c>
      <c r="G34" s="15">
        <v>1</v>
      </c>
      <c r="H34" s="15">
        <v>0</v>
      </c>
      <c r="I34" s="15">
        <v>0</v>
      </c>
      <c r="J34" s="15">
        <v>1</v>
      </c>
      <c r="K34" s="15">
        <v>0</v>
      </c>
      <c r="L34" cm="1">
        <f t="array" ref="L34">SUM(ABS(C34:K34))</f>
        <v>3</v>
      </c>
    </row>
    <row r="35" spans="1:13" x14ac:dyDescent="0.25">
      <c r="A35" t="s">
        <v>138</v>
      </c>
      <c r="B35" s="15" t="s">
        <v>18</v>
      </c>
      <c r="C35">
        <v>0</v>
      </c>
      <c r="D3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cm="1">
        <f t="array" ref="L35">SUM(ABS(C35:K35))</f>
        <v>2</v>
      </c>
    </row>
    <row r="36" spans="1:13" x14ac:dyDescent="0.25">
      <c r="A36" t="s">
        <v>144</v>
      </c>
      <c r="B36" s="15" t="s">
        <v>42</v>
      </c>
      <c r="C36">
        <v>1</v>
      </c>
      <c r="D36">
        <v>1</v>
      </c>
      <c r="E36" s="15">
        <v>1</v>
      </c>
      <c r="F36" s="15">
        <v>1</v>
      </c>
      <c r="G36" s="15">
        <v>1</v>
      </c>
      <c r="H36" s="15">
        <v>0</v>
      </c>
      <c r="I36" s="15">
        <v>0</v>
      </c>
      <c r="J36" s="15">
        <v>1</v>
      </c>
      <c r="K36" s="15">
        <v>0</v>
      </c>
      <c r="L36" cm="1">
        <f t="array" ref="L36">SUM(ABS(C36:K36))</f>
        <v>6</v>
      </c>
      <c r="M36" s="7">
        <f>AVERAGE(L36:L51)</f>
        <v>4.4375</v>
      </c>
    </row>
    <row r="37" spans="1:13" x14ac:dyDescent="0.25">
      <c r="A37" t="s">
        <v>144</v>
      </c>
      <c r="B37" s="15" t="s">
        <v>56</v>
      </c>
      <c r="C37">
        <v>1</v>
      </c>
      <c r="D37">
        <v>0</v>
      </c>
      <c r="E37" s="15">
        <v>1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cm="1">
        <f t="array" ref="L37">SUM(ABS(C37:K37))</f>
        <v>3</v>
      </c>
    </row>
    <row r="38" spans="1:13" x14ac:dyDescent="0.25">
      <c r="A38" t="s">
        <v>144</v>
      </c>
      <c r="B38" s="15" t="s">
        <v>112</v>
      </c>
      <c r="C38">
        <v>1</v>
      </c>
      <c r="D38">
        <v>0</v>
      </c>
      <c r="E38" s="15">
        <v>1</v>
      </c>
      <c r="F38" s="15">
        <v>1</v>
      </c>
      <c r="G38" s="15">
        <v>1</v>
      </c>
      <c r="H38" s="15">
        <v>1</v>
      </c>
      <c r="I38" s="15">
        <v>0</v>
      </c>
      <c r="J38" s="15">
        <v>0</v>
      </c>
      <c r="K38" s="15">
        <v>0</v>
      </c>
      <c r="L38" cm="1">
        <f t="array" ref="L38">SUM(ABS(C38:K38))</f>
        <v>5</v>
      </c>
    </row>
    <row r="39" spans="1:13" x14ac:dyDescent="0.25">
      <c r="A39" t="s">
        <v>144</v>
      </c>
      <c r="B39" s="15" t="s">
        <v>40</v>
      </c>
      <c r="C39">
        <v>1</v>
      </c>
      <c r="D39">
        <v>1</v>
      </c>
      <c r="E39" s="15">
        <v>1</v>
      </c>
      <c r="F39" s="15">
        <v>1</v>
      </c>
      <c r="G39" s="15">
        <v>0</v>
      </c>
      <c r="H39" s="15">
        <v>0</v>
      </c>
      <c r="I39" s="15">
        <v>1</v>
      </c>
      <c r="J39" s="15">
        <v>1</v>
      </c>
      <c r="K39" s="15">
        <v>0</v>
      </c>
      <c r="L39" cm="1">
        <f t="array" ref="L39">SUM(ABS(C39:K39))</f>
        <v>6</v>
      </c>
    </row>
    <row r="40" spans="1:13" x14ac:dyDescent="0.25">
      <c r="A40" t="s">
        <v>144</v>
      </c>
      <c r="B40" s="15" t="s">
        <v>55</v>
      </c>
      <c r="C40">
        <v>1</v>
      </c>
      <c r="D40">
        <v>1</v>
      </c>
      <c r="E40" s="15">
        <v>1</v>
      </c>
      <c r="F40" s="15">
        <v>1</v>
      </c>
      <c r="G40" s="15">
        <v>1</v>
      </c>
      <c r="H40" s="15">
        <v>1</v>
      </c>
      <c r="I40" s="15">
        <v>0</v>
      </c>
      <c r="J40" s="15">
        <v>0</v>
      </c>
      <c r="K40" s="15">
        <v>0</v>
      </c>
      <c r="L40" cm="1">
        <f t="array" ref="L40">SUM(ABS(C40:K40))</f>
        <v>6</v>
      </c>
    </row>
    <row r="41" spans="1:13" x14ac:dyDescent="0.25">
      <c r="A41" t="s">
        <v>144</v>
      </c>
      <c r="B41" s="15" t="s">
        <v>114</v>
      </c>
      <c r="C41">
        <v>1</v>
      </c>
      <c r="D41">
        <v>0</v>
      </c>
      <c r="E41" s="15">
        <v>1</v>
      </c>
      <c r="F41" s="15">
        <v>1</v>
      </c>
      <c r="G41" s="15">
        <v>1</v>
      </c>
      <c r="H41" s="15">
        <v>0</v>
      </c>
      <c r="I41" s="15">
        <v>1</v>
      </c>
      <c r="J41" s="15">
        <v>0</v>
      </c>
      <c r="K41" s="15">
        <v>0</v>
      </c>
      <c r="L41" cm="1">
        <f t="array" ref="L41">SUM(ABS(C41:K41))</f>
        <v>5</v>
      </c>
    </row>
    <row r="42" spans="1:13" x14ac:dyDescent="0.25">
      <c r="A42" t="s">
        <v>144</v>
      </c>
      <c r="B42" s="15" t="s">
        <v>115</v>
      </c>
      <c r="C42">
        <v>1</v>
      </c>
      <c r="D42">
        <v>0</v>
      </c>
      <c r="E42" s="15">
        <v>1</v>
      </c>
      <c r="F42" s="15">
        <v>1</v>
      </c>
      <c r="G42" s="15">
        <v>1</v>
      </c>
      <c r="H42" s="15">
        <v>1</v>
      </c>
      <c r="I42" s="15">
        <v>0</v>
      </c>
      <c r="J42" s="15">
        <v>0</v>
      </c>
      <c r="K42" s="15">
        <v>0</v>
      </c>
      <c r="L42" cm="1">
        <f t="array" ref="L42">SUM(ABS(C42:K42))</f>
        <v>5</v>
      </c>
    </row>
    <row r="43" spans="1:13" x14ac:dyDescent="0.25">
      <c r="A43" t="s">
        <v>144</v>
      </c>
      <c r="B43" s="15" t="s">
        <v>63</v>
      </c>
      <c r="C43">
        <v>1</v>
      </c>
      <c r="D43">
        <v>1</v>
      </c>
      <c r="E43" s="15">
        <v>1</v>
      </c>
      <c r="F43" s="15">
        <v>1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cm="1">
        <f t="array" ref="L43">SUM(ABS(C43:K43))</f>
        <v>4</v>
      </c>
    </row>
    <row r="44" spans="1:13" x14ac:dyDescent="0.25">
      <c r="A44" t="s">
        <v>144</v>
      </c>
      <c r="B44" s="15" t="s">
        <v>113</v>
      </c>
      <c r="C44">
        <v>1</v>
      </c>
      <c r="D44">
        <v>0</v>
      </c>
      <c r="E44" s="15">
        <v>0</v>
      </c>
      <c r="F44" s="15">
        <v>1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cm="1">
        <f t="array" ref="L44">SUM(ABS(C44:K44))</f>
        <v>2</v>
      </c>
    </row>
    <row r="45" spans="1:13" x14ac:dyDescent="0.25">
      <c r="A45" t="s">
        <v>144</v>
      </c>
      <c r="B45" s="15" t="s">
        <v>117</v>
      </c>
      <c r="C45">
        <v>1</v>
      </c>
      <c r="D45">
        <v>1</v>
      </c>
      <c r="E45" s="15">
        <v>0</v>
      </c>
      <c r="F45" s="15">
        <v>1</v>
      </c>
      <c r="G45" s="15">
        <v>1</v>
      </c>
      <c r="H45" s="15">
        <v>0</v>
      </c>
      <c r="I45" s="15">
        <v>1</v>
      </c>
      <c r="J45" s="15">
        <v>0</v>
      </c>
      <c r="K45" s="15">
        <v>1</v>
      </c>
      <c r="L45" cm="1">
        <f t="array" ref="L45">SUM(ABS(C45:K45))</f>
        <v>6</v>
      </c>
    </row>
    <row r="46" spans="1:13" x14ac:dyDescent="0.25">
      <c r="A46" t="s">
        <v>144</v>
      </c>
      <c r="B46" s="15" t="s">
        <v>118</v>
      </c>
      <c r="C46">
        <v>1</v>
      </c>
      <c r="D46">
        <v>1</v>
      </c>
      <c r="E46" s="15">
        <v>0</v>
      </c>
      <c r="F46" s="15">
        <v>1</v>
      </c>
      <c r="G46" s="15">
        <v>1</v>
      </c>
      <c r="H46" s="15">
        <v>1</v>
      </c>
      <c r="I46" s="15">
        <v>1</v>
      </c>
      <c r="J46" s="15">
        <v>0</v>
      </c>
      <c r="K46" s="15">
        <v>1</v>
      </c>
      <c r="L46" cm="1">
        <f t="array" ref="L46">SUM(ABS(C46:K46))</f>
        <v>7</v>
      </c>
    </row>
    <row r="47" spans="1:13" x14ac:dyDescent="0.25">
      <c r="A47" t="s">
        <v>144</v>
      </c>
      <c r="B47" s="15" t="s">
        <v>62</v>
      </c>
      <c r="C47">
        <v>1</v>
      </c>
      <c r="D47">
        <v>1</v>
      </c>
      <c r="E47" s="15">
        <v>0</v>
      </c>
      <c r="F47" s="15">
        <v>1</v>
      </c>
      <c r="G47" s="15">
        <v>0</v>
      </c>
      <c r="H47" s="15">
        <v>1</v>
      </c>
      <c r="I47" s="15">
        <v>0</v>
      </c>
      <c r="J47" s="15">
        <v>1</v>
      </c>
      <c r="K47" s="15">
        <v>0</v>
      </c>
      <c r="L47" cm="1">
        <f t="array" ref="L47">SUM(ABS(C47:K47))</f>
        <v>5</v>
      </c>
    </row>
    <row r="48" spans="1:13" x14ac:dyDescent="0.25">
      <c r="A48" t="s">
        <v>144</v>
      </c>
      <c r="B48" s="15" t="s">
        <v>39</v>
      </c>
      <c r="C48">
        <v>1</v>
      </c>
      <c r="D48">
        <v>1</v>
      </c>
      <c r="E48" s="15">
        <v>0</v>
      </c>
      <c r="F48" s="15">
        <v>1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cm="1">
        <f t="array" ref="L48">SUM(ABS(C48:K48))</f>
        <v>4</v>
      </c>
    </row>
    <row r="49" spans="1:13" x14ac:dyDescent="0.25">
      <c r="A49" t="s">
        <v>144</v>
      </c>
      <c r="B49" s="15" t="s">
        <v>116</v>
      </c>
      <c r="C49">
        <v>0</v>
      </c>
      <c r="D49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1</v>
      </c>
      <c r="K49" s="15">
        <v>0</v>
      </c>
      <c r="L49" cm="1">
        <f t="array" ref="L49">SUM(ABS(C49:K49))</f>
        <v>2</v>
      </c>
    </row>
    <row r="50" spans="1:13" x14ac:dyDescent="0.25">
      <c r="A50" t="s">
        <v>144</v>
      </c>
      <c r="B50" s="15" t="s">
        <v>61</v>
      </c>
      <c r="C50">
        <v>0</v>
      </c>
      <c r="D50">
        <v>0</v>
      </c>
      <c r="E50" s="15">
        <v>0</v>
      </c>
      <c r="F50" s="15">
        <v>0</v>
      </c>
      <c r="G50" s="15">
        <v>0</v>
      </c>
      <c r="H50" s="15">
        <v>0</v>
      </c>
      <c r="I50" s="15">
        <v>1</v>
      </c>
      <c r="J50" s="15">
        <v>1</v>
      </c>
      <c r="K50" s="15">
        <v>0</v>
      </c>
      <c r="L50" cm="1">
        <f t="array" ref="L50">SUM(ABS(C50:K50))</f>
        <v>2</v>
      </c>
    </row>
    <row r="51" spans="1:13" x14ac:dyDescent="0.25">
      <c r="A51" t="s">
        <v>144</v>
      </c>
      <c r="B51" s="15" t="s">
        <v>41</v>
      </c>
      <c r="C51">
        <v>1</v>
      </c>
      <c r="D51">
        <v>0</v>
      </c>
      <c r="E51" s="15">
        <v>0</v>
      </c>
      <c r="F51" s="15">
        <v>1</v>
      </c>
      <c r="G51" s="15">
        <v>0</v>
      </c>
      <c r="H51" s="15">
        <v>0</v>
      </c>
      <c r="I51" s="15">
        <v>0</v>
      </c>
      <c r="J51" s="15">
        <v>1</v>
      </c>
      <c r="K51" s="15">
        <v>0</v>
      </c>
      <c r="L51" cm="1">
        <f t="array" ref="L51">SUM(ABS(C51:K51))</f>
        <v>3</v>
      </c>
    </row>
    <row r="52" spans="1:13" x14ac:dyDescent="0.25">
      <c r="A52" t="s">
        <v>139</v>
      </c>
      <c r="B52" s="15" t="s">
        <v>119</v>
      </c>
      <c r="C52">
        <v>0</v>
      </c>
      <c r="D52">
        <v>0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0</v>
      </c>
      <c r="L52" cm="1">
        <f t="array" ref="L52">SUM(ABS(C52:K52))</f>
        <v>6</v>
      </c>
      <c r="M52" s="7">
        <f>AVERAGE(L52:L54)</f>
        <v>6</v>
      </c>
    </row>
    <row r="53" spans="1:13" x14ac:dyDescent="0.25">
      <c r="A53" t="s">
        <v>139</v>
      </c>
      <c r="B53" s="15" t="s">
        <v>95</v>
      </c>
      <c r="C53">
        <v>1</v>
      </c>
      <c r="D53">
        <v>1</v>
      </c>
      <c r="E53" s="15">
        <v>1</v>
      </c>
      <c r="F53" s="15">
        <v>1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cm="1">
        <f t="array" ref="L53">SUM(ABS(C53:K53))</f>
        <v>5</v>
      </c>
    </row>
    <row r="54" spans="1:13" x14ac:dyDescent="0.25">
      <c r="A54" t="s">
        <v>139</v>
      </c>
      <c r="B54" s="15" t="s">
        <v>96</v>
      </c>
      <c r="C54">
        <v>1</v>
      </c>
      <c r="D54">
        <v>1</v>
      </c>
      <c r="E54" s="15">
        <v>1</v>
      </c>
      <c r="F54" s="15">
        <v>1</v>
      </c>
      <c r="G54" s="15">
        <v>1</v>
      </c>
      <c r="H54" s="15">
        <v>1</v>
      </c>
      <c r="I54" s="15">
        <v>0</v>
      </c>
      <c r="J54" s="15">
        <v>1</v>
      </c>
      <c r="K54" s="15">
        <v>0</v>
      </c>
      <c r="L54" cm="1">
        <f t="array" ref="L54">SUM(ABS(C54:K54))</f>
        <v>7</v>
      </c>
    </row>
    <row r="55" spans="1:13" x14ac:dyDescent="0.25">
      <c r="A55" t="s">
        <v>139</v>
      </c>
      <c r="B55" s="15" t="s">
        <v>120</v>
      </c>
      <c r="C55">
        <v>0</v>
      </c>
      <c r="D55">
        <v>1</v>
      </c>
      <c r="E55" s="15">
        <v>0</v>
      </c>
      <c r="F55" s="15">
        <v>1</v>
      </c>
      <c r="G55" s="15">
        <v>0</v>
      </c>
      <c r="H55" s="15">
        <v>0</v>
      </c>
      <c r="I55" s="15">
        <v>0</v>
      </c>
      <c r="J55" s="15">
        <v>1</v>
      </c>
      <c r="K55" s="15">
        <v>0</v>
      </c>
      <c r="L55" cm="1">
        <f t="array" ref="L55">SUM(ABS(C55:K55))</f>
        <v>3</v>
      </c>
    </row>
    <row r="56" spans="1:13" x14ac:dyDescent="0.25">
      <c r="A56" t="s">
        <v>131</v>
      </c>
      <c r="B56" s="15" t="s">
        <v>101</v>
      </c>
      <c r="C56">
        <v>0</v>
      </c>
      <c r="D56">
        <v>0</v>
      </c>
      <c r="E56" s="15">
        <v>1</v>
      </c>
      <c r="F56" s="15">
        <v>0</v>
      </c>
      <c r="G56" s="15">
        <v>1</v>
      </c>
      <c r="H56" s="15">
        <v>1</v>
      </c>
      <c r="I56" s="15">
        <v>1</v>
      </c>
      <c r="J56" s="15">
        <v>1</v>
      </c>
      <c r="K56" s="15">
        <v>0</v>
      </c>
      <c r="L56" cm="1">
        <f t="array" ref="L56">SUM(ABS(C56:K56))</f>
        <v>5</v>
      </c>
      <c r="M56" s="7">
        <f>AVERAGE(L56:L67)</f>
        <v>3.0833333333333335</v>
      </c>
    </row>
    <row r="57" spans="1:13" x14ac:dyDescent="0.25">
      <c r="A57" t="s">
        <v>131</v>
      </c>
      <c r="B57" s="15" t="s">
        <v>105</v>
      </c>
      <c r="C57">
        <v>0</v>
      </c>
      <c r="D57">
        <v>0</v>
      </c>
      <c r="E57" s="15">
        <v>1</v>
      </c>
      <c r="F57" s="15">
        <v>0</v>
      </c>
      <c r="G57" s="15">
        <v>0</v>
      </c>
      <c r="H57" s="15">
        <v>1</v>
      </c>
      <c r="I57" s="15">
        <v>0</v>
      </c>
      <c r="J57" s="15">
        <v>0</v>
      </c>
      <c r="K57" s="15">
        <v>0</v>
      </c>
      <c r="L57" cm="1">
        <f t="array" ref="L57">SUM(ABS(C57:K57))</f>
        <v>2</v>
      </c>
    </row>
    <row r="58" spans="1:13" x14ac:dyDescent="0.25">
      <c r="A58" t="s">
        <v>131</v>
      </c>
      <c r="B58" s="15" t="s">
        <v>98</v>
      </c>
      <c r="C58">
        <v>0</v>
      </c>
      <c r="D58">
        <v>0</v>
      </c>
      <c r="E58" s="15">
        <v>1</v>
      </c>
      <c r="F58" s="15">
        <v>0</v>
      </c>
      <c r="G58" s="15">
        <v>1</v>
      </c>
      <c r="H58" s="15">
        <v>0</v>
      </c>
      <c r="I58" s="15">
        <v>1</v>
      </c>
      <c r="J58" s="15">
        <v>1</v>
      </c>
      <c r="K58" s="15">
        <v>0</v>
      </c>
      <c r="L58" cm="1">
        <f t="array" ref="L58">SUM(ABS(C58:K58))</f>
        <v>4</v>
      </c>
    </row>
    <row r="59" spans="1:13" x14ac:dyDescent="0.25">
      <c r="A59" t="s">
        <v>131</v>
      </c>
      <c r="B59" s="15" t="s">
        <v>97</v>
      </c>
      <c r="C59">
        <v>0</v>
      </c>
      <c r="D59">
        <v>0</v>
      </c>
      <c r="E59" s="15">
        <v>1</v>
      </c>
      <c r="F59" s="15">
        <v>0</v>
      </c>
      <c r="G59" s="15">
        <v>1</v>
      </c>
      <c r="H59" s="15">
        <v>1</v>
      </c>
      <c r="I59" s="15">
        <v>1</v>
      </c>
      <c r="J59" s="15">
        <v>0</v>
      </c>
      <c r="K59" s="15">
        <v>0</v>
      </c>
      <c r="L59" cm="1">
        <f t="array" ref="L59">SUM(ABS(C59:K59))</f>
        <v>4</v>
      </c>
    </row>
    <row r="60" spans="1:13" x14ac:dyDescent="0.25">
      <c r="A60" t="s">
        <v>131</v>
      </c>
      <c r="B60" s="15" t="s">
        <v>108</v>
      </c>
      <c r="C60">
        <v>0</v>
      </c>
      <c r="D60">
        <v>0</v>
      </c>
      <c r="E60" s="15">
        <v>1</v>
      </c>
      <c r="F60" s="15">
        <v>0</v>
      </c>
      <c r="G60" s="15">
        <v>0</v>
      </c>
      <c r="H60" s="15">
        <v>0</v>
      </c>
      <c r="I60" s="15">
        <v>0</v>
      </c>
      <c r="J60" s="15">
        <v>1</v>
      </c>
      <c r="K60" s="15">
        <v>0</v>
      </c>
      <c r="L60" cm="1">
        <f t="array" ref="L60">SUM(ABS(C60:K60))</f>
        <v>2</v>
      </c>
    </row>
    <row r="61" spans="1:13" x14ac:dyDescent="0.25">
      <c r="A61" t="s">
        <v>131</v>
      </c>
      <c r="B61" s="15" t="s">
        <v>99</v>
      </c>
      <c r="C61">
        <v>0</v>
      </c>
      <c r="D61">
        <v>0</v>
      </c>
      <c r="E61" s="15">
        <v>0</v>
      </c>
      <c r="F61" s="15">
        <v>0</v>
      </c>
      <c r="G61" s="15">
        <v>0</v>
      </c>
      <c r="H61" s="15">
        <v>0</v>
      </c>
      <c r="I61" s="15">
        <v>1</v>
      </c>
      <c r="J61" s="15">
        <v>1</v>
      </c>
      <c r="K61" s="15">
        <v>0</v>
      </c>
      <c r="L61" cm="1">
        <f t="array" ref="L61">SUM(ABS(C61:K61))</f>
        <v>2</v>
      </c>
    </row>
    <row r="62" spans="1:13" x14ac:dyDescent="0.25">
      <c r="A62" t="s">
        <v>131</v>
      </c>
      <c r="B62" s="15" t="s">
        <v>102</v>
      </c>
      <c r="C62">
        <v>0</v>
      </c>
      <c r="D62">
        <v>0</v>
      </c>
      <c r="E62" s="15">
        <v>0</v>
      </c>
      <c r="F62" s="15">
        <v>0</v>
      </c>
      <c r="G62" s="15">
        <v>1</v>
      </c>
      <c r="H62" s="15">
        <v>1</v>
      </c>
      <c r="I62" s="15">
        <v>1</v>
      </c>
      <c r="J62" s="15">
        <v>1</v>
      </c>
      <c r="K62" s="15">
        <v>0</v>
      </c>
      <c r="L62" cm="1">
        <f t="array" ref="L62">SUM(ABS(C62:K62))</f>
        <v>4</v>
      </c>
    </row>
    <row r="63" spans="1:13" x14ac:dyDescent="0.25">
      <c r="A63" t="s">
        <v>131</v>
      </c>
      <c r="B63" s="15" t="s">
        <v>104</v>
      </c>
      <c r="C63">
        <v>0</v>
      </c>
      <c r="D63">
        <v>0</v>
      </c>
      <c r="E63" s="15">
        <v>0</v>
      </c>
      <c r="F63" s="15">
        <v>0</v>
      </c>
      <c r="G63" s="15">
        <v>0</v>
      </c>
      <c r="H63" s="15">
        <v>0</v>
      </c>
      <c r="I63" s="15">
        <v>1</v>
      </c>
      <c r="J63" s="15">
        <v>1</v>
      </c>
      <c r="K63" s="15">
        <v>0</v>
      </c>
      <c r="L63" cm="1">
        <f t="array" ref="L63">SUM(ABS(C63:K63))</f>
        <v>2</v>
      </c>
    </row>
    <row r="64" spans="1:13" x14ac:dyDescent="0.25">
      <c r="A64" t="s">
        <v>131</v>
      </c>
      <c r="B64" s="15" t="s">
        <v>103</v>
      </c>
      <c r="C64">
        <v>0</v>
      </c>
      <c r="D64">
        <v>0</v>
      </c>
      <c r="E64" s="15">
        <v>0</v>
      </c>
      <c r="F64" s="15">
        <v>0</v>
      </c>
      <c r="G64" s="15">
        <v>0</v>
      </c>
      <c r="H64" s="15">
        <v>1</v>
      </c>
      <c r="I64" s="15">
        <v>1</v>
      </c>
      <c r="J64" s="15">
        <v>1</v>
      </c>
      <c r="K64" s="15">
        <v>0</v>
      </c>
      <c r="L64" cm="1">
        <f t="array" ref="L64">SUM(ABS(C64:K64))</f>
        <v>3</v>
      </c>
    </row>
    <row r="65" spans="1:13" x14ac:dyDescent="0.25">
      <c r="A65" t="s">
        <v>131</v>
      </c>
      <c r="B65" s="15" t="s">
        <v>100</v>
      </c>
      <c r="C65">
        <v>0</v>
      </c>
      <c r="D65">
        <v>0</v>
      </c>
      <c r="E65" s="15">
        <v>0</v>
      </c>
      <c r="F65" s="15">
        <v>0</v>
      </c>
      <c r="G65" s="15">
        <v>1</v>
      </c>
      <c r="H65" s="15">
        <v>0</v>
      </c>
      <c r="I65" s="15">
        <v>1</v>
      </c>
      <c r="J65" s="15">
        <v>1</v>
      </c>
      <c r="K65" s="15">
        <v>0</v>
      </c>
      <c r="L65" cm="1">
        <f t="array" ref="L65">SUM(ABS(C65:K65))</f>
        <v>3</v>
      </c>
    </row>
    <row r="66" spans="1:13" x14ac:dyDescent="0.25">
      <c r="A66" t="s">
        <v>131</v>
      </c>
      <c r="B66" s="15" t="s">
        <v>106</v>
      </c>
      <c r="C66">
        <v>0</v>
      </c>
      <c r="D66">
        <v>0</v>
      </c>
      <c r="E66" s="15">
        <v>0</v>
      </c>
      <c r="F66" s="15">
        <v>0</v>
      </c>
      <c r="G66" s="15">
        <v>0</v>
      </c>
      <c r="H66" s="15">
        <v>1</v>
      </c>
      <c r="I66" s="15">
        <v>1</v>
      </c>
      <c r="J66" s="15">
        <v>1</v>
      </c>
      <c r="K66" s="15">
        <v>0</v>
      </c>
      <c r="L66" cm="1">
        <f t="array" ref="L66">SUM(ABS(C66:K66))</f>
        <v>3</v>
      </c>
    </row>
    <row r="67" spans="1:13" x14ac:dyDescent="0.25">
      <c r="A67" t="s">
        <v>131</v>
      </c>
      <c r="B67" s="15" t="s">
        <v>107</v>
      </c>
      <c r="C67">
        <v>0</v>
      </c>
      <c r="D67">
        <v>0</v>
      </c>
      <c r="E67" s="15">
        <v>0</v>
      </c>
      <c r="F67" s="15">
        <v>0</v>
      </c>
      <c r="G67" s="15">
        <v>0</v>
      </c>
      <c r="H67" s="15">
        <v>1</v>
      </c>
      <c r="I67" s="15">
        <v>1</v>
      </c>
      <c r="J67" s="15">
        <v>0</v>
      </c>
      <c r="K67" s="15">
        <v>1</v>
      </c>
      <c r="L67" cm="1">
        <f t="array" ref="L67">SUM(ABS(C67:K67))</f>
        <v>3</v>
      </c>
    </row>
    <row r="68" spans="1:13" x14ac:dyDescent="0.25">
      <c r="A68" t="s">
        <v>133</v>
      </c>
      <c r="B68" s="15" t="s">
        <v>52</v>
      </c>
      <c r="C68">
        <v>0</v>
      </c>
      <c r="D68">
        <v>1</v>
      </c>
      <c r="E68" s="15">
        <v>1</v>
      </c>
      <c r="F68" s="15">
        <v>1</v>
      </c>
      <c r="G68" s="15">
        <v>1</v>
      </c>
      <c r="H68" s="15">
        <v>0</v>
      </c>
      <c r="I68" s="15">
        <v>1</v>
      </c>
      <c r="J68" s="15">
        <v>0</v>
      </c>
      <c r="K68" s="15">
        <v>0</v>
      </c>
      <c r="L68" cm="1">
        <f t="array" ref="L68">SUM(ABS(C68:K68))</f>
        <v>5</v>
      </c>
      <c r="M68" s="7">
        <f>AVERAGE(L68:L84)</f>
        <v>3.8235294117647061</v>
      </c>
    </row>
    <row r="69" spans="1:13" x14ac:dyDescent="0.25">
      <c r="A69" t="s">
        <v>133</v>
      </c>
      <c r="B69" s="15" t="s">
        <v>53</v>
      </c>
      <c r="C69">
        <v>0</v>
      </c>
      <c r="D69">
        <v>0</v>
      </c>
      <c r="E69" s="15">
        <v>1</v>
      </c>
      <c r="F69" s="15">
        <v>1</v>
      </c>
      <c r="G69" s="15">
        <v>1</v>
      </c>
      <c r="H69" s="15">
        <v>1</v>
      </c>
      <c r="I69" s="15">
        <v>0</v>
      </c>
      <c r="J69" s="15">
        <v>0</v>
      </c>
      <c r="K69" s="15">
        <v>0</v>
      </c>
      <c r="L69" cm="1">
        <f t="array" ref="L69">SUM(ABS(C69:K69))</f>
        <v>4</v>
      </c>
    </row>
    <row r="70" spans="1:13" x14ac:dyDescent="0.25">
      <c r="A70" t="s">
        <v>133</v>
      </c>
      <c r="B70" s="15" t="s">
        <v>9</v>
      </c>
      <c r="C70">
        <v>0</v>
      </c>
      <c r="D70">
        <v>1</v>
      </c>
      <c r="E70" s="15">
        <v>1</v>
      </c>
      <c r="F70" s="15">
        <v>1</v>
      </c>
      <c r="G70" s="15">
        <v>0</v>
      </c>
      <c r="H70" s="15">
        <v>0</v>
      </c>
      <c r="I70" s="15">
        <v>1</v>
      </c>
      <c r="J70" s="15">
        <v>0</v>
      </c>
      <c r="K70" s="15">
        <v>1</v>
      </c>
      <c r="L70" cm="1">
        <f t="array" ref="L70">SUM(ABS(C70:K70))</f>
        <v>5</v>
      </c>
    </row>
    <row r="71" spans="1:13" x14ac:dyDescent="0.25">
      <c r="A71" t="s">
        <v>133</v>
      </c>
      <c r="B71" s="15" t="s">
        <v>80</v>
      </c>
      <c r="C71">
        <v>0</v>
      </c>
      <c r="D71">
        <v>0</v>
      </c>
      <c r="E71" s="15">
        <v>1</v>
      </c>
      <c r="F71" s="15">
        <v>0</v>
      </c>
      <c r="G71" s="15">
        <v>0</v>
      </c>
      <c r="H71" s="15">
        <v>0</v>
      </c>
      <c r="I71" s="15">
        <v>1</v>
      </c>
      <c r="J71" s="15">
        <v>1</v>
      </c>
      <c r="K71" s="15">
        <v>0</v>
      </c>
      <c r="L71" cm="1">
        <f t="array" ref="L71">SUM(ABS(C71:K71))</f>
        <v>3</v>
      </c>
    </row>
    <row r="72" spans="1:13" x14ac:dyDescent="0.25">
      <c r="A72" t="s">
        <v>133</v>
      </c>
      <c r="B72" s="15" t="s">
        <v>37</v>
      </c>
      <c r="C72">
        <v>1</v>
      </c>
      <c r="D72">
        <v>0</v>
      </c>
      <c r="E72" s="15">
        <v>1</v>
      </c>
      <c r="F72" s="15">
        <v>1</v>
      </c>
      <c r="G72" s="15">
        <v>1</v>
      </c>
      <c r="H72" s="15">
        <v>0</v>
      </c>
      <c r="I72" s="15">
        <v>0</v>
      </c>
      <c r="J72" s="15">
        <v>1</v>
      </c>
      <c r="K72" s="15">
        <v>0</v>
      </c>
      <c r="L72" cm="1">
        <f t="array" ref="L72">SUM(ABS(C72:K72))</f>
        <v>5</v>
      </c>
    </row>
    <row r="73" spans="1:13" x14ac:dyDescent="0.25">
      <c r="A73" t="s">
        <v>133</v>
      </c>
      <c r="B73" s="15" t="s">
        <v>38</v>
      </c>
      <c r="C73">
        <v>1</v>
      </c>
      <c r="D73">
        <v>0</v>
      </c>
      <c r="E73" s="15">
        <v>1</v>
      </c>
      <c r="F73" s="15">
        <v>1</v>
      </c>
      <c r="G73" s="15">
        <v>1</v>
      </c>
      <c r="H73" s="15">
        <v>0</v>
      </c>
      <c r="I73" s="15">
        <v>1</v>
      </c>
      <c r="J73" s="15">
        <v>1</v>
      </c>
      <c r="K73" s="15">
        <v>0</v>
      </c>
      <c r="L73" cm="1">
        <f t="array" ref="L73">SUM(ABS(C73:K73))</f>
        <v>6</v>
      </c>
    </row>
    <row r="74" spans="1:13" x14ac:dyDescent="0.25">
      <c r="A74" t="s">
        <v>133</v>
      </c>
      <c r="B74" s="15" t="s">
        <v>7</v>
      </c>
      <c r="C74">
        <v>0</v>
      </c>
      <c r="D74">
        <v>0</v>
      </c>
      <c r="E74" s="15">
        <v>1</v>
      </c>
      <c r="F74" s="15">
        <v>0</v>
      </c>
      <c r="G74" s="15">
        <v>0</v>
      </c>
      <c r="H74" s="15">
        <v>0</v>
      </c>
      <c r="I74" s="15">
        <v>1</v>
      </c>
      <c r="J74" s="15">
        <v>0</v>
      </c>
      <c r="K74" s="15">
        <v>1</v>
      </c>
      <c r="L74" cm="1">
        <f t="array" ref="L74">SUM(ABS(C74:K74))</f>
        <v>3</v>
      </c>
    </row>
    <row r="75" spans="1:13" x14ac:dyDescent="0.25">
      <c r="A75" t="s">
        <v>133</v>
      </c>
      <c r="B75" s="15" t="s">
        <v>8</v>
      </c>
      <c r="C75">
        <v>0</v>
      </c>
      <c r="D75">
        <v>0</v>
      </c>
      <c r="E75" s="15">
        <v>1</v>
      </c>
      <c r="F75" s="15">
        <v>0</v>
      </c>
      <c r="G75" s="15">
        <v>0</v>
      </c>
      <c r="H75" s="15">
        <v>0</v>
      </c>
      <c r="I75" s="15">
        <v>1</v>
      </c>
      <c r="J75" s="15">
        <v>0</v>
      </c>
      <c r="K75" s="15">
        <v>1</v>
      </c>
      <c r="L75" cm="1">
        <f t="array" ref="L75">SUM(ABS(C75:K75))</f>
        <v>3</v>
      </c>
    </row>
    <row r="76" spans="1:13" x14ac:dyDescent="0.25">
      <c r="A76" t="s">
        <v>133</v>
      </c>
      <c r="B76" s="15" t="s">
        <v>65</v>
      </c>
      <c r="C76">
        <v>1</v>
      </c>
      <c r="D76">
        <v>0</v>
      </c>
      <c r="E76" s="15">
        <v>1</v>
      </c>
      <c r="F76" s="15">
        <v>1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cm="1">
        <f t="array" ref="L76">SUM(ABS(C76:K76))</f>
        <v>3</v>
      </c>
    </row>
    <row r="77" spans="1:13" x14ac:dyDescent="0.25">
      <c r="A77" t="s">
        <v>129</v>
      </c>
      <c r="B77" s="15" t="s">
        <v>92</v>
      </c>
      <c r="C77">
        <v>0</v>
      </c>
      <c r="D77">
        <v>1</v>
      </c>
      <c r="E77" s="15">
        <v>0</v>
      </c>
      <c r="F77" s="15">
        <v>1</v>
      </c>
      <c r="G77" s="15">
        <v>0</v>
      </c>
      <c r="H77" s="15">
        <v>0</v>
      </c>
      <c r="I77" s="15">
        <v>1</v>
      </c>
      <c r="J77" s="15">
        <v>0</v>
      </c>
      <c r="K77" s="15">
        <v>1</v>
      </c>
      <c r="L77" cm="1">
        <f t="array" ref="L77">SUM(ABS(C77:K77))</f>
        <v>4</v>
      </c>
    </row>
    <row r="78" spans="1:13" x14ac:dyDescent="0.25">
      <c r="A78" t="s">
        <v>129</v>
      </c>
      <c r="B78" s="15" t="s">
        <v>91</v>
      </c>
      <c r="C78">
        <v>0</v>
      </c>
      <c r="D78">
        <v>0</v>
      </c>
      <c r="E78" s="15">
        <v>0</v>
      </c>
      <c r="F78" s="15">
        <v>1</v>
      </c>
      <c r="G78" s="15">
        <v>1</v>
      </c>
      <c r="H78" s="15">
        <v>0</v>
      </c>
      <c r="I78" s="15">
        <v>1</v>
      </c>
      <c r="J78" s="15">
        <v>0</v>
      </c>
      <c r="K78" s="15">
        <v>1</v>
      </c>
      <c r="L78" cm="1">
        <f t="array" ref="L78">SUM(ABS(C78:K78))</f>
        <v>4</v>
      </c>
    </row>
    <row r="79" spans="1:13" x14ac:dyDescent="0.25">
      <c r="A79" t="s">
        <v>133</v>
      </c>
      <c r="B79" s="15" t="s">
        <v>64</v>
      </c>
      <c r="C79">
        <v>1</v>
      </c>
      <c r="D79">
        <v>0</v>
      </c>
      <c r="E79" s="15">
        <v>0</v>
      </c>
      <c r="F79" s="15">
        <v>1</v>
      </c>
      <c r="G79" s="15">
        <v>0</v>
      </c>
      <c r="H79" s="15">
        <v>0</v>
      </c>
      <c r="I79" s="15">
        <v>0</v>
      </c>
      <c r="J79" s="15">
        <v>1</v>
      </c>
      <c r="K79" s="15">
        <v>0</v>
      </c>
      <c r="L79" cm="1">
        <f t="array" ref="L79">SUM(ABS(C79:K79))</f>
        <v>3</v>
      </c>
    </row>
    <row r="80" spans="1:13" x14ac:dyDescent="0.25">
      <c r="A80" t="s">
        <v>133</v>
      </c>
      <c r="B80" s="15" t="s">
        <v>81</v>
      </c>
      <c r="C80">
        <v>0</v>
      </c>
      <c r="D80">
        <v>0</v>
      </c>
      <c r="E80" s="15">
        <v>0</v>
      </c>
      <c r="F80" s="15">
        <v>0</v>
      </c>
      <c r="G80" s="15">
        <v>0</v>
      </c>
      <c r="H80" s="15">
        <v>0</v>
      </c>
      <c r="I80" s="15">
        <v>1</v>
      </c>
      <c r="J80" s="15">
        <v>1</v>
      </c>
      <c r="K80" s="15">
        <v>0</v>
      </c>
      <c r="L80" cm="1">
        <f t="array" ref="L80">SUM(ABS(C80:K80))</f>
        <v>2</v>
      </c>
    </row>
    <row r="81" spans="1:13" x14ac:dyDescent="0.25">
      <c r="A81" t="s">
        <v>133</v>
      </c>
      <c r="B81" s="15" t="s">
        <v>67</v>
      </c>
      <c r="C81">
        <v>0</v>
      </c>
      <c r="D81">
        <v>0</v>
      </c>
      <c r="E81" s="15">
        <v>0</v>
      </c>
      <c r="F81" s="15">
        <v>0</v>
      </c>
      <c r="G81" s="15">
        <v>1</v>
      </c>
      <c r="H81" s="15">
        <v>1</v>
      </c>
      <c r="I81" s="15">
        <v>1</v>
      </c>
      <c r="J81" s="15">
        <v>1</v>
      </c>
      <c r="K81" s="15">
        <v>0</v>
      </c>
      <c r="L81" cm="1">
        <f t="array" ref="L81">SUM(ABS(C81:K81))</f>
        <v>4</v>
      </c>
    </row>
    <row r="82" spans="1:13" x14ac:dyDescent="0.25">
      <c r="A82" t="s">
        <v>133</v>
      </c>
      <c r="B82" s="15" t="s">
        <v>54</v>
      </c>
      <c r="C82">
        <v>0</v>
      </c>
      <c r="D82">
        <v>0</v>
      </c>
      <c r="E82" s="15">
        <v>0</v>
      </c>
      <c r="F82" s="15">
        <v>0</v>
      </c>
      <c r="G82" s="15">
        <v>1</v>
      </c>
      <c r="H82" s="15">
        <v>0</v>
      </c>
      <c r="I82" s="15">
        <v>0</v>
      </c>
      <c r="J82" s="15">
        <v>0</v>
      </c>
      <c r="K82" s="15">
        <v>0</v>
      </c>
      <c r="L82" cm="1">
        <f t="array" ref="L82">SUM(ABS(C82:K82))</f>
        <v>1</v>
      </c>
    </row>
    <row r="83" spans="1:13" x14ac:dyDescent="0.25">
      <c r="A83" t="s">
        <v>133</v>
      </c>
      <c r="B83" s="15" t="s">
        <v>66</v>
      </c>
      <c r="C83">
        <v>0</v>
      </c>
      <c r="D83">
        <v>0</v>
      </c>
      <c r="E83" s="15">
        <v>0</v>
      </c>
      <c r="F83" s="15">
        <v>0</v>
      </c>
      <c r="G83" s="15">
        <v>1</v>
      </c>
      <c r="H83" s="15">
        <v>0</v>
      </c>
      <c r="I83" s="15">
        <v>0</v>
      </c>
      <c r="J83" s="15">
        <v>1</v>
      </c>
      <c r="K83" s="15">
        <v>0</v>
      </c>
      <c r="L83" cm="1">
        <f t="array" ref="L83">SUM(ABS(C83:K83))</f>
        <v>2</v>
      </c>
    </row>
    <row r="84" spans="1:13" x14ac:dyDescent="0.25">
      <c r="A84" t="s">
        <v>127</v>
      </c>
      <c r="B84" s="15" t="s">
        <v>93</v>
      </c>
      <c r="C84">
        <v>1</v>
      </c>
      <c r="D84">
        <v>1</v>
      </c>
      <c r="E84" s="15">
        <v>1</v>
      </c>
      <c r="F84" s="15">
        <v>1</v>
      </c>
      <c r="G84" s="15">
        <v>1</v>
      </c>
      <c r="H84" s="15">
        <v>0</v>
      </c>
      <c r="I84" s="15">
        <v>1</v>
      </c>
      <c r="J84" s="15">
        <v>1</v>
      </c>
      <c r="K84" s="15">
        <v>1</v>
      </c>
      <c r="L84" cm="1">
        <f t="array" ref="L84">SUM(ABS(C84:K84))</f>
        <v>8</v>
      </c>
    </row>
    <row r="85" spans="1:13" x14ac:dyDescent="0.25">
      <c r="A85" t="s">
        <v>123</v>
      </c>
      <c r="B85" s="15" t="s">
        <v>60</v>
      </c>
      <c r="C85">
        <v>1</v>
      </c>
      <c r="D85">
        <v>1</v>
      </c>
      <c r="E85" s="15">
        <v>1</v>
      </c>
      <c r="F85" s="15">
        <v>1</v>
      </c>
      <c r="G85" s="15">
        <v>1</v>
      </c>
      <c r="H85" s="15">
        <v>1</v>
      </c>
      <c r="I85" s="15">
        <v>1</v>
      </c>
      <c r="J85" s="15">
        <v>1</v>
      </c>
      <c r="K85" s="15">
        <v>0</v>
      </c>
      <c r="L85" cm="1">
        <f t="array" ref="L85">SUM(ABS(C85:K85))</f>
        <v>8</v>
      </c>
      <c r="M85" s="7">
        <f>AVERAGE(L85:L87)</f>
        <v>7.333333333333333</v>
      </c>
    </row>
    <row r="86" spans="1:13" x14ac:dyDescent="0.25">
      <c r="A86" t="s">
        <v>123</v>
      </c>
      <c r="B86" s="15" t="s">
        <v>58</v>
      </c>
      <c r="C86">
        <v>1</v>
      </c>
      <c r="D86">
        <v>1</v>
      </c>
      <c r="E86" s="15">
        <v>1</v>
      </c>
      <c r="F86" s="15">
        <v>1</v>
      </c>
      <c r="G86" s="15">
        <v>1</v>
      </c>
      <c r="H86" s="15">
        <v>1</v>
      </c>
      <c r="I86" s="15">
        <v>1</v>
      </c>
      <c r="J86" s="15">
        <v>1</v>
      </c>
      <c r="K86" s="15">
        <v>0</v>
      </c>
      <c r="L86" cm="1">
        <f t="array" ref="L86">SUM(ABS(C86:K86))</f>
        <v>8</v>
      </c>
    </row>
    <row r="87" spans="1:13" x14ac:dyDescent="0.25">
      <c r="A87" t="s">
        <v>123</v>
      </c>
      <c r="B87" s="15" t="s">
        <v>59</v>
      </c>
      <c r="C87">
        <v>1</v>
      </c>
      <c r="D87">
        <v>0</v>
      </c>
      <c r="E87" s="15">
        <v>1</v>
      </c>
      <c r="F87" s="15">
        <v>1</v>
      </c>
      <c r="G87" s="15">
        <v>1</v>
      </c>
      <c r="H87" s="15">
        <v>0</v>
      </c>
      <c r="I87" s="15">
        <v>1</v>
      </c>
      <c r="J87" s="15">
        <v>1</v>
      </c>
      <c r="K87" s="15">
        <v>0</v>
      </c>
      <c r="L87" cm="1">
        <f t="array" ref="L87">SUM(ABS(C87:K87))</f>
        <v>6</v>
      </c>
    </row>
    <row r="88" spans="1:13" x14ac:dyDescent="0.25">
      <c r="A88" t="s">
        <v>130</v>
      </c>
      <c r="B88" s="15" t="s">
        <v>169</v>
      </c>
      <c r="C88">
        <v>1</v>
      </c>
      <c r="D88">
        <v>0</v>
      </c>
      <c r="E88" s="15">
        <v>1</v>
      </c>
      <c r="F88" s="15">
        <v>1</v>
      </c>
      <c r="G88" s="15">
        <v>1</v>
      </c>
      <c r="H88" s="15">
        <v>0</v>
      </c>
      <c r="I88" s="15">
        <v>0</v>
      </c>
      <c r="J88" s="15">
        <v>1</v>
      </c>
      <c r="K88" s="15">
        <v>0</v>
      </c>
      <c r="L88" cm="1">
        <f t="array" ref="L88">SUM(ABS(C88:K88))</f>
        <v>5</v>
      </c>
      <c r="M88" s="7">
        <f>AVERAGE(L88:L94)</f>
        <v>4.7142857142857144</v>
      </c>
    </row>
    <row r="89" spans="1:13" x14ac:dyDescent="0.25">
      <c r="A89" t="s">
        <v>130</v>
      </c>
      <c r="B89" s="15" t="s">
        <v>170</v>
      </c>
      <c r="C89">
        <v>1</v>
      </c>
      <c r="D89">
        <v>0</v>
      </c>
      <c r="E89" s="15">
        <v>1</v>
      </c>
      <c r="F89" s="15">
        <v>1</v>
      </c>
      <c r="G89" s="15">
        <v>1</v>
      </c>
      <c r="H89" s="15">
        <v>1</v>
      </c>
      <c r="I89" s="15">
        <v>0</v>
      </c>
      <c r="J89" s="15">
        <v>1</v>
      </c>
      <c r="K89" s="15">
        <v>0</v>
      </c>
      <c r="L89" cm="1">
        <f t="array" ref="L89">SUM(ABS(C89:K89))</f>
        <v>6</v>
      </c>
      <c r="M89" s="6"/>
    </row>
    <row r="90" spans="1:13" x14ac:dyDescent="0.25">
      <c r="A90" t="s">
        <v>130</v>
      </c>
      <c r="B90" s="15" t="s">
        <v>171</v>
      </c>
      <c r="C90">
        <v>1</v>
      </c>
      <c r="D90">
        <v>1</v>
      </c>
      <c r="E90" s="15">
        <v>1</v>
      </c>
      <c r="F90" s="15">
        <v>1</v>
      </c>
      <c r="G90" s="15">
        <v>1</v>
      </c>
      <c r="H90" s="15">
        <v>0</v>
      </c>
      <c r="I90" s="15">
        <v>1</v>
      </c>
      <c r="J90" s="15">
        <v>1</v>
      </c>
      <c r="K90" s="15">
        <v>0</v>
      </c>
      <c r="L90" cm="1">
        <f t="array" ref="L90">SUM(ABS(C90:K90))</f>
        <v>7</v>
      </c>
    </row>
    <row r="91" spans="1:13" x14ac:dyDescent="0.25">
      <c r="A91" t="s">
        <v>130</v>
      </c>
      <c r="B91" s="15" t="s">
        <v>172</v>
      </c>
      <c r="C91">
        <v>1</v>
      </c>
      <c r="D91">
        <v>0</v>
      </c>
      <c r="E91" s="15">
        <v>1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K91" s="15">
        <v>0</v>
      </c>
      <c r="L91" cm="1">
        <f t="array" ref="L91">SUM(ABS(C91:K91))</f>
        <v>4</v>
      </c>
    </row>
    <row r="92" spans="1:13" x14ac:dyDescent="0.25">
      <c r="A92" t="s">
        <v>130</v>
      </c>
      <c r="B92" s="15" t="s">
        <v>173</v>
      </c>
      <c r="C92">
        <v>1</v>
      </c>
      <c r="D92">
        <v>1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1</v>
      </c>
      <c r="K92" s="15">
        <v>0</v>
      </c>
      <c r="L92" cm="1">
        <f t="array" ref="L92">SUM(ABS(C92:K92))</f>
        <v>4</v>
      </c>
    </row>
    <row r="93" spans="1:13" x14ac:dyDescent="0.25">
      <c r="A93" t="s">
        <v>130</v>
      </c>
      <c r="B93" s="15" t="s">
        <v>174</v>
      </c>
      <c r="C93">
        <v>1</v>
      </c>
      <c r="D93">
        <v>0</v>
      </c>
      <c r="E93" s="15">
        <v>0</v>
      </c>
      <c r="F93" s="15">
        <v>1</v>
      </c>
      <c r="G93" s="15">
        <v>1</v>
      </c>
      <c r="H93" s="15">
        <v>1</v>
      </c>
      <c r="I93" s="15">
        <v>1</v>
      </c>
      <c r="J93" s="15">
        <v>0</v>
      </c>
      <c r="K93" s="15">
        <v>0</v>
      </c>
      <c r="L93" cm="1">
        <f t="array" ref="L93">SUM(ABS(C93:K93))</f>
        <v>5</v>
      </c>
    </row>
    <row r="94" spans="1:13" x14ac:dyDescent="0.25">
      <c r="A94" t="s">
        <v>130</v>
      </c>
      <c r="B94" s="15" t="s">
        <v>175</v>
      </c>
      <c r="C94">
        <v>1</v>
      </c>
      <c r="D94">
        <v>0</v>
      </c>
      <c r="E94" s="15">
        <v>0</v>
      </c>
      <c r="F94" s="15">
        <v>1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cm="1">
        <f t="array" ref="L94">SUM(ABS(C94:K94))</f>
        <v>2</v>
      </c>
    </row>
    <row r="95" spans="1:13" x14ac:dyDescent="0.25">
      <c r="A95" t="s">
        <v>126</v>
      </c>
      <c r="B95" s="15" t="s">
        <v>25</v>
      </c>
      <c r="C95">
        <v>1</v>
      </c>
      <c r="D95">
        <v>0</v>
      </c>
      <c r="E95" s="15">
        <v>1</v>
      </c>
      <c r="F95" s="15">
        <v>1</v>
      </c>
      <c r="G95" s="15">
        <v>1</v>
      </c>
      <c r="H95" s="15">
        <v>0</v>
      </c>
      <c r="I95" s="15">
        <v>1</v>
      </c>
      <c r="J95" s="15">
        <v>0</v>
      </c>
      <c r="K95" s="15">
        <v>0</v>
      </c>
      <c r="L95" cm="1">
        <f t="array" ref="L95">SUM(ABS(C95:K95))</f>
        <v>5</v>
      </c>
      <c r="M95" s="7">
        <f>AVERAGE(L95:L104)</f>
        <v>4.5999999999999996</v>
      </c>
    </row>
    <row r="96" spans="1:13" x14ac:dyDescent="0.25">
      <c r="A96" t="s">
        <v>126</v>
      </c>
      <c r="B96" s="15" t="s">
        <v>28</v>
      </c>
      <c r="C96">
        <v>1</v>
      </c>
      <c r="D96">
        <v>0</v>
      </c>
      <c r="E96" s="15">
        <v>1</v>
      </c>
      <c r="F96" s="15">
        <v>1</v>
      </c>
      <c r="G96" s="15">
        <v>1</v>
      </c>
      <c r="H96" s="15">
        <v>0</v>
      </c>
      <c r="I96" s="15">
        <v>0</v>
      </c>
      <c r="J96" s="15">
        <v>1</v>
      </c>
      <c r="K96" s="15">
        <v>0</v>
      </c>
      <c r="L96" cm="1">
        <f t="array" ref="L96">SUM(ABS(C96:K96))</f>
        <v>5</v>
      </c>
    </row>
    <row r="97" spans="1:13" x14ac:dyDescent="0.25">
      <c r="A97" t="s">
        <v>126</v>
      </c>
      <c r="B97" s="15" t="s">
        <v>84</v>
      </c>
      <c r="C97">
        <v>1</v>
      </c>
      <c r="D97">
        <v>1</v>
      </c>
      <c r="E97" s="15">
        <v>1</v>
      </c>
      <c r="F97" s="15">
        <v>1</v>
      </c>
      <c r="G97" s="15">
        <v>0</v>
      </c>
      <c r="H97" s="15">
        <v>0</v>
      </c>
      <c r="I97" s="15">
        <v>0</v>
      </c>
      <c r="J97" s="15">
        <v>1</v>
      </c>
      <c r="K97" s="15">
        <v>0</v>
      </c>
      <c r="L97" cm="1">
        <f t="array" ref="L97">SUM(ABS(C97:K97))</f>
        <v>5</v>
      </c>
    </row>
    <row r="98" spans="1:13" x14ac:dyDescent="0.25">
      <c r="A98" t="s">
        <v>126</v>
      </c>
      <c r="B98" s="15" t="s">
        <v>24</v>
      </c>
      <c r="C98">
        <v>0</v>
      </c>
      <c r="D98">
        <v>1</v>
      </c>
      <c r="E98" s="15">
        <v>1</v>
      </c>
      <c r="F98" s="15">
        <v>1</v>
      </c>
      <c r="G98" s="15">
        <v>0</v>
      </c>
      <c r="H98" s="15">
        <v>0</v>
      </c>
      <c r="I98" s="15">
        <v>1</v>
      </c>
      <c r="J98" s="15">
        <v>0</v>
      </c>
      <c r="K98" s="15">
        <v>0</v>
      </c>
      <c r="L98" cm="1">
        <f t="array" ref="L98">SUM(ABS(C98:K98))</f>
        <v>4</v>
      </c>
    </row>
    <row r="99" spans="1:13" x14ac:dyDescent="0.25">
      <c r="A99" t="s">
        <v>126</v>
      </c>
      <c r="B99" s="15" t="s">
        <v>51</v>
      </c>
      <c r="C99">
        <v>1</v>
      </c>
      <c r="D99">
        <v>1</v>
      </c>
      <c r="E99" s="15">
        <v>1</v>
      </c>
      <c r="F99" s="15">
        <v>1</v>
      </c>
      <c r="G99" s="15">
        <v>1</v>
      </c>
      <c r="H99" s="15">
        <v>0</v>
      </c>
      <c r="I99" s="15">
        <v>0</v>
      </c>
      <c r="J99" s="15">
        <v>1</v>
      </c>
      <c r="K99" s="15">
        <v>0</v>
      </c>
      <c r="L99" cm="1">
        <f t="array" ref="L99">SUM(ABS(C99:K99))</f>
        <v>6</v>
      </c>
    </row>
    <row r="100" spans="1:13" x14ac:dyDescent="0.25">
      <c r="A100" t="s">
        <v>126</v>
      </c>
      <c r="B100" s="15" t="s">
        <v>27</v>
      </c>
      <c r="C100">
        <v>0</v>
      </c>
      <c r="D100">
        <v>1</v>
      </c>
      <c r="E100" s="15">
        <v>1</v>
      </c>
      <c r="F100" s="15">
        <v>0</v>
      </c>
      <c r="G100" s="15">
        <v>1</v>
      </c>
      <c r="H100" s="15">
        <v>0</v>
      </c>
      <c r="I100" s="15">
        <v>0</v>
      </c>
      <c r="J100" s="15">
        <v>0</v>
      </c>
      <c r="K100" s="15">
        <v>0</v>
      </c>
      <c r="L100" cm="1">
        <f t="array" ref="L100">SUM(ABS(C100:K100))</f>
        <v>3</v>
      </c>
    </row>
    <row r="101" spans="1:13" x14ac:dyDescent="0.25">
      <c r="A101" t="s">
        <v>126</v>
      </c>
      <c r="B101" s="15" t="s">
        <v>26</v>
      </c>
      <c r="C101">
        <v>1</v>
      </c>
      <c r="D101">
        <v>0</v>
      </c>
      <c r="E101" s="15">
        <v>0</v>
      </c>
      <c r="F101" s="15">
        <v>1</v>
      </c>
      <c r="G101" s="15">
        <v>1</v>
      </c>
      <c r="H101" s="15">
        <v>0</v>
      </c>
      <c r="I101" s="15">
        <v>1</v>
      </c>
      <c r="J101" s="15">
        <v>0</v>
      </c>
      <c r="K101" s="15">
        <v>0</v>
      </c>
      <c r="L101" cm="1">
        <f t="array" ref="L101">SUM(ABS(C101:K101))</f>
        <v>4</v>
      </c>
    </row>
    <row r="102" spans="1:13" x14ac:dyDescent="0.25">
      <c r="A102" t="s">
        <v>126</v>
      </c>
      <c r="B102" s="15" t="s">
        <v>29</v>
      </c>
      <c r="C102">
        <v>1</v>
      </c>
      <c r="D102">
        <v>0</v>
      </c>
      <c r="E102" s="15">
        <v>0</v>
      </c>
      <c r="F102" s="15">
        <v>1</v>
      </c>
      <c r="G102" s="15">
        <v>1</v>
      </c>
      <c r="H102" s="15">
        <v>1</v>
      </c>
      <c r="I102" s="15">
        <v>0</v>
      </c>
      <c r="J102" s="15">
        <v>1</v>
      </c>
      <c r="K102" s="15">
        <v>0</v>
      </c>
      <c r="L102" cm="1">
        <f t="array" ref="L102">SUM(ABS(C102:K102))</f>
        <v>5</v>
      </c>
    </row>
    <row r="103" spans="1:13" x14ac:dyDescent="0.25">
      <c r="A103" t="s">
        <v>126</v>
      </c>
      <c r="B103" s="15" t="s">
        <v>50</v>
      </c>
      <c r="C103">
        <v>1</v>
      </c>
      <c r="D103">
        <v>1</v>
      </c>
      <c r="E103" s="15">
        <v>0</v>
      </c>
      <c r="F103" s="15">
        <v>1</v>
      </c>
      <c r="G103" s="15">
        <v>1</v>
      </c>
      <c r="H103" s="15">
        <v>0</v>
      </c>
      <c r="I103" s="15">
        <v>0</v>
      </c>
      <c r="J103" s="15">
        <v>1</v>
      </c>
      <c r="K103" s="15">
        <v>0</v>
      </c>
      <c r="L103" cm="1">
        <f t="array" ref="L103">SUM(ABS(C103:K103))</f>
        <v>5</v>
      </c>
    </row>
    <row r="104" spans="1:13" x14ac:dyDescent="0.25">
      <c r="A104" t="s">
        <v>126</v>
      </c>
      <c r="B104" s="15" t="s">
        <v>83</v>
      </c>
      <c r="C104">
        <v>1</v>
      </c>
      <c r="D104">
        <v>0</v>
      </c>
      <c r="E104" s="15">
        <v>0</v>
      </c>
      <c r="F104" s="15">
        <v>1</v>
      </c>
      <c r="G104" s="15">
        <v>1</v>
      </c>
      <c r="H104" s="15">
        <v>0</v>
      </c>
      <c r="I104" s="15">
        <v>0</v>
      </c>
      <c r="J104" s="15">
        <v>1</v>
      </c>
      <c r="K104" s="15">
        <v>0</v>
      </c>
      <c r="L104" cm="1">
        <f t="array" ref="L104">SUM(ABS(C104:K104))</f>
        <v>4</v>
      </c>
    </row>
    <row r="105" spans="1:13" x14ac:dyDescent="0.25">
      <c r="A105" t="s">
        <v>125</v>
      </c>
      <c r="B105" s="15" t="s">
        <v>176</v>
      </c>
      <c r="C105">
        <v>1</v>
      </c>
      <c r="D105">
        <v>1</v>
      </c>
      <c r="E105" s="15">
        <v>1</v>
      </c>
      <c r="F105" s="15">
        <v>1</v>
      </c>
      <c r="G105" s="15">
        <v>0</v>
      </c>
      <c r="H105" s="15">
        <v>1</v>
      </c>
      <c r="I105" s="15">
        <v>0</v>
      </c>
      <c r="J105" s="15">
        <v>0</v>
      </c>
      <c r="K105" s="15">
        <v>0</v>
      </c>
      <c r="L105" cm="1">
        <f t="array" ref="L105">SUM(ABS(C105:K105))</f>
        <v>5</v>
      </c>
      <c r="M105" s="7">
        <f>AVERAGE(L105:L115)</f>
        <v>4.7272727272727275</v>
      </c>
    </row>
    <row r="106" spans="1:13" x14ac:dyDescent="0.25">
      <c r="A106" t="s">
        <v>125</v>
      </c>
      <c r="B106" s="15" t="s">
        <v>177</v>
      </c>
      <c r="C106">
        <v>1</v>
      </c>
      <c r="D106">
        <v>0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0</v>
      </c>
      <c r="K106" s="15">
        <v>0</v>
      </c>
      <c r="L106" cm="1">
        <f t="array" ref="L106">SUM(ABS(C106:K106))</f>
        <v>6</v>
      </c>
    </row>
    <row r="107" spans="1:13" x14ac:dyDescent="0.25">
      <c r="A107" t="s">
        <v>125</v>
      </c>
      <c r="B107" s="15" t="s">
        <v>178</v>
      </c>
      <c r="C107">
        <v>1</v>
      </c>
      <c r="D107">
        <v>0</v>
      </c>
      <c r="E107" s="15">
        <v>1</v>
      </c>
      <c r="F107" s="15">
        <v>1</v>
      </c>
      <c r="G107" s="15">
        <v>0</v>
      </c>
      <c r="H107" s="15">
        <v>0</v>
      </c>
      <c r="I107" s="15">
        <v>1</v>
      </c>
      <c r="J107" s="15">
        <v>1</v>
      </c>
      <c r="K107" s="15">
        <v>0</v>
      </c>
      <c r="L107" cm="1">
        <f t="array" ref="L107">SUM(ABS(C107:K107))</f>
        <v>5</v>
      </c>
    </row>
    <row r="108" spans="1:13" x14ac:dyDescent="0.25">
      <c r="A108" t="s">
        <v>125</v>
      </c>
      <c r="B108" s="15" t="s">
        <v>179</v>
      </c>
      <c r="C108">
        <v>1</v>
      </c>
      <c r="D108">
        <v>0</v>
      </c>
      <c r="E108" s="15">
        <v>1</v>
      </c>
      <c r="F108" s="15">
        <v>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cm="1">
        <f t="array" ref="L108">SUM(ABS(C108:K108))</f>
        <v>3</v>
      </c>
    </row>
    <row r="109" spans="1:13" x14ac:dyDescent="0.25">
      <c r="A109" t="s">
        <v>125</v>
      </c>
      <c r="B109" s="15" t="s">
        <v>180</v>
      </c>
      <c r="C109">
        <v>1</v>
      </c>
      <c r="D109">
        <v>1</v>
      </c>
      <c r="E109" s="15">
        <v>1</v>
      </c>
      <c r="F109" s="15">
        <v>1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cm="1">
        <f t="array" ref="L109">SUM(ABS(C109:K109))</f>
        <v>5</v>
      </c>
    </row>
    <row r="110" spans="1:13" x14ac:dyDescent="0.25">
      <c r="A110" t="s">
        <v>125</v>
      </c>
      <c r="B110" s="15" t="s">
        <v>181</v>
      </c>
      <c r="C110">
        <v>1</v>
      </c>
      <c r="D110">
        <v>0</v>
      </c>
      <c r="E110" s="15">
        <v>1</v>
      </c>
      <c r="F110" s="15">
        <v>1</v>
      </c>
      <c r="G110" s="15">
        <v>1</v>
      </c>
      <c r="H110" s="15">
        <v>0</v>
      </c>
      <c r="I110" s="15">
        <v>1</v>
      </c>
      <c r="J110" s="15">
        <v>1</v>
      </c>
      <c r="K110" s="15">
        <v>0</v>
      </c>
      <c r="L110" cm="1">
        <f t="array" ref="L110">SUM(ABS(C110:K110))</f>
        <v>6</v>
      </c>
    </row>
    <row r="111" spans="1:13" x14ac:dyDescent="0.25">
      <c r="A111" t="s">
        <v>125</v>
      </c>
      <c r="B111" s="15" t="s">
        <v>182</v>
      </c>
      <c r="C111">
        <v>1</v>
      </c>
      <c r="D111">
        <v>0</v>
      </c>
      <c r="E111" s="15">
        <v>0</v>
      </c>
      <c r="F111" s="15">
        <v>1</v>
      </c>
      <c r="G111" s="15">
        <v>0</v>
      </c>
      <c r="H111" s="15">
        <v>1</v>
      </c>
      <c r="I111" s="15">
        <v>1</v>
      </c>
      <c r="J111" s="15">
        <v>0</v>
      </c>
      <c r="K111" s="15">
        <v>0</v>
      </c>
      <c r="L111" cm="1">
        <f t="array" ref="L111">SUM(ABS(C111:K111))</f>
        <v>4</v>
      </c>
    </row>
    <row r="112" spans="1:13" x14ac:dyDescent="0.25">
      <c r="A112" t="s">
        <v>125</v>
      </c>
      <c r="B112" s="15" t="s">
        <v>183</v>
      </c>
      <c r="C112">
        <v>1</v>
      </c>
      <c r="D112">
        <v>0</v>
      </c>
      <c r="E112" s="15">
        <v>0</v>
      </c>
      <c r="F112" s="15">
        <v>1</v>
      </c>
      <c r="G112" s="15">
        <v>1</v>
      </c>
      <c r="H112" s="15">
        <v>1</v>
      </c>
      <c r="I112" s="15">
        <v>0</v>
      </c>
      <c r="J112" s="15">
        <v>0</v>
      </c>
      <c r="K112" s="15">
        <v>0</v>
      </c>
      <c r="L112" cm="1">
        <f t="array" ref="L112">SUM(ABS(C112:K112))</f>
        <v>4</v>
      </c>
    </row>
    <row r="113" spans="1:12" x14ac:dyDescent="0.25">
      <c r="A113" t="s">
        <v>125</v>
      </c>
      <c r="B113" s="15" t="s">
        <v>184</v>
      </c>
      <c r="C113">
        <v>1</v>
      </c>
      <c r="D113">
        <v>1</v>
      </c>
      <c r="E113" s="15">
        <v>0</v>
      </c>
      <c r="F113" s="15">
        <v>1</v>
      </c>
      <c r="G113" s="15">
        <v>0</v>
      </c>
      <c r="H113" s="15">
        <v>0</v>
      </c>
      <c r="I113" s="15">
        <v>1</v>
      </c>
      <c r="J113" s="15">
        <v>0</v>
      </c>
      <c r="K113" s="15">
        <v>0</v>
      </c>
      <c r="L113" cm="1">
        <f t="array" ref="L113">SUM(ABS(C113:K113))</f>
        <v>4</v>
      </c>
    </row>
    <row r="114" spans="1:12" x14ac:dyDescent="0.25">
      <c r="A114" t="s">
        <v>128</v>
      </c>
      <c r="B114" s="15" t="s">
        <v>185</v>
      </c>
      <c r="C114">
        <v>1</v>
      </c>
      <c r="D114">
        <v>1</v>
      </c>
      <c r="E114" s="15">
        <v>0</v>
      </c>
      <c r="F114" s="15">
        <v>1</v>
      </c>
      <c r="G114" s="15">
        <v>0</v>
      </c>
      <c r="H114" s="15">
        <v>1</v>
      </c>
      <c r="I114" s="15">
        <v>0</v>
      </c>
      <c r="J114" s="15">
        <v>1</v>
      </c>
      <c r="K114" s="15">
        <v>0</v>
      </c>
      <c r="L114" cm="1">
        <f t="array" ref="L114">SUM(ABS(C114:K114))</f>
        <v>5</v>
      </c>
    </row>
    <row r="115" spans="1:12" x14ac:dyDescent="0.25">
      <c r="A115" t="s">
        <v>128</v>
      </c>
      <c r="B115" s="15" t="s">
        <v>186</v>
      </c>
      <c r="C115">
        <v>1</v>
      </c>
      <c r="D115">
        <v>0</v>
      </c>
      <c r="E115" s="15">
        <v>0</v>
      </c>
      <c r="F115" s="15">
        <v>1</v>
      </c>
      <c r="G115" s="15">
        <v>1</v>
      </c>
      <c r="H115" s="15">
        <v>0</v>
      </c>
      <c r="I115" s="15">
        <v>1</v>
      </c>
      <c r="J115" s="15">
        <v>1</v>
      </c>
      <c r="K115" s="15">
        <v>0</v>
      </c>
      <c r="L115" cm="1">
        <f t="array" ref="L115">SUM(ABS(C115:K115))</f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0B0-8048-4E42-8851-C06D0EBD7E8A}">
  <dimension ref="A1:L116"/>
  <sheetViews>
    <sheetView workbookViewId="0">
      <selection activeCell="K2" sqref="K2:K115"/>
    </sheetView>
  </sheetViews>
  <sheetFormatPr defaultRowHeight="15" x14ac:dyDescent="0.25"/>
  <cols>
    <col min="1" max="1" width="23" customWidth="1"/>
    <col min="3" max="3" width="25.7109375" customWidth="1"/>
  </cols>
  <sheetData>
    <row r="1" spans="1:12" x14ac:dyDescent="0.25">
      <c r="A1" s="15">
        <v>1</v>
      </c>
      <c r="B1" s="15" t="s">
        <v>164</v>
      </c>
      <c r="C1" s="15" t="s">
        <v>147</v>
      </c>
      <c r="D1" s="15" t="s">
        <v>148</v>
      </c>
      <c r="E1" s="15" t="s">
        <v>165</v>
      </c>
      <c r="F1" s="15" t="s">
        <v>149</v>
      </c>
      <c r="G1" s="15" t="s">
        <v>154</v>
      </c>
      <c r="H1" s="15" t="s">
        <v>166</v>
      </c>
      <c r="I1" s="15" t="s">
        <v>167</v>
      </c>
      <c r="J1" s="15" t="s">
        <v>168</v>
      </c>
      <c r="K1" s="15" t="s">
        <v>189</v>
      </c>
      <c r="L1" s="15" t="s">
        <v>190</v>
      </c>
    </row>
    <row r="2" spans="1:12" x14ac:dyDescent="0.25">
      <c r="A2" t="s">
        <v>7</v>
      </c>
      <c r="B2">
        <v>5.1826262280789204E-3</v>
      </c>
      <c r="C2">
        <v>-3.06122448979588E-3</v>
      </c>
      <c r="D2">
        <v>4.08163265306125E-3</v>
      </c>
      <c r="E2">
        <v>12</v>
      </c>
      <c r="F2">
        <v>97</v>
      </c>
      <c r="G2">
        <v>0</v>
      </c>
      <c r="H2">
        <v>1</v>
      </c>
      <c r="I2">
        <v>0</v>
      </c>
      <c r="J2">
        <v>1</v>
      </c>
      <c r="K2">
        <f>(114-F2)/(114*56.5)</f>
        <v>2.6393417171246699E-3</v>
      </c>
    </row>
    <row r="3" spans="1:12" x14ac:dyDescent="0.25">
      <c r="A3" t="s">
        <v>8</v>
      </c>
      <c r="B3">
        <v>6.5357898993917904E-3</v>
      </c>
      <c r="C3">
        <v>-8.1632653061224306E-3</v>
      </c>
      <c r="D3">
        <v>3.0612244897959299E-3</v>
      </c>
      <c r="E3">
        <v>7</v>
      </c>
      <c r="F3">
        <v>111</v>
      </c>
      <c r="G3">
        <v>0</v>
      </c>
      <c r="H3">
        <v>1</v>
      </c>
      <c r="I3">
        <v>0</v>
      </c>
      <c r="J3">
        <v>1</v>
      </c>
      <c r="K3">
        <f>(114-F3)/(114*56.5)</f>
        <v>4.657661853749418E-4</v>
      </c>
    </row>
    <row r="4" spans="1:12" x14ac:dyDescent="0.25">
      <c r="A4" t="s">
        <v>9</v>
      </c>
      <c r="B4">
        <v>5.8423303940896504E-3</v>
      </c>
      <c r="C4">
        <v>8.1632653061224497E-3</v>
      </c>
      <c r="D4">
        <v>6.1224489795918798E-3</v>
      </c>
      <c r="E4">
        <v>1</v>
      </c>
      <c r="F4">
        <v>105</v>
      </c>
      <c r="G4">
        <v>0</v>
      </c>
      <c r="H4">
        <v>1</v>
      </c>
      <c r="I4">
        <v>0</v>
      </c>
      <c r="J4">
        <v>1</v>
      </c>
      <c r="K4">
        <f>(114-F4)/(114*56.5)</f>
        <v>1.3972985561248254E-3</v>
      </c>
    </row>
    <row r="5" spans="1:12" x14ac:dyDescent="0.25">
      <c r="A5" t="s">
        <v>10</v>
      </c>
      <c r="B5">
        <v>1.37512799007813E-2</v>
      </c>
      <c r="C5">
        <v>7.14285714285714E-3</v>
      </c>
      <c r="D5">
        <v>-2.0408163265305699E-3</v>
      </c>
      <c r="E5">
        <v>1</v>
      </c>
      <c r="F5">
        <v>54</v>
      </c>
      <c r="G5">
        <v>0</v>
      </c>
      <c r="H5">
        <v>0</v>
      </c>
      <c r="I5">
        <v>1</v>
      </c>
      <c r="J5">
        <v>0</v>
      </c>
      <c r="K5">
        <f>(114-F5)/(114*56.5)</f>
        <v>9.3153237074988359E-3</v>
      </c>
    </row>
    <row r="6" spans="1:12" x14ac:dyDescent="0.25">
      <c r="A6" t="s">
        <v>11</v>
      </c>
      <c r="B6">
        <v>1.2248701450091199E-2</v>
      </c>
      <c r="C6">
        <v>8.1632653061224497E-3</v>
      </c>
      <c r="D6">
        <v>-7.1428571428571097E-3</v>
      </c>
      <c r="E6">
        <v>1</v>
      </c>
      <c r="F6">
        <v>36</v>
      </c>
      <c r="G6">
        <v>-6.9642270689969796E-2</v>
      </c>
      <c r="H6">
        <v>1</v>
      </c>
      <c r="I6">
        <v>0</v>
      </c>
      <c r="J6">
        <v>0</v>
      </c>
      <c r="K6">
        <f>(114-F6)/(114*56.5)</f>
        <v>1.2109920819748486E-2</v>
      </c>
    </row>
    <row r="7" spans="1:12" x14ac:dyDescent="0.25">
      <c r="A7" t="s">
        <v>12</v>
      </c>
      <c r="B7">
        <v>6.5080333656399401E-3</v>
      </c>
      <c r="C7">
        <v>-8.1632653061224306E-3</v>
      </c>
      <c r="D7">
        <v>-6.1224489795917896E-3</v>
      </c>
      <c r="E7">
        <v>4</v>
      </c>
      <c r="F7">
        <v>93</v>
      </c>
      <c r="G7">
        <v>0</v>
      </c>
      <c r="H7">
        <v>0</v>
      </c>
      <c r="I7">
        <v>1</v>
      </c>
      <c r="J7">
        <v>0</v>
      </c>
      <c r="K7">
        <f>(114-F7)/(114*56.5)</f>
        <v>3.2603632976245926E-3</v>
      </c>
    </row>
    <row r="8" spans="1:12" x14ac:dyDescent="0.25">
      <c r="A8" t="s">
        <v>13</v>
      </c>
      <c r="B8">
        <v>8.0205765925623392E-3</v>
      </c>
      <c r="C8">
        <v>0</v>
      </c>
      <c r="D8">
        <v>-5.1020408163265198E-3</v>
      </c>
      <c r="E8">
        <v>1</v>
      </c>
      <c r="F8">
        <v>9</v>
      </c>
      <c r="G8">
        <v>0</v>
      </c>
      <c r="H8">
        <v>0</v>
      </c>
      <c r="I8">
        <v>1</v>
      </c>
      <c r="J8">
        <v>0</v>
      </c>
      <c r="K8">
        <f>(114-F8)/(114*56.5)</f>
        <v>1.6301816488122962E-2</v>
      </c>
    </row>
    <row r="9" spans="1:12" x14ac:dyDescent="0.25">
      <c r="A9" t="s">
        <v>14</v>
      </c>
      <c r="B9">
        <v>5.7284133418824797E-3</v>
      </c>
      <c r="C9">
        <v>7.1428571428571097E-3</v>
      </c>
      <c r="D9">
        <v>1.02040816326534E-3</v>
      </c>
      <c r="E9">
        <v>3</v>
      </c>
      <c r="F9">
        <v>44</v>
      </c>
      <c r="G9">
        <v>0</v>
      </c>
      <c r="H9">
        <v>0</v>
      </c>
      <c r="I9">
        <v>0</v>
      </c>
      <c r="J9">
        <v>0</v>
      </c>
      <c r="K9">
        <f>(114-F9)/(114*56.5)</f>
        <v>1.0867877658748642E-2</v>
      </c>
    </row>
    <row r="10" spans="1:12" x14ac:dyDescent="0.25">
      <c r="A10" t="s">
        <v>15</v>
      </c>
      <c r="B10">
        <v>7.1857490595628503E-3</v>
      </c>
      <c r="C10">
        <v>-7.1428571428571097E-3</v>
      </c>
      <c r="D10">
        <v>-2.0408163265305699E-3</v>
      </c>
      <c r="E10">
        <v>1</v>
      </c>
      <c r="F10">
        <v>33</v>
      </c>
      <c r="G10">
        <v>8.3343100544354898E-2</v>
      </c>
      <c r="H10">
        <v>1</v>
      </c>
      <c r="I10">
        <v>1</v>
      </c>
      <c r="J10">
        <v>0</v>
      </c>
      <c r="K10">
        <f>(114-F10)/(114*56.5)</f>
        <v>1.2575687005123428E-2</v>
      </c>
    </row>
    <row r="11" spans="1:12" x14ac:dyDescent="0.25">
      <c r="A11" t="s">
        <v>16</v>
      </c>
      <c r="B11">
        <v>6.4339715093185198E-3</v>
      </c>
      <c r="C11">
        <v>0</v>
      </c>
      <c r="D11">
        <v>2.0408163265306302E-3</v>
      </c>
      <c r="E11">
        <v>1</v>
      </c>
      <c r="F11">
        <v>7</v>
      </c>
      <c r="G11">
        <v>-1.18706191192749E-2</v>
      </c>
      <c r="H11">
        <v>0</v>
      </c>
      <c r="I11">
        <v>0</v>
      </c>
      <c r="J11">
        <v>0</v>
      </c>
      <c r="K11">
        <f>(114-F11)/(114*56.5)</f>
        <v>1.6612327278372925E-2</v>
      </c>
    </row>
    <row r="12" spans="1:12" x14ac:dyDescent="0.25">
      <c r="A12" t="s">
        <v>17</v>
      </c>
      <c r="B12">
        <v>8.4254010121346604E-3</v>
      </c>
      <c r="C12">
        <v>-4.0816326530611997E-3</v>
      </c>
      <c r="D12">
        <v>7.1428571428571799E-3</v>
      </c>
      <c r="E12">
        <v>1</v>
      </c>
      <c r="F12">
        <v>94</v>
      </c>
      <c r="G12">
        <v>0</v>
      </c>
      <c r="H12">
        <v>1</v>
      </c>
      <c r="I12">
        <v>0</v>
      </c>
      <c r="J12">
        <v>0</v>
      </c>
      <c r="K12">
        <f>(114-F12)/(114*56.5)</f>
        <v>3.1051079024996117E-3</v>
      </c>
    </row>
    <row r="13" spans="1:12" x14ac:dyDescent="0.25">
      <c r="A13" t="s">
        <v>18</v>
      </c>
      <c r="B13">
        <v>7.9555883264598101E-3</v>
      </c>
      <c r="C13">
        <v>-1.53061224489795E-2</v>
      </c>
      <c r="D13">
        <v>-2.14285714285713E-2</v>
      </c>
      <c r="E13">
        <v>1</v>
      </c>
      <c r="F13">
        <v>66</v>
      </c>
      <c r="G13">
        <v>0</v>
      </c>
      <c r="H13">
        <v>0</v>
      </c>
      <c r="I13">
        <v>1</v>
      </c>
      <c r="J13">
        <v>0</v>
      </c>
      <c r="K13">
        <f>(114-F13)/(114*56.5)</f>
        <v>7.4522589659990687E-3</v>
      </c>
    </row>
    <row r="14" spans="1:12" x14ac:dyDescent="0.25">
      <c r="A14" t="s">
        <v>20</v>
      </c>
      <c r="B14">
        <v>5.85818693455288E-3</v>
      </c>
      <c r="C14">
        <v>-1.02040816326529E-3</v>
      </c>
      <c r="D14">
        <v>-4.0816326530611798E-3</v>
      </c>
      <c r="E14">
        <v>1</v>
      </c>
      <c r="F14">
        <v>8</v>
      </c>
      <c r="G14">
        <v>0</v>
      </c>
      <c r="H14">
        <v>0</v>
      </c>
      <c r="I14">
        <v>0</v>
      </c>
      <c r="J14">
        <v>0</v>
      </c>
      <c r="K14">
        <f>(114-F14)/(114*56.5)</f>
        <v>1.6457071883247944E-2</v>
      </c>
    </row>
    <row r="15" spans="1:12" x14ac:dyDescent="0.25">
      <c r="A15" t="s">
        <v>19</v>
      </c>
      <c r="B15">
        <v>8.2800338854776504E-3</v>
      </c>
      <c r="C15">
        <v>-3.06122448979591E-3</v>
      </c>
      <c r="D15">
        <v>1.02040816326534E-3</v>
      </c>
      <c r="E15">
        <v>1</v>
      </c>
      <c r="F15">
        <v>47</v>
      </c>
      <c r="G15">
        <v>0</v>
      </c>
      <c r="H15">
        <v>0</v>
      </c>
      <c r="I15">
        <v>1</v>
      </c>
      <c r="J15">
        <v>0</v>
      </c>
      <c r="K15">
        <f>(114-F15)/(114*56.5)</f>
        <v>1.04021114733737E-2</v>
      </c>
    </row>
    <row r="16" spans="1:12" x14ac:dyDescent="0.25">
      <c r="A16" t="s">
        <v>21</v>
      </c>
      <c r="B16">
        <v>5.5130342465237398E-3</v>
      </c>
      <c r="C16">
        <v>-5.1020408163264799E-3</v>
      </c>
      <c r="D16">
        <v>1.4285714285714299E-2</v>
      </c>
      <c r="E16">
        <v>15</v>
      </c>
      <c r="F16">
        <v>79</v>
      </c>
      <c r="G16">
        <v>0</v>
      </c>
      <c r="H16">
        <v>0</v>
      </c>
      <c r="I16">
        <v>0</v>
      </c>
      <c r="J16">
        <v>0</v>
      </c>
      <c r="K16">
        <f>(114-F16)/(114*56.5)</f>
        <v>5.4339388293743211E-3</v>
      </c>
    </row>
    <row r="17" spans="1:11" x14ac:dyDescent="0.25">
      <c r="A17" t="s">
        <v>22</v>
      </c>
      <c r="B17">
        <v>7.3496190892353803E-3</v>
      </c>
      <c r="C17">
        <v>-1.1224489795918301E-2</v>
      </c>
      <c r="D17">
        <v>4.08163265306125E-3</v>
      </c>
      <c r="E17">
        <v>1</v>
      </c>
      <c r="F17">
        <v>37</v>
      </c>
      <c r="G17">
        <v>0</v>
      </c>
      <c r="H17">
        <v>0</v>
      </c>
      <c r="I17">
        <v>0</v>
      </c>
      <c r="J17">
        <v>0</v>
      </c>
      <c r="K17">
        <f>(114-F17)/(114*56.5)</f>
        <v>1.1954665424623506E-2</v>
      </c>
    </row>
    <row r="18" spans="1:11" x14ac:dyDescent="0.25">
      <c r="A18" t="s">
        <v>23</v>
      </c>
      <c r="B18">
        <v>7.3430052999564101E-3</v>
      </c>
      <c r="C18">
        <v>3.06122448979591E-3</v>
      </c>
      <c r="D18">
        <v>-8.1632653061224306E-3</v>
      </c>
      <c r="E18">
        <v>1</v>
      </c>
      <c r="F18">
        <v>86</v>
      </c>
      <c r="G18">
        <v>0</v>
      </c>
      <c r="H18">
        <v>0</v>
      </c>
      <c r="I18">
        <v>0</v>
      </c>
      <c r="J18">
        <v>0</v>
      </c>
      <c r="K18">
        <f>(114-F18)/(114*56.5)</f>
        <v>4.3471510634994562E-3</v>
      </c>
    </row>
    <row r="19" spans="1:11" x14ac:dyDescent="0.25">
      <c r="A19" t="s">
        <v>25</v>
      </c>
      <c r="B19">
        <v>1.0767377122389401E-2</v>
      </c>
      <c r="C19">
        <v>-1.0204081632653E-2</v>
      </c>
      <c r="D19">
        <v>1.12244897959184E-2</v>
      </c>
      <c r="E19">
        <v>1</v>
      </c>
      <c r="F19">
        <v>3</v>
      </c>
      <c r="G19">
        <v>0</v>
      </c>
      <c r="H19">
        <v>1</v>
      </c>
      <c r="I19">
        <v>0</v>
      </c>
      <c r="J19">
        <v>0</v>
      </c>
      <c r="K19">
        <f>(114-F19)/(114*56.5)</f>
        <v>1.7233348858872847E-2</v>
      </c>
    </row>
    <row r="20" spans="1:11" x14ac:dyDescent="0.25">
      <c r="A20" t="s">
        <v>26</v>
      </c>
      <c r="B20">
        <v>8.8378554782024693E-3</v>
      </c>
      <c r="C20">
        <v>-4.0816326530611997E-3</v>
      </c>
      <c r="D20">
        <v>0</v>
      </c>
      <c r="E20">
        <v>1</v>
      </c>
      <c r="F20">
        <v>40</v>
      </c>
      <c r="G20">
        <v>0</v>
      </c>
      <c r="H20">
        <v>1</v>
      </c>
      <c r="I20">
        <v>0</v>
      </c>
      <c r="J20">
        <v>0</v>
      </c>
      <c r="K20">
        <f>(114-F20)/(114*56.5)</f>
        <v>1.1488899239248564E-2</v>
      </c>
    </row>
    <row r="21" spans="1:11" x14ac:dyDescent="0.25">
      <c r="A21" t="s">
        <v>24</v>
      </c>
      <c r="B21">
        <v>7.0332050391505698E-3</v>
      </c>
      <c r="C21">
        <v>5.1020408163265198E-3</v>
      </c>
      <c r="D21">
        <v>4.08163265306125E-3</v>
      </c>
      <c r="E21">
        <v>1</v>
      </c>
      <c r="F21">
        <v>63</v>
      </c>
      <c r="G21">
        <v>0</v>
      </c>
      <c r="H21">
        <v>1</v>
      </c>
      <c r="I21">
        <v>0</v>
      </c>
      <c r="J21">
        <v>0</v>
      </c>
      <c r="K21">
        <f>(114-F21)/(114*56.5)</f>
        <v>7.918025151374011E-3</v>
      </c>
    </row>
    <row r="22" spans="1:11" x14ac:dyDescent="0.25">
      <c r="A22" t="s">
        <v>28</v>
      </c>
      <c r="B22">
        <v>8.8052124938673808E-3</v>
      </c>
      <c r="C22">
        <v>-4.0816326530611997E-3</v>
      </c>
      <c r="D22">
        <v>6.1224489795918798E-3</v>
      </c>
      <c r="E22">
        <v>1</v>
      </c>
      <c r="F22">
        <v>39</v>
      </c>
      <c r="G22">
        <v>0</v>
      </c>
      <c r="H22">
        <v>0</v>
      </c>
      <c r="I22">
        <v>1</v>
      </c>
      <c r="J22">
        <v>0</v>
      </c>
      <c r="K22">
        <f>(114-F22)/(114*56.5)</f>
        <v>1.1644154634373545E-2</v>
      </c>
    </row>
    <row r="23" spans="1:11" x14ac:dyDescent="0.25">
      <c r="A23" t="s">
        <v>29</v>
      </c>
      <c r="B23">
        <v>1.03393395943363E-2</v>
      </c>
      <c r="C23">
        <v>-6.1224489795918199E-3</v>
      </c>
      <c r="D23">
        <v>-1.02040816326527E-3</v>
      </c>
      <c r="E23">
        <v>1</v>
      </c>
      <c r="F23">
        <v>13</v>
      </c>
      <c r="G23">
        <v>-7.0375203745040693E-2</v>
      </c>
      <c r="H23">
        <v>0</v>
      </c>
      <c r="I23">
        <v>1</v>
      </c>
      <c r="J23">
        <v>0</v>
      </c>
      <c r="K23">
        <f>(114-F23)/(114*56.5)</f>
        <v>1.5680794907623041E-2</v>
      </c>
    </row>
    <row r="24" spans="1:11" x14ac:dyDescent="0.25">
      <c r="A24" t="s">
        <v>27</v>
      </c>
      <c r="B24">
        <v>5.2490723181097499E-3</v>
      </c>
      <c r="C24">
        <v>1.02040816326529E-3</v>
      </c>
      <c r="D24">
        <v>1.0204081632653099E-3</v>
      </c>
      <c r="E24">
        <v>11</v>
      </c>
      <c r="F24">
        <v>14</v>
      </c>
      <c r="G24">
        <v>0</v>
      </c>
      <c r="H24">
        <v>0</v>
      </c>
      <c r="I24">
        <v>0</v>
      </c>
      <c r="J24">
        <v>0</v>
      </c>
      <c r="K24">
        <f>(114-F24)/(114*56.5)</f>
        <v>1.5525539512498059E-2</v>
      </c>
    </row>
    <row r="25" spans="1:11" x14ac:dyDescent="0.25">
      <c r="A25" t="s">
        <v>30</v>
      </c>
      <c r="B25">
        <v>8.3251315105219593E-3</v>
      </c>
      <c r="C25">
        <v>-1.3265306122448899E-2</v>
      </c>
      <c r="D25">
        <v>8.1632653061224792E-3</v>
      </c>
      <c r="E25">
        <v>1</v>
      </c>
      <c r="F25">
        <v>65</v>
      </c>
      <c r="G25">
        <v>0</v>
      </c>
      <c r="H25">
        <v>0</v>
      </c>
      <c r="I25">
        <v>1</v>
      </c>
      <c r="J25">
        <v>0</v>
      </c>
      <c r="K25">
        <f>(114-F25)/(114*56.5)</f>
        <v>7.6075143611240492E-3</v>
      </c>
    </row>
    <row r="26" spans="1:11" x14ac:dyDescent="0.25">
      <c r="A26" t="s">
        <v>31</v>
      </c>
      <c r="B26">
        <v>7.1785450889557297E-3</v>
      </c>
      <c r="C26">
        <v>-6.1224489795918199E-3</v>
      </c>
      <c r="D26" s="1">
        <v>4.4408920985006202E-17</v>
      </c>
      <c r="E26">
        <v>1</v>
      </c>
      <c r="F26">
        <v>102</v>
      </c>
      <c r="G26">
        <v>-2.6794344921593501E-2</v>
      </c>
      <c r="H26">
        <v>1</v>
      </c>
      <c r="I26">
        <v>0</v>
      </c>
      <c r="J26">
        <v>0</v>
      </c>
      <c r="K26">
        <f>(114-F26)/(114*56.5)</f>
        <v>1.8630647414997672E-3</v>
      </c>
    </row>
    <row r="27" spans="1:11" x14ac:dyDescent="0.25">
      <c r="A27" t="s">
        <v>32</v>
      </c>
      <c r="B27">
        <v>9.4606738528718801E-3</v>
      </c>
      <c r="C27">
        <v>-5.1020408163265198E-3</v>
      </c>
      <c r="D27">
        <v>3.0612244897959499E-3</v>
      </c>
      <c r="E27">
        <v>1</v>
      </c>
      <c r="F27">
        <v>80</v>
      </c>
      <c r="G27">
        <v>0</v>
      </c>
      <c r="H27">
        <v>0</v>
      </c>
      <c r="I27">
        <v>0</v>
      </c>
      <c r="J27">
        <v>0</v>
      </c>
      <c r="K27">
        <f>(114-F27)/(114*56.5)</f>
        <v>5.2786834342493398E-3</v>
      </c>
    </row>
    <row r="28" spans="1:11" x14ac:dyDescent="0.25">
      <c r="A28" t="s">
        <v>33</v>
      </c>
      <c r="B28">
        <v>6.6870500761509804E-3</v>
      </c>
      <c r="C28">
        <v>-6.1224489795918399E-3</v>
      </c>
      <c r="D28">
        <v>-1.0204081632653E-2</v>
      </c>
      <c r="E28">
        <v>1</v>
      </c>
      <c r="F28">
        <v>81</v>
      </c>
      <c r="G28">
        <v>-3.0277372198391E-3</v>
      </c>
      <c r="H28">
        <v>0</v>
      </c>
      <c r="I28">
        <v>0</v>
      </c>
      <c r="J28">
        <v>0</v>
      </c>
      <c r="K28">
        <f>(114-F28)/(114*56.5)</f>
        <v>5.1234280391243593E-3</v>
      </c>
    </row>
    <row r="29" spans="1:11" x14ac:dyDescent="0.25">
      <c r="A29" t="s">
        <v>34</v>
      </c>
      <c r="B29">
        <v>8.1305523053206603E-3</v>
      </c>
      <c r="C29">
        <v>-1.6326530612244799E-2</v>
      </c>
      <c r="D29">
        <v>1.0204081632653099E-3</v>
      </c>
      <c r="E29">
        <v>1</v>
      </c>
      <c r="F29">
        <v>101</v>
      </c>
      <c r="G29">
        <v>0</v>
      </c>
      <c r="H29">
        <v>1</v>
      </c>
      <c r="I29">
        <v>0</v>
      </c>
      <c r="J29">
        <v>0</v>
      </c>
      <c r="K29">
        <f>(114-F29)/(114*56.5)</f>
        <v>2.0183201366247476E-3</v>
      </c>
    </row>
    <row r="30" spans="1:11" x14ac:dyDescent="0.25">
      <c r="A30" t="s">
        <v>35</v>
      </c>
      <c r="B30">
        <v>6.6680357201864496E-3</v>
      </c>
      <c r="C30">
        <v>-4.0816326530611997E-3</v>
      </c>
      <c r="D30">
        <v>-2.2448979591836601E-2</v>
      </c>
      <c r="E30">
        <v>1</v>
      </c>
      <c r="F30">
        <v>46</v>
      </c>
      <c r="G30">
        <v>-6.5975762121326303E-2</v>
      </c>
      <c r="H30">
        <v>1</v>
      </c>
      <c r="I30">
        <v>0</v>
      </c>
      <c r="J30">
        <v>0</v>
      </c>
      <c r="K30">
        <f>(114-F30)/(114*56.5)</f>
        <v>1.055736686849868E-2</v>
      </c>
    </row>
    <row r="31" spans="1:11" x14ac:dyDescent="0.25">
      <c r="A31" t="s">
        <v>36</v>
      </c>
      <c r="B31">
        <v>6.70134452336652E-3</v>
      </c>
      <c r="C31">
        <v>-8.1632653061224306E-3</v>
      </c>
      <c r="D31">
        <v>1.0204081632653099E-3</v>
      </c>
      <c r="E31">
        <v>1</v>
      </c>
      <c r="F31">
        <v>23</v>
      </c>
      <c r="G31">
        <v>9.7087510070977196E-4</v>
      </c>
      <c r="H31">
        <v>0</v>
      </c>
      <c r="I31">
        <v>0</v>
      </c>
      <c r="J31">
        <v>0</v>
      </c>
      <c r="K31">
        <f>(114-F31)/(114*56.5)</f>
        <v>1.4128240956373234E-2</v>
      </c>
    </row>
    <row r="32" spans="1:11" x14ac:dyDescent="0.25">
      <c r="A32" t="s">
        <v>37</v>
      </c>
      <c r="B32">
        <v>1.34447424555538E-2</v>
      </c>
      <c r="C32">
        <v>-6.1224489795918199E-3</v>
      </c>
      <c r="D32">
        <v>5.1020408163265397E-3</v>
      </c>
      <c r="E32">
        <v>1</v>
      </c>
      <c r="F32">
        <v>21</v>
      </c>
      <c r="G32">
        <v>0</v>
      </c>
      <c r="H32">
        <v>0</v>
      </c>
      <c r="I32">
        <v>1</v>
      </c>
      <c r="J32">
        <v>0</v>
      </c>
      <c r="K32">
        <f>(114-F32)/(114*56.5)</f>
        <v>1.4438751746623195E-2</v>
      </c>
    </row>
    <row r="33" spans="1:11" x14ac:dyDescent="0.25">
      <c r="A33" t="s">
        <v>38</v>
      </c>
      <c r="B33">
        <v>1.5303471239741901E-2</v>
      </c>
      <c r="C33">
        <v>-1.02040816326529E-3</v>
      </c>
      <c r="D33">
        <v>4.08163265306127E-3</v>
      </c>
      <c r="E33">
        <v>1</v>
      </c>
      <c r="F33">
        <v>10</v>
      </c>
      <c r="G33">
        <v>0</v>
      </c>
      <c r="H33">
        <v>1</v>
      </c>
      <c r="I33">
        <v>1</v>
      </c>
      <c r="J33">
        <v>0</v>
      </c>
      <c r="K33">
        <f>(114-F33)/(114*56.5)</f>
        <v>1.6146561092997981E-2</v>
      </c>
    </row>
    <row r="34" spans="1:11" x14ac:dyDescent="0.25">
      <c r="A34" t="s">
        <v>39</v>
      </c>
      <c r="B34">
        <v>9.7002766756833902E-3</v>
      </c>
      <c r="C34">
        <v>2.0408163265305899E-3</v>
      </c>
      <c r="D34">
        <v>-3.06122448979591E-3</v>
      </c>
      <c r="E34">
        <v>1</v>
      </c>
      <c r="F34">
        <v>107</v>
      </c>
      <c r="G34">
        <v>0</v>
      </c>
      <c r="H34">
        <v>0</v>
      </c>
      <c r="I34">
        <v>1</v>
      </c>
      <c r="J34">
        <v>0</v>
      </c>
      <c r="K34">
        <f>(114-F34)/(114*56.5)</f>
        <v>1.086787765874864E-3</v>
      </c>
    </row>
    <row r="35" spans="1:11" x14ac:dyDescent="0.25">
      <c r="A35" t="s">
        <v>40</v>
      </c>
      <c r="B35">
        <v>1.0414887728137701E-2</v>
      </c>
      <c r="C35">
        <v>4.0816326530611997E-3</v>
      </c>
      <c r="D35">
        <v>1.0204081632653E-2</v>
      </c>
      <c r="E35">
        <v>1</v>
      </c>
      <c r="F35">
        <v>106</v>
      </c>
      <c r="G35">
        <v>0</v>
      </c>
      <c r="H35">
        <v>1</v>
      </c>
      <c r="I35">
        <v>1</v>
      </c>
      <c r="J35">
        <v>0</v>
      </c>
      <c r="K35">
        <f>(114-F35)/(114*56.5)</f>
        <v>1.2420431609998447E-3</v>
      </c>
    </row>
    <row r="36" spans="1:11" x14ac:dyDescent="0.25">
      <c r="A36" t="s">
        <v>41</v>
      </c>
      <c r="B36">
        <v>1.2153276614084999E-2</v>
      </c>
      <c r="C36">
        <v>-6.1224489795917896E-3</v>
      </c>
      <c r="D36">
        <v>-1.22448979591836E-2</v>
      </c>
      <c r="E36">
        <v>1</v>
      </c>
      <c r="F36">
        <v>58</v>
      </c>
      <c r="G36">
        <v>0</v>
      </c>
      <c r="H36">
        <v>0</v>
      </c>
      <c r="I36">
        <v>1</v>
      </c>
      <c r="J36">
        <v>0</v>
      </c>
      <c r="K36">
        <f>(114-F36)/(114*56.5)</f>
        <v>8.6943021269989124E-3</v>
      </c>
    </row>
    <row r="37" spans="1:11" x14ac:dyDescent="0.25">
      <c r="A37" t="s">
        <v>42</v>
      </c>
      <c r="B37">
        <v>1.03445109439273E-2</v>
      </c>
      <c r="C37">
        <v>3.06122448979591E-3</v>
      </c>
      <c r="D37">
        <v>1.4285714285714299E-2</v>
      </c>
      <c r="E37">
        <v>1</v>
      </c>
      <c r="F37">
        <v>56</v>
      </c>
      <c r="G37">
        <v>0</v>
      </c>
      <c r="H37">
        <v>0</v>
      </c>
      <c r="I37">
        <v>1</v>
      </c>
      <c r="J37">
        <v>0</v>
      </c>
      <c r="K37">
        <f>(114-F37)/(114*56.5)</f>
        <v>9.004812917248875E-3</v>
      </c>
    </row>
    <row r="38" spans="1:11" x14ac:dyDescent="0.25">
      <c r="A38" t="s">
        <v>43</v>
      </c>
      <c r="B38">
        <v>8.3191905385183694E-3</v>
      </c>
      <c r="C38">
        <v>-8.1632653061224098E-3</v>
      </c>
      <c r="D38">
        <v>1.6326530612244899E-2</v>
      </c>
      <c r="E38">
        <v>1</v>
      </c>
      <c r="F38">
        <v>84</v>
      </c>
      <c r="G38">
        <v>0</v>
      </c>
      <c r="H38">
        <v>0</v>
      </c>
      <c r="I38">
        <v>1</v>
      </c>
      <c r="J38">
        <v>0</v>
      </c>
      <c r="K38">
        <f>(114-F38)/(114*56.5)</f>
        <v>4.657661853749418E-3</v>
      </c>
    </row>
    <row r="39" spans="1:11" x14ac:dyDescent="0.25">
      <c r="A39" t="s">
        <v>44</v>
      </c>
      <c r="B39">
        <v>7.5483271629839298E-3</v>
      </c>
      <c r="C39">
        <v>-5.1020408163264799E-3</v>
      </c>
      <c r="D39" s="1">
        <v>2.2204460492503101E-17</v>
      </c>
      <c r="E39">
        <v>1</v>
      </c>
      <c r="F39">
        <v>55</v>
      </c>
      <c r="G39">
        <v>0</v>
      </c>
      <c r="H39">
        <v>1</v>
      </c>
      <c r="I39">
        <v>0</v>
      </c>
      <c r="J39">
        <v>0</v>
      </c>
      <c r="K39">
        <f>(114-F39)/(114*56.5)</f>
        <v>9.1600683123738546E-3</v>
      </c>
    </row>
    <row r="40" spans="1:11" x14ac:dyDescent="0.25">
      <c r="A40" t="s">
        <v>45</v>
      </c>
      <c r="B40">
        <v>6.0387363268878903E-3</v>
      </c>
      <c r="C40">
        <v>-1.0204081632653E-2</v>
      </c>
      <c r="D40" s="1">
        <v>2.2204460492503101E-17</v>
      </c>
      <c r="E40">
        <v>5</v>
      </c>
      <c r="F40">
        <v>103</v>
      </c>
      <c r="G40">
        <v>0</v>
      </c>
      <c r="H40">
        <v>1</v>
      </c>
      <c r="I40">
        <v>0</v>
      </c>
      <c r="J40">
        <v>0</v>
      </c>
      <c r="K40">
        <f>(114-F40)/(114*56.5)</f>
        <v>1.7078093463747865E-3</v>
      </c>
    </row>
    <row r="41" spans="1:11" x14ac:dyDescent="0.25">
      <c r="A41" t="s">
        <v>46</v>
      </c>
      <c r="B41">
        <v>6.8754463914488901E-3</v>
      </c>
      <c r="C41">
        <v>1.02040816326529E-3</v>
      </c>
      <c r="D41">
        <v>-2.0408163265305699E-3</v>
      </c>
      <c r="E41">
        <v>6</v>
      </c>
      <c r="F41">
        <v>88</v>
      </c>
      <c r="G41">
        <v>0</v>
      </c>
      <c r="H41">
        <v>0</v>
      </c>
      <c r="I41">
        <v>1</v>
      </c>
      <c r="J41">
        <v>0</v>
      </c>
      <c r="K41">
        <f>(114-F41)/(114*56.5)</f>
        <v>4.0366402732494953E-3</v>
      </c>
    </row>
    <row r="42" spans="1:11" x14ac:dyDescent="0.25">
      <c r="A42" t="s">
        <v>47</v>
      </c>
      <c r="B42">
        <v>5.9200405473801999E-3</v>
      </c>
      <c r="C42">
        <v>-9.1836734693877299E-3</v>
      </c>
      <c r="D42">
        <v>8.1632653061224792E-3</v>
      </c>
      <c r="E42">
        <v>1</v>
      </c>
      <c r="F42">
        <v>85</v>
      </c>
      <c r="G42">
        <v>-0.17653134176944699</v>
      </c>
      <c r="H42">
        <v>1</v>
      </c>
      <c r="I42">
        <v>0</v>
      </c>
      <c r="J42">
        <v>0</v>
      </c>
      <c r="K42">
        <f>(114-F42)/(114*56.5)</f>
        <v>4.5024064586244375E-3</v>
      </c>
    </row>
    <row r="43" spans="1:11" x14ac:dyDescent="0.25">
      <c r="A43" t="s">
        <v>48</v>
      </c>
      <c r="B43">
        <v>7.2156794553374804E-3</v>
      </c>
      <c r="C43">
        <v>2.0408163265306098E-3</v>
      </c>
      <c r="D43">
        <v>4.08163265306127E-3</v>
      </c>
      <c r="E43">
        <v>1</v>
      </c>
      <c r="F43">
        <v>68</v>
      </c>
      <c r="G43">
        <v>0</v>
      </c>
      <c r="H43">
        <v>1</v>
      </c>
      <c r="I43">
        <v>0</v>
      </c>
      <c r="J43">
        <v>0</v>
      </c>
      <c r="K43">
        <f>(114-F43)/(114*56.5)</f>
        <v>7.141748175749107E-3</v>
      </c>
    </row>
    <row r="44" spans="1:11" x14ac:dyDescent="0.25">
      <c r="A44" t="s">
        <v>49</v>
      </c>
      <c r="B44">
        <v>6.19686704052793E-3</v>
      </c>
      <c r="C44">
        <v>2.0408163265306098E-3</v>
      </c>
      <c r="D44">
        <v>-9.1836734693877299E-3</v>
      </c>
      <c r="E44">
        <v>10</v>
      </c>
      <c r="F44">
        <v>29</v>
      </c>
      <c r="G44">
        <v>0</v>
      </c>
      <c r="H44">
        <v>0</v>
      </c>
      <c r="I44">
        <v>1</v>
      </c>
      <c r="J44">
        <v>0</v>
      </c>
      <c r="K44">
        <f>(114-F44)/(114*56.5)</f>
        <v>1.319670858562335E-2</v>
      </c>
    </row>
    <row r="45" spans="1:11" x14ac:dyDescent="0.25">
      <c r="A45" t="s">
        <v>50</v>
      </c>
      <c r="B45">
        <v>8.9053707813165402E-3</v>
      </c>
      <c r="C45">
        <v>4.0816326530611997E-3</v>
      </c>
      <c r="D45">
        <v>-9.1836734693877299E-3</v>
      </c>
      <c r="E45">
        <v>1</v>
      </c>
      <c r="F45">
        <v>5</v>
      </c>
      <c r="G45">
        <v>0</v>
      </c>
      <c r="H45">
        <v>0</v>
      </c>
      <c r="I45">
        <v>1</v>
      </c>
      <c r="J45">
        <v>0</v>
      </c>
      <c r="K45">
        <f>(114-F45)/(114*56.5)</f>
        <v>1.6922838068622884E-2</v>
      </c>
    </row>
    <row r="46" spans="1:11" x14ac:dyDescent="0.25">
      <c r="A46" t="s">
        <v>51</v>
      </c>
      <c r="B46">
        <v>8.7138314429365E-3</v>
      </c>
      <c r="C46">
        <v>4.0816326530611997E-3</v>
      </c>
      <c r="D46">
        <v>2.0408163265306502E-3</v>
      </c>
      <c r="E46">
        <v>1</v>
      </c>
      <c r="F46">
        <v>6</v>
      </c>
      <c r="G46">
        <v>0</v>
      </c>
      <c r="H46">
        <v>0</v>
      </c>
      <c r="I46">
        <v>1</v>
      </c>
      <c r="J46">
        <v>0</v>
      </c>
      <c r="K46">
        <f>(114-F46)/(114*56.5)</f>
        <v>1.6767582673497903E-2</v>
      </c>
    </row>
    <row r="47" spans="1:11" x14ac:dyDescent="0.25">
      <c r="A47" t="s">
        <v>52</v>
      </c>
      <c r="B47">
        <v>5.9601783791377004E-3</v>
      </c>
      <c r="C47">
        <v>1.0204081632653E-2</v>
      </c>
      <c r="D47">
        <v>1.12244897959184E-2</v>
      </c>
      <c r="E47">
        <v>1</v>
      </c>
      <c r="F47">
        <v>50</v>
      </c>
      <c r="G47">
        <v>0</v>
      </c>
      <c r="H47">
        <v>1</v>
      </c>
      <c r="I47">
        <v>0</v>
      </c>
      <c r="J47">
        <v>0</v>
      </c>
      <c r="K47">
        <f>(114-F47)/(114*56.5)</f>
        <v>9.9363452879987577E-3</v>
      </c>
    </row>
    <row r="48" spans="1:11" x14ac:dyDescent="0.25">
      <c r="A48" t="s">
        <v>53</v>
      </c>
      <c r="B48">
        <v>6.3883984512527496E-3</v>
      </c>
      <c r="C48">
        <v>-4.0816326530612197E-3</v>
      </c>
      <c r="D48">
        <v>8.1632653061225E-3</v>
      </c>
      <c r="E48">
        <v>1</v>
      </c>
      <c r="F48">
        <v>15</v>
      </c>
      <c r="G48">
        <v>3.3639153239976703E-2</v>
      </c>
      <c r="H48">
        <v>0</v>
      </c>
      <c r="I48">
        <v>0</v>
      </c>
      <c r="J48">
        <v>0</v>
      </c>
      <c r="K48">
        <f>(114-F48)/(114*56.5)</f>
        <v>1.5370284117373078E-2</v>
      </c>
    </row>
    <row r="49" spans="1:11" x14ac:dyDescent="0.25">
      <c r="A49" t="s">
        <v>54</v>
      </c>
      <c r="B49">
        <v>5.62922593437449E-3</v>
      </c>
      <c r="C49">
        <v>-3.06122448979588E-3</v>
      </c>
      <c r="D49">
        <v>-1.53061224489795E-2</v>
      </c>
      <c r="E49">
        <v>9</v>
      </c>
      <c r="F49">
        <v>49</v>
      </c>
      <c r="G49">
        <v>0</v>
      </c>
      <c r="H49">
        <v>0</v>
      </c>
      <c r="I49">
        <v>0</v>
      </c>
      <c r="J49">
        <v>0</v>
      </c>
      <c r="K49">
        <f>(114-F49)/(114*56.5)</f>
        <v>1.0091600683123739E-2</v>
      </c>
    </row>
    <row r="50" spans="1:11" x14ac:dyDescent="0.25">
      <c r="A50" t="s">
        <v>55</v>
      </c>
      <c r="B50">
        <v>1.2412504968579201E-2</v>
      </c>
      <c r="C50">
        <v>3.06122448979591E-3</v>
      </c>
      <c r="D50">
        <v>9.1836734693878201E-3</v>
      </c>
      <c r="E50">
        <v>1</v>
      </c>
      <c r="F50">
        <v>45</v>
      </c>
      <c r="G50">
        <v>5.51994716542933E-2</v>
      </c>
      <c r="H50">
        <v>0</v>
      </c>
      <c r="I50">
        <v>0</v>
      </c>
      <c r="J50">
        <v>0</v>
      </c>
      <c r="K50">
        <f>(114-F50)/(114*56.5)</f>
        <v>1.0712622263623661E-2</v>
      </c>
    </row>
    <row r="51" spans="1:11" x14ac:dyDescent="0.25">
      <c r="A51" t="s">
        <v>56</v>
      </c>
      <c r="B51">
        <v>1.3841063893791E-2</v>
      </c>
      <c r="C51">
        <v>0</v>
      </c>
      <c r="D51">
        <v>1.2244897959183701E-2</v>
      </c>
      <c r="E51">
        <v>1</v>
      </c>
      <c r="F51">
        <v>98</v>
      </c>
      <c r="G51">
        <v>0</v>
      </c>
      <c r="H51">
        <v>0</v>
      </c>
      <c r="I51">
        <v>0</v>
      </c>
      <c r="J51">
        <v>0</v>
      </c>
      <c r="K51">
        <f>(114-F51)/(114*56.5)</f>
        <v>2.4840863219996894E-3</v>
      </c>
    </row>
    <row r="52" spans="1:11" x14ac:dyDescent="0.25">
      <c r="A52" t="s">
        <v>57</v>
      </c>
      <c r="B52">
        <v>7.3312862847014701E-3</v>
      </c>
      <c r="C52">
        <v>0</v>
      </c>
      <c r="D52">
        <v>1.0204081632653099E-3</v>
      </c>
      <c r="E52">
        <v>1</v>
      </c>
      <c r="F52">
        <v>61</v>
      </c>
      <c r="G52">
        <v>-2.08705431878476E-2</v>
      </c>
      <c r="H52">
        <v>0</v>
      </c>
      <c r="I52">
        <v>0</v>
      </c>
      <c r="J52">
        <v>0</v>
      </c>
      <c r="K52">
        <f>(114-F52)/(114*56.5)</f>
        <v>8.2285359416239719E-3</v>
      </c>
    </row>
    <row r="53" spans="1:11" x14ac:dyDescent="0.25">
      <c r="A53" t="s">
        <v>58</v>
      </c>
      <c r="B53">
        <v>3.0220935078407601E-2</v>
      </c>
      <c r="C53">
        <v>6.1224489795918199E-3</v>
      </c>
      <c r="D53">
        <v>2.8571428571428598E-2</v>
      </c>
      <c r="E53">
        <v>1</v>
      </c>
      <c r="F53">
        <v>17</v>
      </c>
      <c r="G53">
        <v>0.22863884037731799</v>
      </c>
      <c r="H53">
        <v>1</v>
      </c>
      <c r="I53">
        <v>1</v>
      </c>
      <c r="J53">
        <v>0</v>
      </c>
      <c r="K53">
        <f>(114-F53)/(114*56.5)</f>
        <v>1.5059773327123117E-2</v>
      </c>
    </row>
    <row r="54" spans="1:11" x14ac:dyDescent="0.25">
      <c r="A54" t="s">
        <v>59</v>
      </c>
      <c r="B54">
        <v>2.5571295607825201E-2</v>
      </c>
      <c r="C54">
        <v>-1.02040816326529E-3</v>
      </c>
      <c r="D54">
        <v>6.1224489795918598E-3</v>
      </c>
      <c r="E54">
        <v>1</v>
      </c>
      <c r="F54">
        <v>57</v>
      </c>
      <c r="G54">
        <v>0</v>
      </c>
      <c r="H54">
        <v>1</v>
      </c>
      <c r="I54">
        <v>1</v>
      </c>
      <c r="J54">
        <v>0</v>
      </c>
      <c r="K54">
        <f>(114-F54)/(114*56.5)</f>
        <v>8.8495575221238937E-3</v>
      </c>
    </row>
    <row r="55" spans="1:11" x14ac:dyDescent="0.25">
      <c r="A55" t="s">
        <v>60</v>
      </c>
      <c r="B55">
        <v>3.71913364073417E-2</v>
      </c>
      <c r="C55">
        <v>1.22448979591836E-2</v>
      </c>
      <c r="D55">
        <v>2.9591836734693899E-2</v>
      </c>
      <c r="E55">
        <v>1</v>
      </c>
      <c r="F55">
        <v>1</v>
      </c>
      <c r="G55">
        <v>0.100676896480591</v>
      </c>
      <c r="H55">
        <v>1</v>
      </c>
      <c r="I55">
        <v>1</v>
      </c>
      <c r="J55">
        <v>0</v>
      </c>
      <c r="K55">
        <f>(114-F55)/(114*56.5)</f>
        <v>1.7543859649122806E-2</v>
      </c>
    </row>
    <row r="56" spans="1:11" x14ac:dyDescent="0.25">
      <c r="A56" t="s">
        <v>61</v>
      </c>
      <c r="B56">
        <v>3.7933402437875701E-3</v>
      </c>
      <c r="C56">
        <v>0</v>
      </c>
      <c r="D56">
        <v>-6.1224489795917896E-3</v>
      </c>
      <c r="E56">
        <v>16</v>
      </c>
      <c r="F56">
        <v>72</v>
      </c>
      <c r="G56">
        <v>0</v>
      </c>
      <c r="H56">
        <v>1</v>
      </c>
      <c r="I56">
        <v>1</v>
      </c>
      <c r="J56">
        <v>0</v>
      </c>
      <c r="K56">
        <f>(114-F56)/(114*56.5)</f>
        <v>6.5207265952491851E-3</v>
      </c>
    </row>
    <row r="57" spans="1:11" x14ac:dyDescent="0.25">
      <c r="A57" t="s">
        <v>62</v>
      </c>
      <c r="B57">
        <v>8.4806084991498904E-3</v>
      </c>
      <c r="C57">
        <v>3.06122448979591E-3</v>
      </c>
      <c r="D57">
        <v>-3.06122448979591E-3</v>
      </c>
      <c r="E57">
        <v>1</v>
      </c>
      <c r="F57">
        <v>71</v>
      </c>
      <c r="G57">
        <v>-5.2008885748311098E-2</v>
      </c>
      <c r="H57">
        <v>0</v>
      </c>
      <c r="I57">
        <v>1</v>
      </c>
      <c r="J57">
        <v>0</v>
      </c>
      <c r="K57">
        <f>(114-F57)/(114*56.5)</f>
        <v>6.6759819903741656E-3</v>
      </c>
    </row>
    <row r="58" spans="1:11" x14ac:dyDescent="0.25">
      <c r="A58" t="s">
        <v>63</v>
      </c>
      <c r="B58">
        <v>1.02224639025673E-2</v>
      </c>
      <c r="C58">
        <v>2.0408163265305899E-3</v>
      </c>
      <c r="D58">
        <v>3.0612244897959499E-3</v>
      </c>
      <c r="E58">
        <v>1</v>
      </c>
      <c r="F58">
        <v>114</v>
      </c>
      <c r="G58">
        <v>0</v>
      </c>
      <c r="H58">
        <v>0</v>
      </c>
      <c r="I58">
        <v>0</v>
      </c>
      <c r="J58">
        <v>0</v>
      </c>
      <c r="K58">
        <f>(114-F58)/(114*56.5)</f>
        <v>0</v>
      </c>
    </row>
    <row r="59" spans="1:11" x14ac:dyDescent="0.25">
      <c r="A59" t="s">
        <v>64</v>
      </c>
      <c r="B59">
        <v>1.00098232740917E-2</v>
      </c>
      <c r="C59">
        <v>-1.02040816326529E-3</v>
      </c>
      <c r="D59">
        <v>-4.0816326530611798E-3</v>
      </c>
      <c r="E59">
        <v>1</v>
      </c>
      <c r="F59">
        <v>104</v>
      </c>
      <c r="G59">
        <v>0</v>
      </c>
      <c r="H59">
        <v>0</v>
      </c>
      <c r="I59">
        <v>1</v>
      </c>
      <c r="J59">
        <v>0</v>
      </c>
      <c r="K59">
        <f>(114-F59)/(114*56.5)</f>
        <v>1.5525539512498058E-3</v>
      </c>
    </row>
    <row r="60" spans="1:11" x14ac:dyDescent="0.25">
      <c r="A60" t="s">
        <v>65</v>
      </c>
      <c r="B60">
        <v>1.05568504633683E-2</v>
      </c>
      <c r="C60">
        <v>-4.0816326530611997E-3</v>
      </c>
      <c r="D60">
        <v>2.0408163265306302E-3</v>
      </c>
      <c r="E60">
        <v>1</v>
      </c>
      <c r="F60">
        <v>113</v>
      </c>
      <c r="G60">
        <v>0</v>
      </c>
      <c r="H60">
        <v>0</v>
      </c>
      <c r="I60">
        <v>0</v>
      </c>
      <c r="J60">
        <v>0</v>
      </c>
      <c r="K60">
        <f>(114-F60)/(114*56.5)</f>
        <v>1.5525539512498059E-4</v>
      </c>
    </row>
    <row r="61" spans="1:11" x14ac:dyDescent="0.25">
      <c r="A61" t="s">
        <v>66</v>
      </c>
      <c r="B61">
        <v>5.3131294452220101E-3</v>
      </c>
      <c r="C61">
        <v>-1.02040816326529E-3</v>
      </c>
      <c r="D61">
        <v>-1.73469387755101E-2</v>
      </c>
      <c r="E61">
        <v>13</v>
      </c>
      <c r="F61">
        <v>35</v>
      </c>
      <c r="G61">
        <v>0</v>
      </c>
      <c r="H61">
        <v>0</v>
      </c>
      <c r="I61">
        <v>1</v>
      </c>
      <c r="J61">
        <v>0</v>
      </c>
      <c r="K61">
        <f>(114-F61)/(114*56.5)</f>
        <v>1.2265176214873467E-2</v>
      </c>
    </row>
    <row r="62" spans="1:11" x14ac:dyDescent="0.25">
      <c r="A62" t="s">
        <v>67</v>
      </c>
      <c r="B62">
        <v>3.1950890242259098E-3</v>
      </c>
      <c r="C62">
        <v>-4.0816326530611798E-3</v>
      </c>
      <c r="D62">
        <v>-1.1224489795918301E-2</v>
      </c>
      <c r="E62">
        <v>17</v>
      </c>
      <c r="F62">
        <v>34</v>
      </c>
      <c r="G62">
        <v>-5.80883803583193E-2</v>
      </c>
      <c r="H62">
        <v>1</v>
      </c>
      <c r="I62">
        <v>1</v>
      </c>
      <c r="J62">
        <v>0</v>
      </c>
      <c r="K62">
        <f>(114-F62)/(114*56.5)</f>
        <v>1.2420431609998447E-2</v>
      </c>
    </row>
    <row r="63" spans="1:11" x14ac:dyDescent="0.25">
      <c r="A63" t="s">
        <v>176</v>
      </c>
      <c r="B63">
        <v>1.1793445370377501E-2</v>
      </c>
      <c r="C63">
        <v>2.0408163265305899E-3</v>
      </c>
      <c r="D63">
        <v>1.3265306122449E-2</v>
      </c>
      <c r="E63">
        <v>1</v>
      </c>
      <c r="F63">
        <v>59</v>
      </c>
      <c r="G63">
        <v>-1.24475768726577E-2</v>
      </c>
      <c r="H63">
        <v>0</v>
      </c>
      <c r="I63">
        <v>0</v>
      </c>
      <c r="J63">
        <v>0</v>
      </c>
      <c r="K63">
        <f>(114-F63)/(114*56.5)</f>
        <v>8.5390467318739328E-3</v>
      </c>
    </row>
    <row r="64" spans="1:11" x14ac:dyDescent="0.25">
      <c r="A64" t="s">
        <v>181</v>
      </c>
      <c r="B64">
        <v>1.45059206464337E-2</v>
      </c>
      <c r="C64">
        <v>-5.1020408163265198E-3</v>
      </c>
      <c r="D64">
        <v>5.1020408163265397E-3</v>
      </c>
      <c r="E64">
        <v>1</v>
      </c>
      <c r="F64">
        <v>48</v>
      </c>
      <c r="G64">
        <v>0</v>
      </c>
      <c r="H64">
        <v>1</v>
      </c>
      <c r="I64">
        <v>1</v>
      </c>
      <c r="J64">
        <v>0</v>
      </c>
      <c r="K64">
        <f>(114-F64)/(114*56.5)</f>
        <v>1.0246856078248719E-2</v>
      </c>
    </row>
    <row r="65" spans="1:11" x14ac:dyDescent="0.25">
      <c r="A65" t="s">
        <v>179</v>
      </c>
      <c r="B65">
        <v>1.01974752984833E-2</v>
      </c>
      <c r="C65">
        <v>-9.1836734693877507E-3</v>
      </c>
      <c r="D65">
        <v>9.1836734693877698E-3</v>
      </c>
      <c r="E65">
        <v>1</v>
      </c>
      <c r="F65">
        <v>112</v>
      </c>
      <c r="G65">
        <v>0</v>
      </c>
      <c r="H65">
        <v>0</v>
      </c>
      <c r="I65">
        <v>0</v>
      </c>
      <c r="J65">
        <v>0</v>
      </c>
      <c r="K65">
        <f>(114-F65)/(114*56.5)</f>
        <v>3.1051079024996118E-4</v>
      </c>
    </row>
    <row r="66" spans="1:11" x14ac:dyDescent="0.25">
      <c r="A66" t="s">
        <v>178</v>
      </c>
      <c r="B66">
        <v>1.2182119000051299E-2</v>
      </c>
      <c r="C66">
        <v>-3.0612244897959299E-3</v>
      </c>
      <c r="D66">
        <v>9.1836734693877993E-3</v>
      </c>
      <c r="E66">
        <v>1</v>
      </c>
      <c r="F66">
        <v>76</v>
      </c>
      <c r="G66">
        <v>0</v>
      </c>
      <c r="H66">
        <v>1</v>
      </c>
      <c r="I66">
        <v>1</v>
      </c>
      <c r="J66">
        <v>0</v>
      </c>
      <c r="K66">
        <f>(114-F66)/(114*56.5)</f>
        <v>5.8997050147492625E-3</v>
      </c>
    </row>
    <row r="67" spans="1:11" x14ac:dyDescent="0.25">
      <c r="A67" t="s">
        <v>180</v>
      </c>
      <c r="B67">
        <v>1.1004180190992301E-2</v>
      </c>
      <c r="C67">
        <v>2.0408163265306098E-3</v>
      </c>
      <c r="D67">
        <v>6.1224489795918798E-3</v>
      </c>
      <c r="E67">
        <v>1</v>
      </c>
      <c r="F67">
        <v>69</v>
      </c>
      <c r="G67">
        <v>0</v>
      </c>
      <c r="H67">
        <v>0</v>
      </c>
      <c r="I67">
        <v>1</v>
      </c>
      <c r="J67">
        <v>0</v>
      </c>
      <c r="K67">
        <f>(114-F67)/(114*56.5)</f>
        <v>6.9864927806241265E-3</v>
      </c>
    </row>
    <row r="68" spans="1:11" x14ac:dyDescent="0.25">
      <c r="A68" t="s">
        <v>186</v>
      </c>
      <c r="B68">
        <v>1.96936181028355E-2</v>
      </c>
      <c r="C68">
        <v>-1.02040816326527E-3</v>
      </c>
      <c r="D68">
        <v>-3.06122448979588E-3</v>
      </c>
      <c r="E68">
        <v>1</v>
      </c>
      <c r="F68">
        <v>51</v>
      </c>
      <c r="G68">
        <v>0</v>
      </c>
      <c r="H68">
        <v>1</v>
      </c>
      <c r="I68">
        <v>1</v>
      </c>
      <c r="J68">
        <v>0</v>
      </c>
      <c r="K68">
        <f>(114-F68)/(114*56.5)</f>
        <v>9.7810898928737781E-3</v>
      </c>
    </row>
    <row r="69" spans="1:11" x14ac:dyDescent="0.25">
      <c r="A69" t="s">
        <v>185</v>
      </c>
      <c r="B69">
        <v>1.0003614148534699E-2</v>
      </c>
      <c r="C69">
        <v>4.0816326530611997E-3</v>
      </c>
      <c r="D69" s="1">
        <v>4.4408920985006202E-17</v>
      </c>
      <c r="E69">
        <v>1</v>
      </c>
      <c r="F69">
        <v>67</v>
      </c>
      <c r="G69">
        <v>-5.94115616066241E-2</v>
      </c>
      <c r="H69">
        <v>0</v>
      </c>
      <c r="I69">
        <v>1</v>
      </c>
      <c r="J69">
        <v>0</v>
      </c>
      <c r="K69">
        <f>(114-F69)/(114*56.5)</f>
        <v>7.2970035708740883E-3</v>
      </c>
    </row>
    <row r="70" spans="1:11" x14ac:dyDescent="0.25">
      <c r="A70" t="s">
        <v>184</v>
      </c>
      <c r="B70">
        <v>1.54837003936323E-2</v>
      </c>
      <c r="C70">
        <v>5.1020408163265198E-3</v>
      </c>
      <c r="D70">
        <v>-8.1632653061224306E-3</v>
      </c>
      <c r="E70">
        <v>1</v>
      </c>
      <c r="F70">
        <v>95</v>
      </c>
      <c r="G70">
        <v>0</v>
      </c>
      <c r="H70">
        <v>1</v>
      </c>
      <c r="I70">
        <v>0</v>
      </c>
      <c r="J70">
        <v>0</v>
      </c>
      <c r="K70">
        <f>(114-F70)/(114*56.5)</f>
        <v>2.9498525073746312E-3</v>
      </c>
    </row>
    <row r="71" spans="1:11" x14ac:dyDescent="0.25">
      <c r="A71" t="s">
        <v>172</v>
      </c>
      <c r="B71">
        <v>1.7688421745434401E-2</v>
      </c>
      <c r="C71">
        <v>-4.0816326530611997E-3</v>
      </c>
      <c r="D71">
        <v>6.1224489795918399E-3</v>
      </c>
      <c r="E71">
        <v>1</v>
      </c>
      <c r="F71">
        <v>110</v>
      </c>
      <c r="G71">
        <v>0</v>
      </c>
      <c r="H71">
        <v>0</v>
      </c>
      <c r="I71">
        <v>1</v>
      </c>
      <c r="J71">
        <v>0</v>
      </c>
      <c r="K71">
        <f>(114-F71)/(114*56.5)</f>
        <v>6.2102158049992236E-4</v>
      </c>
    </row>
    <row r="72" spans="1:11" x14ac:dyDescent="0.25">
      <c r="A72" t="s">
        <v>183</v>
      </c>
      <c r="B72">
        <v>1.42130749489704E-2</v>
      </c>
      <c r="C72">
        <v>-9.1836734693877299E-3</v>
      </c>
      <c r="D72">
        <v>-6.1224489795918199E-3</v>
      </c>
      <c r="E72">
        <v>1</v>
      </c>
      <c r="F72">
        <v>52</v>
      </c>
      <c r="G72">
        <v>0.14925210733883601</v>
      </c>
      <c r="H72">
        <v>0</v>
      </c>
      <c r="I72">
        <v>0</v>
      </c>
      <c r="J72">
        <v>0</v>
      </c>
      <c r="K72">
        <f>(114-F72)/(114*56.5)</f>
        <v>9.6258344977487968E-3</v>
      </c>
    </row>
    <row r="73" spans="1:11" x14ac:dyDescent="0.25">
      <c r="A73" t="s">
        <v>182</v>
      </c>
      <c r="B73">
        <v>1.11371972187135E-2</v>
      </c>
      <c r="C73">
        <v>-1.02040816326529E-3</v>
      </c>
      <c r="D73">
        <v>-2.0408163265305699E-3</v>
      </c>
      <c r="E73">
        <v>1</v>
      </c>
      <c r="F73">
        <v>90</v>
      </c>
      <c r="G73">
        <v>-1.39485519990538E-2</v>
      </c>
      <c r="H73">
        <v>1</v>
      </c>
      <c r="I73">
        <v>0</v>
      </c>
      <c r="J73">
        <v>0</v>
      </c>
      <c r="K73">
        <f>(114-F73)/(114*56.5)</f>
        <v>3.7261294829995344E-3</v>
      </c>
    </row>
    <row r="74" spans="1:11" x14ac:dyDescent="0.25">
      <c r="A74" t="s">
        <v>177</v>
      </c>
      <c r="B74">
        <v>1.5639618987858001E-2</v>
      </c>
      <c r="C74">
        <v>0</v>
      </c>
      <c r="D74">
        <v>9.1836734693877993E-3</v>
      </c>
      <c r="E74">
        <v>1</v>
      </c>
      <c r="F74">
        <v>38</v>
      </c>
      <c r="G74">
        <v>4.8775096640777003E-3</v>
      </c>
      <c r="H74">
        <v>1</v>
      </c>
      <c r="I74">
        <v>0</v>
      </c>
      <c r="J74">
        <v>0</v>
      </c>
      <c r="K74">
        <f>(114-F74)/(114*56.5)</f>
        <v>1.1799410029498525E-2</v>
      </c>
    </row>
    <row r="75" spans="1:11" x14ac:dyDescent="0.25">
      <c r="A75" t="s">
        <v>80</v>
      </c>
      <c r="B75">
        <v>3.8771841341611098E-3</v>
      </c>
      <c r="C75">
        <v>-2.0408163265306098E-3</v>
      </c>
      <c r="D75">
        <v>5.1020408163265901E-3</v>
      </c>
      <c r="E75">
        <v>14</v>
      </c>
      <c r="F75">
        <v>96</v>
      </c>
      <c r="G75">
        <v>0</v>
      </c>
      <c r="H75">
        <v>1</v>
      </c>
      <c r="I75">
        <v>1</v>
      </c>
      <c r="J75">
        <v>0</v>
      </c>
      <c r="K75">
        <f>(114-F75)/(114*56.5)</f>
        <v>2.7945971122496508E-3</v>
      </c>
    </row>
    <row r="76" spans="1:11" x14ac:dyDescent="0.25">
      <c r="A76" t="s">
        <v>81</v>
      </c>
      <c r="B76">
        <v>2.8997992128414001E-3</v>
      </c>
      <c r="C76" s="1">
        <v>-2.2204460492503101E-17</v>
      </c>
      <c r="D76">
        <v>-6.1224489795917896E-3</v>
      </c>
      <c r="E76">
        <v>19</v>
      </c>
      <c r="F76">
        <v>74</v>
      </c>
      <c r="G76">
        <v>0</v>
      </c>
      <c r="H76">
        <v>1</v>
      </c>
      <c r="I76">
        <v>1</v>
      </c>
      <c r="J76">
        <v>0</v>
      </c>
      <c r="K76">
        <f>(114-F76)/(114*56.5)</f>
        <v>6.2102158049992234E-3</v>
      </c>
    </row>
    <row r="77" spans="1:11" x14ac:dyDescent="0.25">
      <c r="A77" t="s">
        <v>82</v>
      </c>
      <c r="B77">
        <v>6.2183570949865402E-3</v>
      </c>
      <c r="C77">
        <v>-2.0408163265305899E-3</v>
      </c>
      <c r="D77">
        <v>-3.06122448979591E-3</v>
      </c>
      <c r="E77">
        <v>1</v>
      </c>
      <c r="F77">
        <v>42</v>
      </c>
      <c r="G77">
        <v>0</v>
      </c>
      <c r="H77">
        <v>1</v>
      </c>
      <c r="I77">
        <v>1</v>
      </c>
      <c r="J77">
        <v>0</v>
      </c>
      <c r="K77">
        <f>(114-F77)/(114*56.5)</f>
        <v>1.1178388448998603E-2</v>
      </c>
    </row>
    <row r="78" spans="1:11" x14ac:dyDescent="0.25">
      <c r="A78" t="s">
        <v>83</v>
      </c>
      <c r="B78">
        <v>1.3337123741254E-2</v>
      </c>
      <c r="C78">
        <v>-5.1020408163264998E-3</v>
      </c>
      <c r="D78">
        <v>-1.1224489795918301E-2</v>
      </c>
      <c r="E78">
        <v>1</v>
      </c>
      <c r="F78">
        <v>12</v>
      </c>
      <c r="G78">
        <v>0</v>
      </c>
      <c r="H78">
        <v>0</v>
      </c>
      <c r="I78">
        <v>1</v>
      </c>
      <c r="J78">
        <v>0</v>
      </c>
      <c r="K78">
        <f>(114-F78)/(114*56.5)</f>
        <v>1.5836050302748022E-2</v>
      </c>
    </row>
    <row r="79" spans="1:11" x14ac:dyDescent="0.25">
      <c r="A79" t="s">
        <v>84</v>
      </c>
      <c r="B79">
        <v>1.47457541597794E-2</v>
      </c>
      <c r="C79">
        <v>3.06122448979591E-3</v>
      </c>
      <c r="D79">
        <v>5.1020408163265397E-3</v>
      </c>
      <c r="E79">
        <v>1</v>
      </c>
      <c r="F79">
        <v>78</v>
      </c>
      <c r="G79">
        <v>0</v>
      </c>
      <c r="H79">
        <v>0</v>
      </c>
      <c r="I79">
        <v>1</v>
      </c>
      <c r="J79">
        <v>0</v>
      </c>
      <c r="K79">
        <f>(114-F79)/(114*56.5)</f>
        <v>5.5891942244993015E-3</v>
      </c>
    </row>
    <row r="80" spans="1:11" x14ac:dyDescent="0.25">
      <c r="A80" t="s">
        <v>175</v>
      </c>
      <c r="B80">
        <v>1.09424197153175E-2</v>
      </c>
      <c r="C80" s="1">
        <v>-2.2204460492503101E-17</v>
      </c>
      <c r="D80">
        <v>-2.5510204081632602E-2</v>
      </c>
      <c r="E80">
        <v>1</v>
      </c>
      <c r="F80">
        <v>70</v>
      </c>
      <c r="G80">
        <v>0</v>
      </c>
      <c r="H80">
        <v>0</v>
      </c>
      <c r="I80">
        <v>0</v>
      </c>
      <c r="J80">
        <v>0</v>
      </c>
      <c r="K80">
        <f>(114-F80)/(114*56.5)</f>
        <v>6.831237385499146E-3</v>
      </c>
    </row>
    <row r="81" spans="1:11" x14ac:dyDescent="0.25">
      <c r="A81" t="s">
        <v>169</v>
      </c>
      <c r="B81">
        <v>9.7491753772158893E-3</v>
      </c>
      <c r="C81">
        <v>-1.53061224489795E-2</v>
      </c>
      <c r="D81">
        <v>1.02040816326531E-2</v>
      </c>
      <c r="E81">
        <v>1</v>
      </c>
      <c r="F81">
        <v>43</v>
      </c>
      <c r="G81">
        <v>0</v>
      </c>
      <c r="H81">
        <v>0</v>
      </c>
      <c r="I81">
        <v>1</v>
      </c>
      <c r="J81">
        <v>0</v>
      </c>
      <c r="K81">
        <f>(114-F81)/(114*56.5)</f>
        <v>1.1023133053873622E-2</v>
      </c>
    </row>
    <row r="82" spans="1:11" x14ac:dyDescent="0.25">
      <c r="A82" t="s">
        <v>174</v>
      </c>
      <c r="B82">
        <v>1.0784373022290499E-2</v>
      </c>
      <c r="C82">
        <v>-1.22448979591836E-2</v>
      </c>
      <c r="D82">
        <v>-1.8367346938775401E-2</v>
      </c>
      <c r="E82">
        <v>1</v>
      </c>
      <c r="F82">
        <v>41</v>
      </c>
      <c r="G82">
        <v>0.109925945634614</v>
      </c>
      <c r="H82">
        <v>1</v>
      </c>
      <c r="I82">
        <v>0</v>
      </c>
      <c r="J82">
        <v>0</v>
      </c>
      <c r="K82">
        <f>(114-F82)/(114*56.5)</f>
        <v>1.1333643844123583E-2</v>
      </c>
    </row>
    <row r="83" spans="1:11" x14ac:dyDescent="0.25">
      <c r="A83" t="s">
        <v>173</v>
      </c>
      <c r="B83">
        <v>1.0610859535128501E-2</v>
      </c>
      <c r="C83">
        <v>5.1020408163264998E-3</v>
      </c>
      <c r="D83">
        <v>-3.06122448979591E-3</v>
      </c>
      <c r="E83">
        <v>1</v>
      </c>
      <c r="F83">
        <v>89</v>
      </c>
      <c r="G83">
        <v>0</v>
      </c>
      <c r="H83">
        <v>0</v>
      </c>
      <c r="I83">
        <v>1</v>
      </c>
      <c r="J83">
        <v>0</v>
      </c>
      <c r="K83">
        <f>(114-F83)/(114*56.5)</f>
        <v>3.8813848781245148E-3</v>
      </c>
    </row>
    <row r="84" spans="1:11" x14ac:dyDescent="0.25">
      <c r="A84" t="s">
        <v>171</v>
      </c>
      <c r="B84">
        <v>1.1505081275128099E-2</v>
      </c>
      <c r="C84">
        <v>8.1632653061224306E-3</v>
      </c>
      <c r="D84">
        <v>7.14285714285716E-3</v>
      </c>
      <c r="E84">
        <v>1</v>
      </c>
      <c r="F84">
        <v>32</v>
      </c>
      <c r="G84">
        <v>0</v>
      </c>
      <c r="H84">
        <v>1</v>
      </c>
      <c r="I84">
        <v>1</v>
      </c>
      <c r="J84">
        <v>0</v>
      </c>
      <c r="K84">
        <f>(114-F84)/(114*56.5)</f>
        <v>1.2730942400248409E-2</v>
      </c>
    </row>
    <row r="85" spans="1:11" x14ac:dyDescent="0.25">
      <c r="A85" t="s">
        <v>170</v>
      </c>
      <c r="B85">
        <v>1.12331524740214E-2</v>
      </c>
      <c r="C85">
        <v>-6.1224489795917896E-3</v>
      </c>
      <c r="D85">
        <v>1.0204081632653E-2</v>
      </c>
      <c r="E85">
        <v>1</v>
      </c>
      <c r="F85">
        <v>11</v>
      </c>
      <c r="G85">
        <v>6.6047539198217001E-2</v>
      </c>
      <c r="H85">
        <v>0</v>
      </c>
      <c r="I85">
        <v>1</v>
      </c>
      <c r="J85">
        <v>0</v>
      </c>
      <c r="K85">
        <f>(114-F85)/(114*56.5)</f>
        <v>1.5991305697873E-2</v>
      </c>
    </row>
    <row r="86" spans="1:11" x14ac:dyDescent="0.25">
      <c r="A86" t="s">
        <v>91</v>
      </c>
      <c r="B86">
        <v>6.1127106031418901E-3</v>
      </c>
      <c r="C86">
        <v>-2.0408163265305899E-3</v>
      </c>
      <c r="D86">
        <v>-1.02040816326529E-3</v>
      </c>
      <c r="E86">
        <v>1</v>
      </c>
      <c r="F86">
        <v>27</v>
      </c>
      <c r="G86">
        <v>0</v>
      </c>
      <c r="H86">
        <v>1</v>
      </c>
      <c r="I86">
        <v>0</v>
      </c>
      <c r="J86">
        <v>1</v>
      </c>
      <c r="K86">
        <f>(114-F86)/(114*56.5)</f>
        <v>1.3507219375873311E-2</v>
      </c>
    </row>
    <row r="87" spans="1:11" x14ac:dyDescent="0.25">
      <c r="A87" t="s">
        <v>92</v>
      </c>
      <c r="B87">
        <v>8.2069145764318598E-3</v>
      </c>
      <c r="C87">
        <v>8.1632653061224306E-3</v>
      </c>
      <c r="D87">
        <v>-1.02040816326529E-3</v>
      </c>
      <c r="E87">
        <v>1</v>
      </c>
      <c r="F87">
        <v>99</v>
      </c>
      <c r="G87">
        <v>0</v>
      </c>
      <c r="H87">
        <v>1</v>
      </c>
      <c r="I87">
        <v>0</v>
      </c>
      <c r="J87">
        <v>1</v>
      </c>
      <c r="K87">
        <f>(114-F87)/(114*56.5)</f>
        <v>2.328830926874709E-3</v>
      </c>
    </row>
    <row r="88" spans="1:11" x14ac:dyDescent="0.25">
      <c r="A88" t="s">
        <v>93</v>
      </c>
      <c r="B88">
        <v>1.40590722223396E-2</v>
      </c>
      <c r="C88">
        <v>1.02040816326529E-3</v>
      </c>
      <c r="D88">
        <v>3.0612244897959499E-3</v>
      </c>
      <c r="E88">
        <v>1</v>
      </c>
      <c r="F88">
        <v>4</v>
      </c>
      <c r="G88">
        <v>0</v>
      </c>
      <c r="H88">
        <v>1</v>
      </c>
      <c r="I88">
        <v>1</v>
      </c>
      <c r="J88">
        <v>1</v>
      </c>
      <c r="K88">
        <f>(114-F88)/(114*56.5)</f>
        <v>1.7078093463747866E-2</v>
      </c>
    </row>
    <row r="89" spans="1:11" x14ac:dyDescent="0.25">
      <c r="A89" t="s">
        <v>94</v>
      </c>
      <c r="B89">
        <v>7.3951489598817503E-3</v>
      </c>
      <c r="C89">
        <v>5.1020408163264799E-3</v>
      </c>
      <c r="D89">
        <v>2.0408163265306302E-3</v>
      </c>
      <c r="E89">
        <v>8</v>
      </c>
      <c r="F89">
        <v>87</v>
      </c>
      <c r="G89">
        <v>0</v>
      </c>
      <c r="H89">
        <v>1</v>
      </c>
      <c r="I89">
        <v>0</v>
      </c>
      <c r="J89">
        <v>1</v>
      </c>
      <c r="K89">
        <f>(114-F89)/(114*56.5)</f>
        <v>4.1918956683744757E-3</v>
      </c>
    </row>
    <row r="90" spans="1:11" x14ac:dyDescent="0.25">
      <c r="A90" t="s">
        <v>95</v>
      </c>
      <c r="B90">
        <v>8.7527588856702206E-3</v>
      </c>
      <c r="C90">
        <v>1.02040816326529E-3</v>
      </c>
      <c r="D90">
        <v>3.0612244897959499E-3</v>
      </c>
      <c r="E90">
        <v>1</v>
      </c>
      <c r="F90">
        <v>26</v>
      </c>
      <c r="G90">
        <v>0</v>
      </c>
      <c r="H90">
        <v>0</v>
      </c>
      <c r="I90">
        <v>0</v>
      </c>
      <c r="J90">
        <v>0</v>
      </c>
      <c r="K90">
        <f>(114-F90)/(114*56.5)</f>
        <v>1.3662474770998292E-2</v>
      </c>
    </row>
    <row r="91" spans="1:11" x14ac:dyDescent="0.25">
      <c r="A91" t="s">
        <v>96</v>
      </c>
      <c r="B91">
        <v>9.7697061502416797E-3</v>
      </c>
      <c r="C91">
        <v>2.0408163265306098E-3</v>
      </c>
      <c r="D91">
        <v>1.02040816326534E-3</v>
      </c>
      <c r="E91">
        <v>1</v>
      </c>
      <c r="F91">
        <v>25</v>
      </c>
      <c r="G91">
        <v>-0.122043306202434</v>
      </c>
      <c r="H91">
        <v>0</v>
      </c>
      <c r="I91">
        <v>1</v>
      </c>
      <c r="J91">
        <v>0</v>
      </c>
      <c r="K91">
        <f>(114-F91)/(114*56.5)</f>
        <v>1.3817730166123273E-2</v>
      </c>
    </row>
    <row r="92" spans="1:11" x14ac:dyDescent="0.25">
      <c r="A92" t="s">
        <v>97</v>
      </c>
      <c r="B92">
        <v>1.01395037048674E-4</v>
      </c>
      <c r="C92">
        <v>0</v>
      </c>
      <c r="D92">
        <v>5.1020408163265397E-3</v>
      </c>
      <c r="E92">
        <v>26</v>
      </c>
      <c r="F92">
        <v>22</v>
      </c>
      <c r="G92">
        <v>-1.6814758438019502E-2</v>
      </c>
      <c r="H92">
        <v>1</v>
      </c>
      <c r="I92">
        <v>0</v>
      </c>
      <c r="J92">
        <v>0</v>
      </c>
      <c r="K92">
        <f>(114-F92)/(114*56.5)</f>
        <v>1.4283496351498214E-2</v>
      </c>
    </row>
    <row r="93" spans="1:11" x14ac:dyDescent="0.25">
      <c r="A93" t="s">
        <v>98</v>
      </c>
      <c r="B93">
        <v>3.18803201844121E-4</v>
      </c>
      <c r="C93">
        <v>0</v>
      </c>
      <c r="D93">
        <v>5.1020408163265597E-3</v>
      </c>
      <c r="E93">
        <v>29</v>
      </c>
      <c r="F93">
        <v>24</v>
      </c>
      <c r="G93">
        <v>0</v>
      </c>
      <c r="H93">
        <v>1</v>
      </c>
      <c r="I93">
        <v>1</v>
      </c>
      <c r="J93">
        <v>0</v>
      </c>
      <c r="K93">
        <f>(114-F93)/(114*56.5)</f>
        <v>1.3972985561248253E-2</v>
      </c>
    </row>
    <row r="94" spans="1:11" x14ac:dyDescent="0.25">
      <c r="A94" t="s">
        <v>99</v>
      </c>
      <c r="B94" s="1">
        <v>7.4225198130548401E-5</v>
      </c>
      <c r="C94">
        <v>0</v>
      </c>
      <c r="D94">
        <v>0</v>
      </c>
      <c r="E94">
        <v>27</v>
      </c>
      <c r="F94">
        <v>83</v>
      </c>
      <c r="G94">
        <v>0</v>
      </c>
      <c r="H94">
        <v>1</v>
      </c>
      <c r="I94">
        <v>1</v>
      </c>
      <c r="J94">
        <v>0</v>
      </c>
      <c r="K94">
        <f>(114-F94)/(114*56.5)</f>
        <v>4.8129172488743984E-3</v>
      </c>
    </row>
    <row r="95" spans="1:11" x14ac:dyDescent="0.25">
      <c r="A95" t="s">
        <v>100</v>
      </c>
      <c r="B95">
        <v>6.4833514779327197E-4</v>
      </c>
      <c r="C95">
        <v>0</v>
      </c>
      <c r="D95">
        <v>-2.0408163265305899E-3</v>
      </c>
      <c r="E95">
        <v>28</v>
      </c>
      <c r="F95">
        <v>16</v>
      </c>
      <c r="G95">
        <v>0</v>
      </c>
      <c r="H95">
        <v>1</v>
      </c>
      <c r="I95">
        <v>1</v>
      </c>
      <c r="J95">
        <v>0</v>
      </c>
      <c r="K95">
        <f>(114-F95)/(114*56.5)</f>
        <v>1.5215028722248098E-2</v>
      </c>
    </row>
    <row r="96" spans="1:11" x14ac:dyDescent="0.25">
      <c r="A96" t="s">
        <v>101</v>
      </c>
      <c r="B96">
        <v>1.6330200175197599E-4</v>
      </c>
      <c r="C96">
        <v>0</v>
      </c>
      <c r="D96">
        <v>9.1836734693877993E-3</v>
      </c>
      <c r="E96">
        <v>30</v>
      </c>
      <c r="F96">
        <v>53</v>
      </c>
      <c r="G96">
        <v>6.7367788118899902E-2</v>
      </c>
      <c r="H96">
        <v>1</v>
      </c>
      <c r="I96">
        <v>1</v>
      </c>
      <c r="J96">
        <v>0</v>
      </c>
      <c r="K96">
        <f>(114-F96)/(114*56.5)</f>
        <v>9.4705791026238155E-3</v>
      </c>
    </row>
    <row r="97" spans="1:11" x14ac:dyDescent="0.25">
      <c r="A97" t="s">
        <v>102</v>
      </c>
      <c r="B97">
        <v>0</v>
      </c>
      <c r="C97">
        <v>0</v>
      </c>
      <c r="D97">
        <v>0</v>
      </c>
      <c r="E97">
        <v>31</v>
      </c>
      <c r="F97">
        <v>18</v>
      </c>
      <c r="G97">
        <v>9.8358134472275899E-2</v>
      </c>
      <c r="H97">
        <v>1</v>
      </c>
      <c r="I97">
        <v>1</v>
      </c>
      <c r="J97">
        <v>0</v>
      </c>
      <c r="K97">
        <f>(114-F97)/(114*56.5)</f>
        <v>1.4904517931998137E-2</v>
      </c>
    </row>
    <row r="98" spans="1:11" x14ac:dyDescent="0.25">
      <c r="A98" t="s">
        <v>103</v>
      </c>
      <c r="B98">
        <v>1.8139475641443701E-3</v>
      </c>
      <c r="C98">
        <v>0</v>
      </c>
      <c r="D98">
        <v>-1.02040816326527E-3</v>
      </c>
      <c r="E98">
        <v>22</v>
      </c>
      <c r="F98">
        <v>73</v>
      </c>
      <c r="G98">
        <v>-7.4053072361056793E-2</v>
      </c>
      <c r="H98">
        <v>1</v>
      </c>
      <c r="I98">
        <v>1</v>
      </c>
      <c r="J98">
        <v>0</v>
      </c>
      <c r="K98">
        <f>(114-F98)/(114*56.5)</f>
        <v>6.3654712001242047E-3</v>
      </c>
    </row>
    <row r="99" spans="1:11" x14ac:dyDescent="0.25">
      <c r="A99" t="s">
        <v>104</v>
      </c>
      <c r="B99">
        <v>9.3704544535508404E-4</v>
      </c>
      <c r="C99">
        <v>0</v>
      </c>
      <c r="D99">
        <v>0</v>
      </c>
      <c r="E99">
        <v>25</v>
      </c>
      <c r="F99">
        <v>109</v>
      </c>
      <c r="G99">
        <v>0</v>
      </c>
      <c r="H99">
        <v>1</v>
      </c>
      <c r="I99">
        <v>1</v>
      </c>
      <c r="J99">
        <v>0</v>
      </c>
      <c r="K99">
        <f>(114-F99)/(114*56.5)</f>
        <v>7.7627697562490292E-4</v>
      </c>
    </row>
    <row r="100" spans="1:11" x14ac:dyDescent="0.25">
      <c r="A100" t="s">
        <v>105</v>
      </c>
      <c r="B100">
        <v>1.2308265842609599E-3</v>
      </c>
      <c r="C100">
        <v>0</v>
      </c>
      <c r="D100">
        <v>9.1836734693877698E-3</v>
      </c>
      <c r="E100">
        <v>23</v>
      </c>
      <c r="F100">
        <v>82</v>
      </c>
      <c r="G100">
        <v>2.9851531090822102E-3</v>
      </c>
      <c r="H100">
        <v>0</v>
      </c>
      <c r="I100">
        <v>0</v>
      </c>
      <c r="J100">
        <v>0</v>
      </c>
      <c r="K100">
        <f>(114-F100)/(114*56.5)</f>
        <v>4.9681726439993789E-3</v>
      </c>
    </row>
    <row r="101" spans="1:11" x14ac:dyDescent="0.25">
      <c r="A101" t="s">
        <v>106</v>
      </c>
      <c r="B101">
        <v>8.0960929151206805E-4</v>
      </c>
      <c r="C101">
        <v>0</v>
      </c>
      <c r="D101">
        <v>-3.06122448979588E-3</v>
      </c>
      <c r="E101">
        <v>20</v>
      </c>
      <c r="F101">
        <v>108</v>
      </c>
      <c r="G101">
        <v>6.3058173423585301E-2</v>
      </c>
      <c r="H101">
        <v>1</v>
      </c>
      <c r="I101">
        <v>1</v>
      </c>
      <c r="J101">
        <v>0</v>
      </c>
      <c r="K101">
        <f>(114-F101)/(114*56.5)</f>
        <v>9.3153237074988359E-4</v>
      </c>
    </row>
    <row r="102" spans="1:11" x14ac:dyDescent="0.25">
      <c r="A102" t="s">
        <v>107</v>
      </c>
      <c r="B102">
        <v>9.7692846364386197E-4</v>
      </c>
      <c r="C102">
        <v>-1.02040816326529E-3</v>
      </c>
      <c r="D102">
        <v>-3.06122448979588E-3</v>
      </c>
      <c r="E102">
        <v>21</v>
      </c>
      <c r="F102">
        <v>60</v>
      </c>
      <c r="G102">
        <v>-9.0575040511506805E-2</v>
      </c>
      <c r="H102">
        <v>1</v>
      </c>
      <c r="I102">
        <v>0</v>
      </c>
      <c r="J102">
        <v>1</v>
      </c>
      <c r="K102">
        <f>(114-F102)/(114*56.5)</f>
        <v>8.3837913367489515E-3</v>
      </c>
    </row>
    <row r="103" spans="1:11" x14ac:dyDescent="0.25">
      <c r="A103" t="s">
        <v>108</v>
      </c>
      <c r="B103">
        <v>7.1858136151069295E-4</v>
      </c>
      <c r="C103">
        <v>0</v>
      </c>
      <c r="D103">
        <v>1.0204081632653099E-3</v>
      </c>
      <c r="E103">
        <v>24</v>
      </c>
      <c r="F103">
        <v>92</v>
      </c>
      <c r="G103">
        <v>0</v>
      </c>
      <c r="H103">
        <v>0</v>
      </c>
      <c r="I103">
        <v>1</v>
      </c>
      <c r="J103">
        <v>0</v>
      </c>
      <c r="K103">
        <f>(114-F103)/(114*56.5)</f>
        <v>3.415618692749573E-3</v>
      </c>
    </row>
    <row r="104" spans="1:11" x14ac:dyDescent="0.25">
      <c r="A104" t="s">
        <v>109</v>
      </c>
      <c r="B104">
        <v>7.41375779496107E-3</v>
      </c>
      <c r="C104">
        <v>-6.1224489795918199E-3</v>
      </c>
      <c r="D104">
        <v>0</v>
      </c>
      <c r="E104">
        <v>2</v>
      </c>
      <c r="F104">
        <v>91</v>
      </c>
      <c r="G104">
        <v>0</v>
      </c>
      <c r="H104">
        <v>1</v>
      </c>
      <c r="I104">
        <v>0</v>
      </c>
      <c r="J104">
        <v>1</v>
      </c>
      <c r="K104">
        <f>(114-F104)/(114*56.5)</f>
        <v>3.5708740878745535E-3</v>
      </c>
    </row>
    <row r="105" spans="1:11" x14ac:dyDescent="0.25">
      <c r="A105" t="s">
        <v>110</v>
      </c>
      <c r="B105">
        <v>7.4947786956376201E-3</v>
      </c>
      <c r="C105">
        <v>-2.0408163265306098E-3</v>
      </c>
      <c r="D105">
        <v>0</v>
      </c>
      <c r="E105">
        <v>1</v>
      </c>
      <c r="F105">
        <v>77</v>
      </c>
      <c r="G105">
        <v>0</v>
      </c>
      <c r="H105">
        <v>1</v>
      </c>
      <c r="I105">
        <v>0</v>
      </c>
      <c r="J105">
        <v>1</v>
      </c>
      <c r="K105">
        <f>(114-F105)/(114*56.5)</f>
        <v>5.744449619624282E-3</v>
      </c>
    </row>
    <row r="106" spans="1:11" x14ac:dyDescent="0.25">
      <c r="A106" t="s">
        <v>111</v>
      </c>
      <c r="B106">
        <v>7.6274497747376704E-3</v>
      </c>
      <c r="C106">
        <v>-1.1224489795918301E-2</v>
      </c>
      <c r="D106">
        <v>0</v>
      </c>
      <c r="E106">
        <v>1</v>
      </c>
      <c r="F106">
        <v>100</v>
      </c>
      <c r="G106">
        <v>0</v>
      </c>
      <c r="H106">
        <v>1</v>
      </c>
      <c r="I106">
        <v>0</v>
      </c>
      <c r="J106">
        <v>1</v>
      </c>
      <c r="K106">
        <f>(114-F106)/(114*56.5)</f>
        <v>2.1735755317497281E-3</v>
      </c>
    </row>
    <row r="107" spans="1:11" x14ac:dyDescent="0.25">
      <c r="A107" t="s">
        <v>112</v>
      </c>
      <c r="B107">
        <v>8.5581496699514408E-3</v>
      </c>
      <c r="C107">
        <v>-1.02040816326529E-3</v>
      </c>
      <c r="D107">
        <v>1.12244897959184E-2</v>
      </c>
      <c r="E107">
        <v>1</v>
      </c>
      <c r="F107">
        <v>20</v>
      </c>
      <c r="G107">
        <v>3.6146981385199901E-3</v>
      </c>
      <c r="H107">
        <v>0</v>
      </c>
      <c r="I107">
        <v>0</v>
      </c>
      <c r="J107">
        <v>0</v>
      </c>
      <c r="K107">
        <f>(114-F107)/(114*56.5)</f>
        <v>1.4594007141748177E-2</v>
      </c>
    </row>
    <row r="108" spans="1:11" x14ac:dyDescent="0.25">
      <c r="A108" t="s">
        <v>113</v>
      </c>
      <c r="B108">
        <v>9.0750346281393592E-3</v>
      </c>
      <c r="C108">
        <v>-3.0612244897959299E-3</v>
      </c>
      <c r="D108">
        <v>0</v>
      </c>
      <c r="E108">
        <v>1</v>
      </c>
      <c r="F108">
        <v>64</v>
      </c>
      <c r="G108">
        <v>0</v>
      </c>
      <c r="H108">
        <v>0</v>
      </c>
      <c r="I108">
        <v>0</v>
      </c>
      <c r="J108">
        <v>0</v>
      </c>
      <c r="K108">
        <f>(114-F108)/(114*56.5)</f>
        <v>7.7627697562490296E-3</v>
      </c>
    </row>
    <row r="109" spans="1:11" x14ac:dyDescent="0.25">
      <c r="A109" t="s">
        <v>114</v>
      </c>
      <c r="B109">
        <v>8.7148549703686892E-3</v>
      </c>
      <c r="C109">
        <v>-6.1224489795918199E-3</v>
      </c>
      <c r="D109">
        <v>6.1224489795918598E-3</v>
      </c>
      <c r="E109">
        <v>1</v>
      </c>
      <c r="F109">
        <v>30</v>
      </c>
      <c r="G109">
        <v>0</v>
      </c>
      <c r="H109">
        <v>1</v>
      </c>
      <c r="I109">
        <v>0</v>
      </c>
      <c r="J109">
        <v>0</v>
      </c>
      <c r="K109">
        <f>(114-F109)/(114*56.5)</f>
        <v>1.304145319049837E-2</v>
      </c>
    </row>
    <row r="110" spans="1:11" x14ac:dyDescent="0.25">
      <c r="A110" t="s">
        <v>115</v>
      </c>
      <c r="B110">
        <v>9.3602869261887895E-3</v>
      </c>
      <c r="C110">
        <v>-7.14285714285714E-3</v>
      </c>
      <c r="D110">
        <v>4.08163265306127E-3</v>
      </c>
      <c r="E110">
        <v>1</v>
      </c>
      <c r="F110">
        <v>19</v>
      </c>
      <c r="G110">
        <v>-0.194697428424805</v>
      </c>
      <c r="H110">
        <v>0</v>
      </c>
      <c r="I110">
        <v>0</v>
      </c>
      <c r="J110">
        <v>0</v>
      </c>
      <c r="K110">
        <f>(114-F110)/(114*56.5)</f>
        <v>1.4749262536873156E-2</v>
      </c>
    </row>
    <row r="111" spans="1:11" x14ac:dyDescent="0.25">
      <c r="A111" t="s">
        <v>116</v>
      </c>
      <c r="B111">
        <v>3.0986670705754598E-3</v>
      </c>
      <c r="C111">
        <v>-9.1836734693877507E-3</v>
      </c>
      <c r="D111">
        <v>-4.0816326530611997E-3</v>
      </c>
      <c r="E111">
        <v>18</v>
      </c>
      <c r="F111">
        <v>75</v>
      </c>
      <c r="G111">
        <v>0</v>
      </c>
      <c r="H111">
        <v>1</v>
      </c>
      <c r="I111">
        <v>1</v>
      </c>
      <c r="J111">
        <v>0</v>
      </c>
      <c r="K111">
        <f>(114-F111)/(114*56.5)</f>
        <v>6.0549604098742429E-3</v>
      </c>
    </row>
    <row r="112" spans="1:11" x14ac:dyDescent="0.25">
      <c r="A112" t="s">
        <v>117</v>
      </c>
      <c r="B112">
        <v>1.11483528713639E-2</v>
      </c>
      <c r="C112">
        <v>9.1836734693877299E-3</v>
      </c>
      <c r="D112">
        <v>-2.0408163265305899E-3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1</v>
      </c>
      <c r="K112">
        <f>(114-F112)/(114*56.5)</f>
        <v>1.7388604253997825E-2</v>
      </c>
    </row>
    <row r="113" spans="1:11" x14ac:dyDescent="0.25">
      <c r="A113" t="s">
        <v>118</v>
      </c>
      <c r="B113">
        <v>1.5666048591263901E-2</v>
      </c>
      <c r="C113">
        <v>3.06122448979591E-3</v>
      </c>
      <c r="D113">
        <v>-2.0408163265305899E-3</v>
      </c>
      <c r="E113">
        <v>1</v>
      </c>
      <c r="F113">
        <v>31</v>
      </c>
      <c r="G113">
        <v>1.21346562887783E-3</v>
      </c>
      <c r="H113">
        <v>1</v>
      </c>
      <c r="I113">
        <v>0</v>
      </c>
      <c r="J113">
        <v>1</v>
      </c>
      <c r="K113">
        <f>(114-F113)/(114*56.5)</f>
        <v>1.2886197795373389E-2</v>
      </c>
    </row>
    <row r="114" spans="1:11" x14ac:dyDescent="0.25">
      <c r="A114" t="s">
        <v>119</v>
      </c>
      <c r="B114">
        <v>7.4480223878382098E-3</v>
      </c>
      <c r="C114">
        <v>-4.0816326530611997E-3</v>
      </c>
      <c r="D114">
        <v>2.8571428571428598E-2</v>
      </c>
      <c r="E114">
        <v>1</v>
      </c>
      <c r="F114">
        <v>28</v>
      </c>
      <c r="G114">
        <v>5.9610245866943502E-2</v>
      </c>
      <c r="H114">
        <v>1</v>
      </c>
      <c r="I114">
        <v>1</v>
      </c>
      <c r="J114">
        <v>0</v>
      </c>
      <c r="K114">
        <f>(114-F114)/(114*56.5)</f>
        <v>1.3351963980748331E-2</v>
      </c>
    </row>
    <row r="115" spans="1:11" x14ac:dyDescent="0.25">
      <c r="A115" t="s">
        <v>120</v>
      </c>
      <c r="B115">
        <v>7.3016992683677603E-3</v>
      </c>
      <c r="C115">
        <v>2.0408163265305699E-3</v>
      </c>
      <c r="D115">
        <v>-2.0408163265305899E-3</v>
      </c>
      <c r="E115">
        <v>1</v>
      </c>
      <c r="F115">
        <v>62</v>
      </c>
      <c r="G115">
        <v>0</v>
      </c>
      <c r="H115">
        <v>0</v>
      </c>
      <c r="I115">
        <v>1</v>
      </c>
      <c r="J115">
        <v>0</v>
      </c>
      <c r="K115">
        <f>(114-F115)/(114*56.5)</f>
        <v>8.0732805464989905E-3</v>
      </c>
    </row>
    <row r="116" spans="1:11" x14ac:dyDescent="0.25">
      <c r="K116">
        <f>SUM(K2:K115)</f>
        <v>0.99999999999999967</v>
      </c>
    </row>
  </sheetData>
  <sortState xmlns:xlrd2="http://schemas.microsoft.com/office/spreadsheetml/2017/richdata2" ref="A2:K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figures</vt:lpstr>
      <vt:lpstr>Experiment4 math</vt:lpstr>
      <vt:lpstr>Binary Scoring math</vt:lpstr>
      <vt:lpstr>importance_math</vt:lpstr>
      <vt:lpstr>Experiment4 reading</vt:lpstr>
      <vt:lpstr>Binary ScoringReading</vt:lpstr>
      <vt:lpstr>importance_reading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Tesic, Jelena</cp:lastModifiedBy>
  <dcterms:created xsi:type="dcterms:W3CDTF">2023-03-30T18:56:57Z</dcterms:created>
  <dcterms:modified xsi:type="dcterms:W3CDTF">2023-04-01T02:29:34Z</dcterms:modified>
</cp:coreProperties>
</file>