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4AA4151F-C3A0-465B-972E-FC119728E941}" xr6:coauthVersionLast="47" xr6:coauthVersionMax="47" xr10:uidLastSave="{00000000-0000-0000-0000-000000000000}"/>
  <bookViews>
    <workbookView xWindow="-110" yWindow="-110" windowWidth="27580" windowHeight="17740" activeTab="3" xr2:uid="{00000000-000D-0000-FFFF-FFFF00000000}"/>
  </bookViews>
  <sheets>
    <sheet name="Contacts" sheetId="14" r:id="rId1"/>
    <sheet name="Inventory" sheetId="5" r:id="rId2"/>
    <sheet name="Input (2)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6" l="1"/>
  <c r="C24" i="16"/>
  <c r="D24" i="16" s="1"/>
  <c r="F23" i="16"/>
  <c r="D23" i="16"/>
  <c r="C23" i="16"/>
  <c r="F22" i="16"/>
  <c r="C22" i="16"/>
  <c r="D22" i="16" s="1"/>
  <c r="F21" i="16"/>
  <c r="C21" i="16"/>
  <c r="D21" i="16" s="1"/>
  <c r="F20" i="16"/>
  <c r="D20" i="16"/>
  <c r="C20" i="16"/>
  <c r="F19" i="16"/>
  <c r="D19" i="16"/>
  <c r="C19" i="16"/>
  <c r="F18" i="16"/>
  <c r="C18" i="16"/>
  <c r="D18" i="16" s="1"/>
  <c r="F17" i="16"/>
  <c r="C17" i="16"/>
  <c r="D17" i="16" s="1"/>
  <c r="F16" i="16"/>
  <c r="C16" i="16"/>
  <c r="D16" i="16" s="1"/>
  <c r="F15" i="16"/>
  <c r="D15" i="16"/>
  <c r="C15" i="16"/>
  <c r="F14" i="16"/>
  <c r="D13" i="16"/>
  <c r="A13" i="16"/>
  <c r="A12" i="16"/>
  <c r="A11" i="16"/>
  <c r="D10" i="16"/>
  <c r="C2" i="16" s="1"/>
  <c r="B8" i="16"/>
  <c r="A2" i="16" s="1"/>
  <c r="A6" i="16"/>
  <c r="A5" i="16"/>
  <c r="A4" i="16"/>
  <c r="A3" i="16"/>
  <c r="B2" i="16"/>
  <c r="O1" i="16"/>
  <c r="N1" i="16"/>
  <c r="M1" i="16"/>
  <c r="D1" i="16"/>
  <c r="C1" i="16"/>
  <c r="B1" i="16"/>
  <c r="A1" i="16"/>
  <c r="A6" i="1"/>
  <c r="A5" i="1"/>
  <c r="A4" i="1"/>
  <c r="A3" i="1"/>
  <c r="D26" i="16" l="1"/>
  <c r="D28" i="16" l="1"/>
  <c r="D2" i="16" s="1"/>
  <c r="D27" i="16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<sst xmlns="http://schemas.openxmlformats.org/spreadsheetml/2006/main" count="185" uniqueCount="103">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</sst>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6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19" fillId="0" borderId="11" xfId="1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Border="1"/>
    <xf numFmtId="0" fontId="2" fillId="3" borderId="0" xfId="0" applyFont="1" applyFill="1" applyBorder="1"/>
    <xf numFmtId="0" fontId="0" fillId="0" borderId="0" xfId="0" applyBorder="1"/>
    <xf numFmtId="14" fontId="2" fillId="0" borderId="0" xfId="0" applyNumberFormat="1" applyFont="1" applyBorder="1"/>
    <xf numFmtId="0" fontId="2" fillId="2" borderId="0" xfId="0" applyFont="1" applyFill="1" applyBorder="1"/>
  </cellXfs>
  <cellStyles count="2"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1">
          <cell r="Q1">
            <v>45619</v>
          </cell>
        </row>
        <row r="2">
          <cell r="Q2">
            <v>1</v>
          </cell>
        </row>
      </sheetData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E22" sqref="E22"/>
    </sheetView>
  </sheetViews>
  <sheetFormatPr defaultColWidth="9" defaultRowHeight="14.5"/>
  <cols>
    <col min="1" max="1" width="5.6328125" style="62" customWidth="1"/>
    <col min="2" max="2" width="11.453125" style="63" customWidth="1"/>
    <col min="3" max="3" width="11" style="64" customWidth="1"/>
    <col min="4" max="4" width="14.81640625" style="80" customWidth="1"/>
    <col min="5" max="5" width="13.81640625" style="81" customWidth="1"/>
    <col min="6" max="6" width="29" style="80" customWidth="1"/>
    <col min="7" max="7" width="16.26953125" style="81" customWidth="1"/>
    <col min="8" max="8" width="23.1796875" style="81" customWidth="1"/>
    <col min="9" max="9" width="14" style="81" customWidth="1"/>
    <col min="10" max="10" width="17.453125" style="81" bestFit="1" customWidth="1"/>
    <col min="11" max="11" width="14.54296875" style="81" bestFit="1" customWidth="1"/>
    <col min="12" max="12" width="25.81640625" style="81" bestFit="1" customWidth="1"/>
    <col min="13" max="13" width="21" style="81" customWidth="1"/>
    <col min="14" max="14" width="21.26953125" style="81" customWidth="1"/>
    <col min="15" max="15" width="26.81640625" style="81" customWidth="1"/>
    <col min="16" max="16" width="12.7265625" style="81" customWidth="1"/>
    <col min="17" max="17" width="13.54296875" style="81" customWidth="1"/>
    <col min="18" max="18" width="21.453125" style="81" customWidth="1"/>
    <col min="19" max="19" width="12.81640625" style="70" hidden="1" customWidth="1"/>
    <col min="20" max="16384" width="9" style="70"/>
  </cols>
  <sheetData>
    <row r="1" spans="1:19" s="57" customFormat="1" ht="45.5" thickBot="1">
      <c r="A1" s="53"/>
      <c r="B1" s="54"/>
      <c r="C1" s="54"/>
      <c r="D1" s="82" t="str">
        <f>F5</f>
        <v xml:space="preserve"> Project Name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55"/>
      <c r="P1" s="55"/>
      <c r="Q1" s="55"/>
      <c r="R1" s="55"/>
      <c r="S1" s="56"/>
    </row>
    <row r="2" spans="1:19" s="57" customFormat="1" ht="17.5" customHeight="1" thickTop="1">
      <c r="A2" s="58"/>
      <c r="B2" s="59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  <c r="P2" s="61"/>
      <c r="Q2" s="61"/>
      <c r="R2" s="55"/>
      <c r="S2" s="56"/>
    </row>
    <row r="3" spans="1:19" ht="21.4" customHeight="1">
      <c r="A3" s="62" t="str">
        <f>F3</f>
        <v>Company</v>
      </c>
      <c r="C3" s="64" t="str">
        <f>D3</f>
        <v>First Name</v>
      </c>
      <c r="D3" s="65" t="s">
        <v>49</v>
      </c>
      <c r="E3" s="66" t="s">
        <v>59</v>
      </c>
      <c r="F3" s="65" t="s">
        <v>54</v>
      </c>
      <c r="G3" s="66" t="s">
        <v>60</v>
      </c>
      <c r="H3" s="67" t="s">
        <v>61</v>
      </c>
      <c r="I3" s="66" t="s">
        <v>62</v>
      </c>
      <c r="J3" s="67" t="s">
        <v>52</v>
      </c>
      <c r="K3" s="67" t="s">
        <v>53</v>
      </c>
      <c r="L3" s="66" t="s">
        <v>63</v>
      </c>
      <c r="M3" s="67" t="s">
        <v>64</v>
      </c>
      <c r="N3" s="67" t="s">
        <v>65</v>
      </c>
      <c r="O3" s="67" t="s">
        <v>66</v>
      </c>
      <c r="P3" s="67" t="s">
        <v>50</v>
      </c>
      <c r="Q3" s="67" t="s">
        <v>51</v>
      </c>
      <c r="R3" s="68" t="s">
        <v>11</v>
      </c>
      <c r="S3" s="69" t="s">
        <v>67</v>
      </c>
    </row>
    <row r="4" spans="1:19">
      <c r="A4" s="62" t="str">
        <f t="shared" ref="A4:A67" si="0">F4</f>
        <v>Your Company Name</v>
      </c>
      <c r="C4" s="64" t="str">
        <f t="shared" ref="C4:C67" si="1">D4</f>
        <v>Your Name</v>
      </c>
      <c r="D4" s="71" t="s">
        <v>97</v>
      </c>
      <c r="E4" s="72"/>
      <c r="F4" s="72" t="s">
        <v>8</v>
      </c>
      <c r="G4" s="72"/>
      <c r="H4" s="72"/>
      <c r="I4" s="72"/>
      <c r="J4" s="72" t="s">
        <v>68</v>
      </c>
      <c r="K4" s="72" t="s">
        <v>69</v>
      </c>
      <c r="L4" s="72" t="s">
        <v>70</v>
      </c>
      <c r="M4" s="72" t="s">
        <v>71</v>
      </c>
      <c r="N4" s="72" t="s">
        <v>72</v>
      </c>
      <c r="O4" s="72">
        <v>62523</v>
      </c>
      <c r="P4" s="72"/>
      <c r="Q4" s="72"/>
      <c r="R4" s="73" t="s">
        <v>73</v>
      </c>
    </row>
    <row r="5" spans="1:19">
      <c r="A5" s="62" t="str">
        <f t="shared" si="0"/>
        <v xml:space="preserve"> Project Name</v>
      </c>
      <c r="C5" s="64">
        <f t="shared" si="1"/>
        <v>0</v>
      </c>
      <c r="D5" s="74"/>
      <c r="E5" s="75"/>
      <c r="F5" s="75" t="s">
        <v>98</v>
      </c>
      <c r="G5" s="75"/>
      <c r="H5" s="75"/>
      <c r="I5" s="75"/>
      <c r="J5" s="75"/>
      <c r="K5" s="75"/>
      <c r="L5" s="75" t="s">
        <v>74</v>
      </c>
      <c r="M5" s="75" t="s">
        <v>71</v>
      </c>
      <c r="N5" s="75" t="s">
        <v>75</v>
      </c>
      <c r="O5" s="75">
        <v>62523</v>
      </c>
      <c r="P5" s="75"/>
      <c r="Q5" s="75"/>
      <c r="R5" s="76"/>
    </row>
    <row r="6" spans="1:19">
      <c r="A6" s="62" t="str">
        <f t="shared" si="0"/>
        <v xml:space="preserve"> A/E / Developer</v>
      </c>
      <c r="C6" s="64" t="str">
        <f t="shared" si="1"/>
        <v>A/E Name</v>
      </c>
      <c r="D6" s="74" t="s">
        <v>99</v>
      </c>
      <c r="E6" s="75" t="s">
        <v>76</v>
      </c>
      <c r="F6" s="75" t="s">
        <v>100</v>
      </c>
      <c r="G6" s="75" t="s">
        <v>76</v>
      </c>
      <c r="H6" s="75" t="s">
        <v>76</v>
      </c>
      <c r="I6" s="75" t="s">
        <v>76</v>
      </c>
      <c r="J6" s="75" t="s">
        <v>77</v>
      </c>
      <c r="K6" s="75" t="s">
        <v>78</v>
      </c>
      <c r="L6" s="75" t="s">
        <v>79</v>
      </c>
      <c r="M6" s="75" t="s">
        <v>71</v>
      </c>
      <c r="N6" s="75" t="s">
        <v>72</v>
      </c>
      <c r="O6" s="75">
        <v>62523</v>
      </c>
      <c r="P6" s="75" t="s">
        <v>76</v>
      </c>
      <c r="Q6" s="75" t="s">
        <v>76</v>
      </c>
      <c r="R6" s="76" t="s">
        <v>80</v>
      </c>
    </row>
    <row r="7" spans="1:19">
      <c r="A7" s="62" t="str">
        <f t="shared" si="0"/>
        <v xml:space="preserve"> Owner</v>
      </c>
      <c r="C7" s="64" t="str">
        <f t="shared" si="1"/>
        <v>Owner Name</v>
      </c>
      <c r="D7" s="74" t="s">
        <v>101</v>
      </c>
      <c r="E7" s="75" t="s">
        <v>76</v>
      </c>
      <c r="F7" s="75" t="s">
        <v>102</v>
      </c>
      <c r="G7" s="75" t="s">
        <v>76</v>
      </c>
      <c r="H7" s="75" t="s">
        <v>76</v>
      </c>
      <c r="I7" s="75" t="s">
        <v>76</v>
      </c>
      <c r="J7" s="75" t="s">
        <v>81</v>
      </c>
      <c r="K7" s="75" t="s">
        <v>82</v>
      </c>
      <c r="L7" s="75" t="s">
        <v>83</v>
      </c>
      <c r="M7" s="75" t="s">
        <v>71</v>
      </c>
      <c r="N7" s="75" t="s">
        <v>72</v>
      </c>
      <c r="O7" s="75">
        <v>62523</v>
      </c>
      <c r="P7" s="75" t="s">
        <v>76</v>
      </c>
      <c r="Q7" s="75" t="s">
        <v>76</v>
      </c>
      <c r="R7" s="76" t="s">
        <v>84</v>
      </c>
    </row>
    <row r="8" spans="1:19">
      <c r="A8" s="62" t="str">
        <f t="shared" si="0"/>
        <v>Example Subcontractor</v>
      </c>
      <c r="C8" s="64" t="str">
        <f t="shared" si="1"/>
        <v>Robert Redford</v>
      </c>
      <c r="D8" s="74" t="s">
        <v>85</v>
      </c>
      <c r="E8" s="75" t="s">
        <v>76</v>
      </c>
      <c r="F8" s="75" t="s">
        <v>86</v>
      </c>
      <c r="G8" s="75" t="s">
        <v>76</v>
      </c>
      <c r="H8" s="75" t="s">
        <v>76</v>
      </c>
      <c r="I8" s="75" t="s">
        <v>76</v>
      </c>
      <c r="J8" s="75" t="s">
        <v>87</v>
      </c>
      <c r="K8" s="75" t="s">
        <v>88</v>
      </c>
      <c r="L8" s="75" t="s">
        <v>89</v>
      </c>
      <c r="M8" s="75" t="s">
        <v>71</v>
      </c>
      <c r="N8" s="75" t="s">
        <v>72</v>
      </c>
      <c r="O8" s="75">
        <v>62523</v>
      </c>
      <c r="P8" s="75" t="s">
        <v>76</v>
      </c>
      <c r="Q8" s="75" t="s">
        <v>76</v>
      </c>
      <c r="R8" s="76" t="s">
        <v>90</v>
      </c>
    </row>
    <row r="9" spans="1:19">
      <c r="A9" s="62" t="str">
        <f t="shared" si="0"/>
        <v>Example Supplier/Vendor</v>
      </c>
      <c r="C9" s="64" t="str">
        <f t="shared" si="1"/>
        <v>Michael Jordan</v>
      </c>
      <c r="D9" s="74" t="s">
        <v>91</v>
      </c>
      <c r="E9" s="75" t="s">
        <v>76</v>
      </c>
      <c r="F9" s="75" t="s">
        <v>92</v>
      </c>
      <c r="G9" s="75" t="s">
        <v>76</v>
      </c>
      <c r="H9" s="75" t="s">
        <v>76</v>
      </c>
      <c r="I9" s="75" t="s">
        <v>76</v>
      </c>
      <c r="J9" s="75" t="s">
        <v>93</v>
      </c>
      <c r="K9" s="75" t="s">
        <v>94</v>
      </c>
      <c r="L9" s="75" t="s">
        <v>95</v>
      </c>
      <c r="M9" s="75" t="s">
        <v>71</v>
      </c>
      <c r="N9" s="75" t="s">
        <v>72</v>
      </c>
      <c r="O9" s="75">
        <v>62523</v>
      </c>
      <c r="P9" s="75" t="s">
        <v>76</v>
      </c>
      <c r="Q9" s="75" t="s">
        <v>76</v>
      </c>
      <c r="R9" s="76" t="s">
        <v>96</v>
      </c>
    </row>
    <row r="10" spans="1:19">
      <c r="A10" s="62">
        <f t="shared" si="0"/>
        <v>0</v>
      </c>
      <c r="C10" s="64">
        <f t="shared" si="1"/>
        <v>0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</row>
    <row r="11" spans="1:19">
      <c r="A11" s="62">
        <f t="shared" si="0"/>
        <v>0</v>
      </c>
      <c r="C11" s="64">
        <f t="shared" si="1"/>
        <v>0</v>
      </c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6"/>
    </row>
    <row r="12" spans="1:19">
      <c r="A12" s="62">
        <f t="shared" si="0"/>
        <v>0</v>
      </c>
      <c r="C12" s="64">
        <f t="shared" si="1"/>
        <v>0</v>
      </c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</row>
    <row r="13" spans="1:19">
      <c r="A13" s="62">
        <f t="shared" si="0"/>
        <v>0</v>
      </c>
      <c r="C13" s="64">
        <f t="shared" si="1"/>
        <v>0</v>
      </c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spans="1:19">
      <c r="A14" s="62">
        <f t="shared" si="0"/>
        <v>0</v>
      </c>
      <c r="C14" s="64">
        <f t="shared" si="1"/>
        <v>0</v>
      </c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</row>
    <row r="15" spans="1:19">
      <c r="A15" s="62">
        <f t="shared" si="0"/>
        <v>0</v>
      </c>
      <c r="C15" s="64">
        <f t="shared" si="1"/>
        <v>0</v>
      </c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</row>
    <row r="16" spans="1:19">
      <c r="A16" s="62">
        <f t="shared" si="0"/>
        <v>0</v>
      </c>
      <c r="C16" s="64">
        <f t="shared" si="1"/>
        <v>0</v>
      </c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</row>
    <row r="17" spans="1:18">
      <c r="A17" s="62">
        <f t="shared" si="0"/>
        <v>0</v>
      </c>
      <c r="C17" s="64">
        <f t="shared" si="1"/>
        <v>0</v>
      </c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</row>
    <row r="18" spans="1:18">
      <c r="A18" s="62">
        <f t="shared" si="0"/>
        <v>0</v>
      </c>
      <c r="C18" s="64">
        <f t="shared" si="1"/>
        <v>0</v>
      </c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</row>
    <row r="19" spans="1:18">
      <c r="A19" s="62">
        <f t="shared" si="0"/>
        <v>0</v>
      </c>
      <c r="C19" s="64">
        <f t="shared" si="1"/>
        <v>0</v>
      </c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</row>
    <row r="20" spans="1:18">
      <c r="A20" s="62">
        <f t="shared" si="0"/>
        <v>0</v>
      </c>
      <c r="C20" s="64">
        <f t="shared" si="1"/>
        <v>0</v>
      </c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</row>
    <row r="21" spans="1:18">
      <c r="A21" s="62">
        <f t="shared" si="0"/>
        <v>0</v>
      </c>
      <c r="C21" s="64">
        <f t="shared" si="1"/>
        <v>0</v>
      </c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</row>
    <row r="22" spans="1:18">
      <c r="A22" s="62">
        <f t="shared" si="0"/>
        <v>0</v>
      </c>
      <c r="C22" s="64">
        <f t="shared" si="1"/>
        <v>0</v>
      </c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</row>
    <row r="23" spans="1:18">
      <c r="A23" s="62">
        <f t="shared" si="0"/>
        <v>0</v>
      </c>
      <c r="C23" s="64">
        <f t="shared" si="1"/>
        <v>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</row>
    <row r="24" spans="1:18">
      <c r="A24" s="62">
        <f t="shared" si="0"/>
        <v>0</v>
      </c>
      <c r="C24" s="64">
        <f t="shared" si="1"/>
        <v>0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</row>
    <row r="25" spans="1:18">
      <c r="A25" s="62">
        <f t="shared" si="0"/>
        <v>0</v>
      </c>
      <c r="C25" s="64">
        <f t="shared" si="1"/>
        <v>0</v>
      </c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</row>
    <row r="26" spans="1:18">
      <c r="A26" s="62">
        <f t="shared" si="0"/>
        <v>0</v>
      </c>
      <c r="C26" s="64">
        <f t="shared" si="1"/>
        <v>0</v>
      </c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</row>
    <row r="27" spans="1:18">
      <c r="A27" s="62">
        <f t="shared" si="0"/>
        <v>0</v>
      </c>
      <c r="C27" s="64">
        <f t="shared" si="1"/>
        <v>0</v>
      </c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6"/>
    </row>
    <row r="28" spans="1:18">
      <c r="A28" s="62">
        <f t="shared" si="0"/>
        <v>0</v>
      </c>
      <c r="C28" s="64">
        <f t="shared" si="1"/>
        <v>0</v>
      </c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</row>
    <row r="29" spans="1:18">
      <c r="A29" s="62">
        <f t="shared" si="0"/>
        <v>0</v>
      </c>
      <c r="C29" s="64">
        <f t="shared" si="1"/>
        <v>0</v>
      </c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6"/>
    </row>
    <row r="30" spans="1:18">
      <c r="A30" s="62">
        <f t="shared" si="0"/>
        <v>0</v>
      </c>
      <c r="C30" s="64">
        <f t="shared" si="1"/>
        <v>0</v>
      </c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</row>
    <row r="31" spans="1:18">
      <c r="A31" s="62">
        <f t="shared" si="0"/>
        <v>0</v>
      </c>
      <c r="C31" s="64">
        <f t="shared" si="1"/>
        <v>0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</row>
    <row r="32" spans="1:18">
      <c r="A32" s="62">
        <f t="shared" si="0"/>
        <v>0</v>
      </c>
      <c r="C32" s="64">
        <f t="shared" si="1"/>
        <v>0</v>
      </c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</row>
    <row r="33" spans="1:18">
      <c r="A33" s="62">
        <f t="shared" si="0"/>
        <v>0</v>
      </c>
      <c r="C33" s="64">
        <f t="shared" si="1"/>
        <v>0</v>
      </c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</row>
    <row r="34" spans="1:18">
      <c r="A34" s="62">
        <f t="shared" si="0"/>
        <v>0</v>
      </c>
      <c r="C34" s="64">
        <f t="shared" si="1"/>
        <v>0</v>
      </c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</row>
    <row r="35" spans="1:18">
      <c r="A35" s="62">
        <f t="shared" si="0"/>
        <v>0</v>
      </c>
      <c r="C35" s="64">
        <f t="shared" si="1"/>
        <v>0</v>
      </c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</row>
    <row r="36" spans="1:18">
      <c r="A36" s="62">
        <f t="shared" si="0"/>
        <v>0</v>
      </c>
      <c r="C36" s="64">
        <f t="shared" si="1"/>
        <v>0</v>
      </c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</row>
    <row r="37" spans="1:18">
      <c r="A37" s="62">
        <f t="shared" si="0"/>
        <v>0</v>
      </c>
      <c r="C37" s="64">
        <f t="shared" si="1"/>
        <v>0</v>
      </c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</row>
    <row r="38" spans="1:18">
      <c r="A38" s="62">
        <f t="shared" si="0"/>
        <v>0</v>
      </c>
      <c r="C38" s="64">
        <f t="shared" si="1"/>
        <v>0</v>
      </c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</row>
    <row r="39" spans="1:18">
      <c r="A39" s="62">
        <f t="shared" si="0"/>
        <v>0</v>
      </c>
      <c r="C39" s="64">
        <f t="shared" si="1"/>
        <v>0</v>
      </c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</row>
    <row r="40" spans="1:18">
      <c r="A40" s="62">
        <f t="shared" si="0"/>
        <v>0</v>
      </c>
      <c r="C40" s="64">
        <f t="shared" si="1"/>
        <v>0</v>
      </c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</row>
    <row r="41" spans="1:18">
      <c r="A41" s="62">
        <f t="shared" si="0"/>
        <v>0</v>
      </c>
      <c r="C41" s="64">
        <f t="shared" si="1"/>
        <v>0</v>
      </c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>
      <c r="A42" s="62">
        <f t="shared" si="0"/>
        <v>0</v>
      </c>
      <c r="C42" s="64">
        <f t="shared" si="1"/>
        <v>0</v>
      </c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>
      <c r="A43" s="62">
        <f t="shared" si="0"/>
        <v>0</v>
      </c>
      <c r="C43" s="64">
        <f t="shared" si="1"/>
        <v>0</v>
      </c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>
      <c r="A44" s="62">
        <f t="shared" si="0"/>
        <v>0</v>
      </c>
      <c r="C44" s="64">
        <f t="shared" si="1"/>
        <v>0</v>
      </c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>
      <c r="A45" s="62">
        <f t="shared" si="0"/>
        <v>0</v>
      </c>
      <c r="C45" s="64">
        <f t="shared" si="1"/>
        <v>0</v>
      </c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>
      <c r="A46" s="62">
        <f t="shared" si="0"/>
        <v>0</v>
      </c>
      <c r="C46" s="64">
        <f t="shared" si="1"/>
        <v>0</v>
      </c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>
      <c r="A47" s="62">
        <f t="shared" si="0"/>
        <v>0</v>
      </c>
      <c r="C47" s="64">
        <f t="shared" si="1"/>
        <v>0</v>
      </c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>
      <c r="A48" s="62">
        <f t="shared" si="0"/>
        <v>0</v>
      </c>
      <c r="C48" s="64">
        <f t="shared" si="1"/>
        <v>0</v>
      </c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>
      <c r="A49" s="62">
        <f t="shared" si="0"/>
        <v>0</v>
      </c>
      <c r="C49" s="64">
        <f t="shared" si="1"/>
        <v>0</v>
      </c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>
      <c r="A50" s="62">
        <f t="shared" si="0"/>
        <v>0</v>
      </c>
      <c r="C50" s="64">
        <f t="shared" si="1"/>
        <v>0</v>
      </c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>
      <c r="A51" s="62">
        <f t="shared" si="0"/>
        <v>0</v>
      </c>
      <c r="C51" s="64">
        <f t="shared" si="1"/>
        <v>0</v>
      </c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>
      <c r="A52" s="62">
        <f t="shared" si="0"/>
        <v>0</v>
      </c>
      <c r="C52" s="64">
        <f t="shared" si="1"/>
        <v>0</v>
      </c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>
      <c r="A53" s="62">
        <f t="shared" si="0"/>
        <v>0</v>
      </c>
      <c r="C53" s="64">
        <f t="shared" si="1"/>
        <v>0</v>
      </c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>
      <c r="A54" s="62">
        <f t="shared" si="0"/>
        <v>0</v>
      </c>
      <c r="C54" s="64">
        <f t="shared" si="1"/>
        <v>0</v>
      </c>
      <c r="D54" s="74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>
      <c r="A55" s="62">
        <f t="shared" si="0"/>
        <v>0</v>
      </c>
      <c r="C55" s="64">
        <f t="shared" si="1"/>
        <v>0</v>
      </c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>
      <c r="A56" s="62">
        <f t="shared" si="0"/>
        <v>0</v>
      </c>
      <c r="C56" s="64">
        <f t="shared" si="1"/>
        <v>0</v>
      </c>
      <c r="D56" s="74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>
      <c r="A57" s="62">
        <f t="shared" si="0"/>
        <v>0</v>
      </c>
      <c r="C57" s="64">
        <f t="shared" si="1"/>
        <v>0</v>
      </c>
      <c r="D57" s="74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>
      <c r="A58" s="62">
        <f t="shared" si="0"/>
        <v>0</v>
      </c>
      <c r="C58" s="64">
        <f t="shared" si="1"/>
        <v>0</v>
      </c>
      <c r="D58" s="74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>
      <c r="A59" s="62">
        <f t="shared" si="0"/>
        <v>0</v>
      </c>
      <c r="C59" s="64">
        <f t="shared" si="1"/>
        <v>0</v>
      </c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>
      <c r="A60" s="62">
        <f t="shared" si="0"/>
        <v>0</v>
      </c>
      <c r="C60" s="64">
        <f t="shared" si="1"/>
        <v>0</v>
      </c>
      <c r="D60" s="74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>
      <c r="A61" s="62">
        <f t="shared" si="0"/>
        <v>0</v>
      </c>
      <c r="C61" s="64">
        <f t="shared" si="1"/>
        <v>0</v>
      </c>
      <c r="D61" s="74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>
      <c r="A62" s="62">
        <f t="shared" si="0"/>
        <v>0</v>
      </c>
      <c r="C62" s="64">
        <f t="shared" si="1"/>
        <v>0</v>
      </c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>
      <c r="A63" s="62">
        <f t="shared" si="0"/>
        <v>0</v>
      </c>
      <c r="C63" s="64">
        <f t="shared" si="1"/>
        <v>0</v>
      </c>
      <c r="D63" s="74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>
      <c r="A64" s="62">
        <f t="shared" si="0"/>
        <v>0</v>
      </c>
      <c r="C64" s="64">
        <f t="shared" si="1"/>
        <v>0</v>
      </c>
      <c r="D64" s="7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>
      <c r="A65" s="62">
        <f t="shared" si="0"/>
        <v>0</v>
      </c>
      <c r="C65" s="64">
        <f t="shared" si="1"/>
        <v>0</v>
      </c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>
      <c r="A66" s="62">
        <f t="shared" si="0"/>
        <v>0</v>
      </c>
      <c r="C66" s="64">
        <f t="shared" si="1"/>
        <v>0</v>
      </c>
      <c r="D66" s="74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>
      <c r="A67" s="62">
        <f t="shared" si="0"/>
        <v>0</v>
      </c>
      <c r="C67" s="64">
        <f t="shared" si="1"/>
        <v>0</v>
      </c>
      <c r="D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>
      <c r="A68" s="62">
        <f t="shared" ref="A68:A131" si="2">F68</f>
        <v>0</v>
      </c>
      <c r="C68" s="64">
        <f t="shared" ref="C68:C131" si="3">D68</f>
        <v>0</v>
      </c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6"/>
    </row>
    <row r="69" spans="1:18">
      <c r="A69" s="62">
        <f t="shared" si="2"/>
        <v>0</v>
      </c>
      <c r="C69" s="64">
        <f t="shared" si="3"/>
        <v>0</v>
      </c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6"/>
    </row>
    <row r="70" spans="1:18">
      <c r="A70" s="62">
        <f t="shared" si="2"/>
        <v>0</v>
      </c>
      <c r="C70" s="64">
        <f t="shared" si="3"/>
        <v>0</v>
      </c>
      <c r="D70" s="74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6"/>
    </row>
    <row r="71" spans="1:18">
      <c r="A71" s="62">
        <f t="shared" si="2"/>
        <v>0</v>
      </c>
      <c r="C71" s="64">
        <f t="shared" si="3"/>
        <v>0</v>
      </c>
      <c r="D71" s="74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6"/>
    </row>
    <row r="72" spans="1:18">
      <c r="A72" s="62">
        <f t="shared" si="2"/>
        <v>0</v>
      </c>
      <c r="C72" s="64">
        <f t="shared" si="3"/>
        <v>0</v>
      </c>
      <c r="D72" s="74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6"/>
    </row>
    <row r="73" spans="1:18">
      <c r="A73" s="62">
        <f t="shared" si="2"/>
        <v>0</v>
      </c>
      <c r="C73" s="64">
        <f t="shared" si="3"/>
        <v>0</v>
      </c>
      <c r="D73" s="74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6"/>
    </row>
    <row r="74" spans="1:18">
      <c r="A74" s="62">
        <f t="shared" si="2"/>
        <v>0</v>
      </c>
      <c r="C74" s="64">
        <f t="shared" si="3"/>
        <v>0</v>
      </c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18">
      <c r="A75" s="62">
        <f t="shared" si="2"/>
        <v>0</v>
      </c>
      <c r="C75" s="64">
        <f t="shared" si="3"/>
        <v>0</v>
      </c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6"/>
    </row>
    <row r="76" spans="1:18">
      <c r="A76" s="62">
        <f t="shared" si="2"/>
        <v>0</v>
      </c>
      <c r="C76" s="64">
        <f t="shared" si="3"/>
        <v>0</v>
      </c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6"/>
    </row>
    <row r="77" spans="1:18">
      <c r="A77" s="62">
        <f t="shared" si="2"/>
        <v>0</v>
      </c>
      <c r="C77" s="64">
        <f t="shared" si="3"/>
        <v>0</v>
      </c>
      <c r="D77" s="74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6"/>
    </row>
    <row r="78" spans="1:18">
      <c r="A78" s="62">
        <f t="shared" si="2"/>
        <v>0</v>
      </c>
      <c r="C78" s="64">
        <f t="shared" si="3"/>
        <v>0</v>
      </c>
      <c r="D78" s="74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6"/>
    </row>
    <row r="79" spans="1:18">
      <c r="A79" s="62">
        <f t="shared" si="2"/>
        <v>0</v>
      </c>
      <c r="C79" s="64">
        <f t="shared" si="3"/>
        <v>0</v>
      </c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6"/>
    </row>
    <row r="80" spans="1:18">
      <c r="A80" s="62">
        <f t="shared" si="2"/>
        <v>0</v>
      </c>
      <c r="C80" s="64">
        <f t="shared" si="3"/>
        <v>0</v>
      </c>
      <c r="D80" s="74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6"/>
    </row>
    <row r="81" spans="1:18">
      <c r="A81" s="62">
        <f t="shared" si="2"/>
        <v>0</v>
      </c>
      <c r="C81" s="64">
        <f t="shared" si="3"/>
        <v>0</v>
      </c>
      <c r="D81" s="74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6"/>
    </row>
    <row r="82" spans="1:18">
      <c r="A82" s="62">
        <f t="shared" si="2"/>
        <v>0</v>
      </c>
      <c r="C82" s="64">
        <f t="shared" si="3"/>
        <v>0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6"/>
    </row>
    <row r="83" spans="1:18">
      <c r="A83" s="62">
        <f t="shared" si="2"/>
        <v>0</v>
      </c>
      <c r="C83" s="64">
        <f t="shared" si="3"/>
        <v>0</v>
      </c>
      <c r="D83" s="74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6"/>
    </row>
    <row r="84" spans="1:18">
      <c r="A84" s="62">
        <f t="shared" si="2"/>
        <v>0</v>
      </c>
      <c r="C84" s="64">
        <f t="shared" si="3"/>
        <v>0</v>
      </c>
      <c r="D84" s="74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6"/>
    </row>
    <row r="85" spans="1:18">
      <c r="A85" s="62">
        <f t="shared" si="2"/>
        <v>0</v>
      </c>
      <c r="C85" s="64">
        <f t="shared" si="3"/>
        <v>0</v>
      </c>
      <c r="D85" s="74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6"/>
    </row>
    <row r="86" spans="1:18">
      <c r="A86" s="62">
        <f t="shared" si="2"/>
        <v>0</v>
      </c>
      <c r="C86" s="64">
        <f t="shared" si="3"/>
        <v>0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6"/>
    </row>
    <row r="87" spans="1:18">
      <c r="A87" s="62">
        <f t="shared" si="2"/>
        <v>0</v>
      </c>
      <c r="C87" s="64">
        <f t="shared" si="3"/>
        <v>0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6"/>
    </row>
    <row r="88" spans="1:18">
      <c r="A88" s="62">
        <f t="shared" si="2"/>
        <v>0</v>
      </c>
      <c r="C88" s="64">
        <f t="shared" si="3"/>
        <v>0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6"/>
    </row>
    <row r="89" spans="1:18">
      <c r="A89" s="62">
        <f t="shared" si="2"/>
        <v>0</v>
      </c>
      <c r="C89" s="64">
        <f t="shared" si="3"/>
        <v>0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6"/>
    </row>
    <row r="90" spans="1:18">
      <c r="A90" s="62">
        <f t="shared" si="2"/>
        <v>0</v>
      </c>
      <c r="C90" s="64">
        <f t="shared" si="3"/>
        <v>0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6"/>
    </row>
    <row r="91" spans="1:18">
      <c r="A91" s="62">
        <f t="shared" si="2"/>
        <v>0</v>
      </c>
      <c r="C91" s="64">
        <f t="shared" si="3"/>
        <v>0</v>
      </c>
      <c r="D91" s="74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6"/>
    </row>
    <row r="92" spans="1:18">
      <c r="A92" s="62">
        <f t="shared" si="2"/>
        <v>0</v>
      </c>
      <c r="C92" s="64">
        <f t="shared" si="3"/>
        <v>0</v>
      </c>
      <c r="D92" s="74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6"/>
    </row>
    <row r="93" spans="1:18">
      <c r="A93" s="62">
        <f t="shared" si="2"/>
        <v>0</v>
      </c>
      <c r="C93" s="64">
        <f t="shared" si="3"/>
        <v>0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6"/>
    </row>
    <row r="94" spans="1:18">
      <c r="A94" s="62">
        <f t="shared" si="2"/>
        <v>0</v>
      </c>
      <c r="C94" s="64">
        <f t="shared" si="3"/>
        <v>0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6"/>
    </row>
    <row r="95" spans="1:18">
      <c r="A95" s="62">
        <f t="shared" si="2"/>
        <v>0</v>
      </c>
      <c r="C95" s="64">
        <f t="shared" si="3"/>
        <v>0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6"/>
    </row>
    <row r="96" spans="1:18">
      <c r="A96" s="62">
        <f t="shared" si="2"/>
        <v>0</v>
      </c>
      <c r="C96" s="64">
        <f t="shared" si="3"/>
        <v>0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6"/>
    </row>
    <row r="97" spans="1:18">
      <c r="A97" s="62">
        <f t="shared" si="2"/>
        <v>0</v>
      </c>
      <c r="C97" s="64">
        <f t="shared" si="3"/>
        <v>0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6"/>
    </row>
    <row r="98" spans="1:18">
      <c r="A98" s="62">
        <f t="shared" si="2"/>
        <v>0</v>
      </c>
      <c r="C98" s="64">
        <f t="shared" si="3"/>
        <v>0</v>
      </c>
      <c r="D98" s="74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6"/>
    </row>
    <row r="99" spans="1:18">
      <c r="A99" s="62">
        <f t="shared" si="2"/>
        <v>0</v>
      </c>
      <c r="C99" s="64">
        <f t="shared" si="3"/>
        <v>0</v>
      </c>
      <c r="D99" s="74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6"/>
    </row>
    <row r="100" spans="1:18">
      <c r="A100" s="62">
        <f t="shared" si="2"/>
        <v>0</v>
      </c>
      <c r="C100" s="64">
        <f t="shared" si="3"/>
        <v>0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6"/>
    </row>
    <row r="101" spans="1:18">
      <c r="A101" s="62">
        <f t="shared" si="2"/>
        <v>0</v>
      </c>
      <c r="C101" s="64">
        <f t="shared" si="3"/>
        <v>0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6"/>
    </row>
    <row r="102" spans="1:18">
      <c r="A102" s="62">
        <f t="shared" si="2"/>
        <v>0</v>
      </c>
      <c r="C102" s="64">
        <f t="shared" si="3"/>
        <v>0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6"/>
    </row>
    <row r="103" spans="1:18">
      <c r="A103" s="62">
        <f t="shared" si="2"/>
        <v>0</v>
      </c>
      <c r="C103" s="64">
        <f t="shared" si="3"/>
        <v>0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6"/>
    </row>
    <row r="104" spans="1:18">
      <c r="A104" s="62">
        <f t="shared" si="2"/>
        <v>0</v>
      </c>
      <c r="C104" s="64">
        <f t="shared" si="3"/>
        <v>0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6"/>
    </row>
    <row r="105" spans="1:18">
      <c r="A105" s="62">
        <f t="shared" si="2"/>
        <v>0</v>
      </c>
      <c r="C105" s="64">
        <f t="shared" si="3"/>
        <v>0</v>
      </c>
      <c r="D105" s="74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6"/>
    </row>
    <row r="106" spans="1:18">
      <c r="A106" s="62">
        <f t="shared" si="2"/>
        <v>0</v>
      </c>
      <c r="C106" s="64">
        <f t="shared" si="3"/>
        <v>0</v>
      </c>
      <c r="D106" s="74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6"/>
    </row>
    <row r="107" spans="1:18">
      <c r="A107" s="62">
        <f t="shared" si="2"/>
        <v>0</v>
      </c>
      <c r="C107" s="64">
        <f t="shared" si="3"/>
        <v>0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6"/>
    </row>
    <row r="108" spans="1:18">
      <c r="A108" s="62">
        <f t="shared" si="2"/>
        <v>0</v>
      </c>
      <c r="C108" s="64">
        <f t="shared" si="3"/>
        <v>0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6"/>
    </row>
    <row r="109" spans="1:18">
      <c r="A109" s="62">
        <f t="shared" si="2"/>
        <v>0</v>
      </c>
      <c r="C109" s="64">
        <f t="shared" si="3"/>
        <v>0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6"/>
    </row>
    <row r="110" spans="1:18">
      <c r="A110" s="62">
        <f t="shared" si="2"/>
        <v>0</v>
      </c>
      <c r="C110" s="64">
        <f t="shared" si="3"/>
        <v>0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6"/>
    </row>
    <row r="111" spans="1:18">
      <c r="A111" s="62">
        <f t="shared" si="2"/>
        <v>0</v>
      </c>
      <c r="C111" s="64">
        <f t="shared" si="3"/>
        <v>0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6"/>
    </row>
    <row r="112" spans="1:18">
      <c r="A112" s="62">
        <f t="shared" si="2"/>
        <v>0</v>
      </c>
      <c r="C112" s="64">
        <f t="shared" si="3"/>
        <v>0</v>
      </c>
      <c r="D112" s="74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6"/>
    </row>
    <row r="113" spans="1:18">
      <c r="A113" s="62">
        <f t="shared" si="2"/>
        <v>0</v>
      </c>
      <c r="C113" s="64">
        <f t="shared" si="3"/>
        <v>0</v>
      </c>
      <c r="D113" s="74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6"/>
    </row>
    <row r="114" spans="1:18">
      <c r="A114" s="62">
        <f t="shared" si="2"/>
        <v>0</v>
      </c>
      <c r="C114" s="64">
        <f t="shared" si="3"/>
        <v>0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6"/>
    </row>
    <row r="115" spans="1:18">
      <c r="A115" s="62">
        <f t="shared" si="2"/>
        <v>0</v>
      </c>
      <c r="C115" s="64">
        <f t="shared" si="3"/>
        <v>0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6"/>
    </row>
    <row r="116" spans="1:18">
      <c r="A116" s="62">
        <f t="shared" si="2"/>
        <v>0</v>
      </c>
      <c r="C116" s="64">
        <f t="shared" si="3"/>
        <v>0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6"/>
    </row>
    <row r="117" spans="1:18">
      <c r="A117" s="62">
        <f t="shared" si="2"/>
        <v>0</v>
      </c>
      <c r="C117" s="64">
        <f t="shared" si="3"/>
        <v>0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6"/>
    </row>
    <row r="118" spans="1:18">
      <c r="A118" s="62">
        <f t="shared" si="2"/>
        <v>0</v>
      </c>
      <c r="C118" s="64">
        <f t="shared" si="3"/>
        <v>0</v>
      </c>
      <c r="D118" s="74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6"/>
    </row>
    <row r="119" spans="1:18">
      <c r="A119" s="62">
        <f t="shared" si="2"/>
        <v>0</v>
      </c>
      <c r="C119" s="64">
        <f t="shared" si="3"/>
        <v>0</v>
      </c>
      <c r="D119" s="74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6"/>
    </row>
    <row r="120" spans="1:18">
      <c r="A120" s="62">
        <f t="shared" si="2"/>
        <v>0</v>
      </c>
      <c r="C120" s="64">
        <f t="shared" si="3"/>
        <v>0</v>
      </c>
      <c r="D120" s="74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6"/>
    </row>
    <row r="121" spans="1:18">
      <c r="A121" s="62">
        <f t="shared" si="2"/>
        <v>0</v>
      </c>
      <c r="C121" s="64">
        <f t="shared" si="3"/>
        <v>0</v>
      </c>
      <c r="D121" s="74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6"/>
    </row>
    <row r="122" spans="1:18">
      <c r="A122" s="62">
        <f t="shared" si="2"/>
        <v>0</v>
      </c>
      <c r="C122" s="64">
        <f t="shared" si="3"/>
        <v>0</v>
      </c>
      <c r="D122" s="74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6"/>
    </row>
    <row r="123" spans="1:18">
      <c r="A123" s="62">
        <f t="shared" si="2"/>
        <v>0</v>
      </c>
      <c r="C123" s="64">
        <f t="shared" si="3"/>
        <v>0</v>
      </c>
      <c r="D123" s="74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6"/>
    </row>
    <row r="124" spans="1:18">
      <c r="A124" s="62">
        <f t="shared" si="2"/>
        <v>0</v>
      </c>
      <c r="C124" s="64">
        <f t="shared" si="3"/>
        <v>0</v>
      </c>
      <c r="D124" s="74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6"/>
    </row>
    <row r="125" spans="1:18">
      <c r="A125" s="62">
        <f t="shared" si="2"/>
        <v>0</v>
      </c>
      <c r="C125" s="64">
        <f t="shared" si="3"/>
        <v>0</v>
      </c>
      <c r="D125" s="74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6"/>
    </row>
    <row r="126" spans="1:18">
      <c r="A126" s="62">
        <f t="shared" si="2"/>
        <v>0</v>
      </c>
      <c r="C126" s="64">
        <f t="shared" si="3"/>
        <v>0</v>
      </c>
      <c r="D126" s="74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6"/>
    </row>
    <row r="127" spans="1:18">
      <c r="A127" s="62">
        <f t="shared" si="2"/>
        <v>0</v>
      </c>
      <c r="C127" s="64">
        <f t="shared" si="3"/>
        <v>0</v>
      </c>
      <c r="D127" s="74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6"/>
    </row>
    <row r="128" spans="1:18">
      <c r="A128" s="62">
        <f t="shared" si="2"/>
        <v>0</v>
      </c>
      <c r="C128" s="64">
        <f t="shared" si="3"/>
        <v>0</v>
      </c>
      <c r="D128" s="74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6"/>
    </row>
    <row r="129" spans="1:18">
      <c r="A129" s="62">
        <f t="shared" si="2"/>
        <v>0</v>
      </c>
      <c r="C129" s="64">
        <f t="shared" si="3"/>
        <v>0</v>
      </c>
      <c r="D129" s="74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6"/>
    </row>
    <row r="130" spans="1:18">
      <c r="A130" s="62">
        <f t="shared" si="2"/>
        <v>0</v>
      </c>
      <c r="C130" s="64">
        <f t="shared" si="3"/>
        <v>0</v>
      </c>
      <c r="D130" s="74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6"/>
    </row>
    <row r="131" spans="1:18">
      <c r="A131" s="62">
        <f t="shared" si="2"/>
        <v>0</v>
      </c>
      <c r="C131" s="64">
        <f t="shared" si="3"/>
        <v>0</v>
      </c>
      <c r="D131" s="74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6"/>
    </row>
    <row r="132" spans="1:18">
      <c r="A132" s="62">
        <f t="shared" ref="A132:A195" si="4">F132</f>
        <v>0</v>
      </c>
      <c r="C132" s="64">
        <f t="shared" ref="C132:C195" si="5">D132</f>
        <v>0</v>
      </c>
      <c r="D132" s="74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6"/>
    </row>
    <row r="133" spans="1:18">
      <c r="A133" s="62">
        <f t="shared" si="4"/>
        <v>0</v>
      </c>
      <c r="C133" s="64">
        <f t="shared" si="5"/>
        <v>0</v>
      </c>
      <c r="D133" s="74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6"/>
    </row>
    <row r="134" spans="1:18">
      <c r="A134" s="62">
        <f t="shared" si="4"/>
        <v>0</v>
      </c>
      <c r="C134" s="64">
        <f t="shared" si="5"/>
        <v>0</v>
      </c>
      <c r="D134" s="74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6"/>
    </row>
    <row r="135" spans="1:18">
      <c r="A135" s="62">
        <f t="shared" si="4"/>
        <v>0</v>
      </c>
      <c r="C135" s="64">
        <f t="shared" si="5"/>
        <v>0</v>
      </c>
      <c r="D135" s="74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6"/>
    </row>
    <row r="136" spans="1:18">
      <c r="A136" s="62">
        <f t="shared" si="4"/>
        <v>0</v>
      </c>
      <c r="C136" s="64">
        <f t="shared" si="5"/>
        <v>0</v>
      </c>
      <c r="D136" s="74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6"/>
    </row>
    <row r="137" spans="1:18">
      <c r="A137" s="62">
        <f t="shared" si="4"/>
        <v>0</v>
      </c>
      <c r="C137" s="64">
        <f t="shared" si="5"/>
        <v>0</v>
      </c>
      <c r="D137" s="74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6"/>
    </row>
    <row r="138" spans="1:18">
      <c r="A138" s="62">
        <f t="shared" si="4"/>
        <v>0</v>
      </c>
      <c r="C138" s="64">
        <f t="shared" si="5"/>
        <v>0</v>
      </c>
      <c r="D138" s="74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6"/>
    </row>
    <row r="139" spans="1:18">
      <c r="A139" s="62">
        <f t="shared" si="4"/>
        <v>0</v>
      </c>
      <c r="C139" s="64">
        <f t="shared" si="5"/>
        <v>0</v>
      </c>
      <c r="D139" s="74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6"/>
    </row>
    <row r="140" spans="1:18">
      <c r="A140" s="62">
        <f t="shared" si="4"/>
        <v>0</v>
      </c>
      <c r="C140" s="64">
        <f t="shared" si="5"/>
        <v>0</v>
      </c>
      <c r="D140" s="74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6"/>
    </row>
    <row r="141" spans="1:18">
      <c r="A141" s="62">
        <f t="shared" si="4"/>
        <v>0</v>
      </c>
      <c r="C141" s="64">
        <f t="shared" si="5"/>
        <v>0</v>
      </c>
      <c r="D141" s="74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6"/>
    </row>
    <row r="142" spans="1:18">
      <c r="A142" s="62">
        <f t="shared" si="4"/>
        <v>0</v>
      </c>
      <c r="C142" s="64">
        <f t="shared" si="5"/>
        <v>0</v>
      </c>
      <c r="D142" s="74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6"/>
    </row>
    <row r="143" spans="1:18">
      <c r="A143" s="62">
        <f t="shared" si="4"/>
        <v>0</v>
      </c>
      <c r="C143" s="64">
        <f t="shared" si="5"/>
        <v>0</v>
      </c>
      <c r="D143" s="74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6"/>
    </row>
    <row r="144" spans="1:18">
      <c r="A144" s="62">
        <f t="shared" si="4"/>
        <v>0</v>
      </c>
      <c r="C144" s="64">
        <f t="shared" si="5"/>
        <v>0</v>
      </c>
      <c r="D144" s="74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6"/>
    </row>
    <row r="145" spans="1:18">
      <c r="A145" s="62">
        <f t="shared" si="4"/>
        <v>0</v>
      </c>
      <c r="C145" s="64">
        <f t="shared" si="5"/>
        <v>0</v>
      </c>
      <c r="D145" s="74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6"/>
    </row>
    <row r="146" spans="1:18">
      <c r="A146" s="62">
        <f t="shared" si="4"/>
        <v>0</v>
      </c>
      <c r="C146" s="64">
        <f t="shared" si="5"/>
        <v>0</v>
      </c>
      <c r="D146" s="74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6"/>
    </row>
    <row r="147" spans="1:18">
      <c r="A147" s="62">
        <f t="shared" si="4"/>
        <v>0</v>
      </c>
      <c r="C147" s="64">
        <f t="shared" si="5"/>
        <v>0</v>
      </c>
      <c r="D147" s="74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6"/>
    </row>
    <row r="148" spans="1:18">
      <c r="A148" s="62">
        <f t="shared" si="4"/>
        <v>0</v>
      </c>
      <c r="C148" s="64">
        <f t="shared" si="5"/>
        <v>0</v>
      </c>
      <c r="D148" s="74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6"/>
    </row>
    <row r="149" spans="1:18">
      <c r="A149" s="62">
        <f t="shared" si="4"/>
        <v>0</v>
      </c>
      <c r="C149" s="64">
        <f t="shared" si="5"/>
        <v>0</v>
      </c>
      <c r="D149" s="74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6"/>
    </row>
    <row r="150" spans="1:18">
      <c r="A150" s="62">
        <f t="shared" si="4"/>
        <v>0</v>
      </c>
      <c r="C150" s="64">
        <f t="shared" si="5"/>
        <v>0</v>
      </c>
      <c r="D150" s="74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6"/>
    </row>
    <row r="151" spans="1:18">
      <c r="A151" s="62">
        <f t="shared" si="4"/>
        <v>0</v>
      </c>
      <c r="C151" s="64">
        <f t="shared" si="5"/>
        <v>0</v>
      </c>
      <c r="D151" s="74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6"/>
    </row>
    <row r="152" spans="1:18">
      <c r="A152" s="62">
        <f t="shared" si="4"/>
        <v>0</v>
      </c>
      <c r="C152" s="64">
        <f t="shared" si="5"/>
        <v>0</v>
      </c>
      <c r="D152" s="74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6"/>
    </row>
    <row r="153" spans="1:18">
      <c r="A153" s="62">
        <f t="shared" si="4"/>
        <v>0</v>
      </c>
      <c r="C153" s="64">
        <f t="shared" si="5"/>
        <v>0</v>
      </c>
      <c r="D153" s="74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6"/>
    </row>
    <row r="154" spans="1:18">
      <c r="A154" s="62">
        <f t="shared" si="4"/>
        <v>0</v>
      </c>
      <c r="C154" s="64">
        <f t="shared" si="5"/>
        <v>0</v>
      </c>
      <c r="D154" s="74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6"/>
    </row>
    <row r="155" spans="1:18">
      <c r="A155" s="62">
        <f t="shared" si="4"/>
        <v>0</v>
      </c>
      <c r="C155" s="64">
        <f t="shared" si="5"/>
        <v>0</v>
      </c>
      <c r="D155" s="74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6"/>
    </row>
    <row r="156" spans="1:18">
      <c r="A156" s="62">
        <f t="shared" si="4"/>
        <v>0</v>
      </c>
      <c r="C156" s="64">
        <f t="shared" si="5"/>
        <v>0</v>
      </c>
      <c r="D156" s="74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6"/>
    </row>
    <row r="157" spans="1:18">
      <c r="A157" s="62">
        <f t="shared" si="4"/>
        <v>0</v>
      </c>
      <c r="C157" s="64">
        <f t="shared" si="5"/>
        <v>0</v>
      </c>
      <c r="D157" s="74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6"/>
    </row>
    <row r="158" spans="1:18">
      <c r="A158" s="62">
        <f t="shared" si="4"/>
        <v>0</v>
      </c>
      <c r="C158" s="64">
        <f t="shared" si="5"/>
        <v>0</v>
      </c>
      <c r="D158" s="74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6"/>
    </row>
    <row r="159" spans="1:18">
      <c r="A159" s="62">
        <f t="shared" si="4"/>
        <v>0</v>
      </c>
      <c r="C159" s="64">
        <f t="shared" si="5"/>
        <v>0</v>
      </c>
      <c r="D159" s="7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6"/>
    </row>
    <row r="160" spans="1:18">
      <c r="A160" s="62">
        <f t="shared" si="4"/>
        <v>0</v>
      </c>
      <c r="C160" s="64">
        <f t="shared" si="5"/>
        <v>0</v>
      </c>
      <c r="D160" s="74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6"/>
    </row>
    <row r="161" spans="1:18">
      <c r="A161" s="62">
        <f t="shared" si="4"/>
        <v>0</v>
      </c>
      <c r="C161" s="64">
        <f t="shared" si="5"/>
        <v>0</v>
      </c>
      <c r="D161" s="74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6"/>
    </row>
    <row r="162" spans="1:18">
      <c r="A162" s="62">
        <f t="shared" si="4"/>
        <v>0</v>
      </c>
      <c r="C162" s="64">
        <f t="shared" si="5"/>
        <v>0</v>
      </c>
      <c r="D162" s="74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6"/>
    </row>
    <row r="163" spans="1:18">
      <c r="A163" s="62">
        <f t="shared" si="4"/>
        <v>0</v>
      </c>
      <c r="C163" s="64">
        <f t="shared" si="5"/>
        <v>0</v>
      </c>
      <c r="D163" s="74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6"/>
    </row>
    <row r="164" spans="1:18">
      <c r="A164" s="62">
        <f t="shared" si="4"/>
        <v>0</v>
      </c>
      <c r="C164" s="64">
        <f t="shared" si="5"/>
        <v>0</v>
      </c>
      <c r="D164" s="74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6"/>
    </row>
    <row r="165" spans="1:18">
      <c r="A165" s="62">
        <f t="shared" si="4"/>
        <v>0</v>
      </c>
      <c r="C165" s="64">
        <f t="shared" si="5"/>
        <v>0</v>
      </c>
      <c r="D165" s="74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6"/>
    </row>
    <row r="166" spans="1:18">
      <c r="A166" s="62">
        <f t="shared" si="4"/>
        <v>0</v>
      </c>
      <c r="C166" s="64">
        <f t="shared" si="5"/>
        <v>0</v>
      </c>
      <c r="D166" s="74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6"/>
    </row>
    <row r="167" spans="1:18">
      <c r="A167" s="62">
        <f t="shared" si="4"/>
        <v>0</v>
      </c>
      <c r="C167" s="64">
        <f t="shared" si="5"/>
        <v>0</v>
      </c>
      <c r="D167" s="74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6"/>
    </row>
    <row r="168" spans="1:18">
      <c r="A168" s="62">
        <f t="shared" si="4"/>
        <v>0</v>
      </c>
      <c r="C168" s="64">
        <f t="shared" si="5"/>
        <v>0</v>
      </c>
      <c r="D168" s="74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6"/>
    </row>
    <row r="169" spans="1:18">
      <c r="A169" s="62">
        <f t="shared" si="4"/>
        <v>0</v>
      </c>
      <c r="C169" s="64">
        <f t="shared" si="5"/>
        <v>0</v>
      </c>
      <c r="D169" s="74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6"/>
    </row>
    <row r="170" spans="1:18">
      <c r="A170" s="62">
        <f t="shared" si="4"/>
        <v>0</v>
      </c>
      <c r="C170" s="64">
        <f t="shared" si="5"/>
        <v>0</v>
      </c>
      <c r="D170" s="74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6"/>
    </row>
    <row r="171" spans="1:18">
      <c r="A171" s="62">
        <f t="shared" si="4"/>
        <v>0</v>
      </c>
      <c r="C171" s="64">
        <f t="shared" si="5"/>
        <v>0</v>
      </c>
      <c r="D171" s="74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6"/>
    </row>
    <row r="172" spans="1:18">
      <c r="A172" s="62">
        <f t="shared" si="4"/>
        <v>0</v>
      </c>
      <c r="C172" s="64">
        <f t="shared" si="5"/>
        <v>0</v>
      </c>
      <c r="D172" s="74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6"/>
    </row>
    <row r="173" spans="1:18">
      <c r="A173" s="62">
        <f t="shared" si="4"/>
        <v>0</v>
      </c>
      <c r="C173" s="64">
        <f t="shared" si="5"/>
        <v>0</v>
      </c>
      <c r="D173" s="74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6"/>
    </row>
    <row r="174" spans="1:18">
      <c r="A174" s="62">
        <f t="shared" si="4"/>
        <v>0</v>
      </c>
      <c r="C174" s="64">
        <f t="shared" si="5"/>
        <v>0</v>
      </c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6"/>
    </row>
    <row r="175" spans="1:18">
      <c r="A175" s="62">
        <f t="shared" si="4"/>
        <v>0</v>
      </c>
      <c r="C175" s="64">
        <f t="shared" si="5"/>
        <v>0</v>
      </c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6"/>
    </row>
    <row r="176" spans="1:18">
      <c r="A176" s="62">
        <f t="shared" si="4"/>
        <v>0</v>
      </c>
      <c r="C176" s="64">
        <f t="shared" si="5"/>
        <v>0</v>
      </c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6"/>
    </row>
    <row r="177" spans="1:18">
      <c r="A177" s="62">
        <f t="shared" si="4"/>
        <v>0</v>
      </c>
      <c r="C177" s="64">
        <f t="shared" si="5"/>
        <v>0</v>
      </c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6"/>
    </row>
    <row r="178" spans="1:18">
      <c r="A178" s="62">
        <f t="shared" si="4"/>
        <v>0</v>
      </c>
      <c r="C178" s="64">
        <f t="shared" si="5"/>
        <v>0</v>
      </c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6"/>
    </row>
    <row r="179" spans="1:18">
      <c r="A179" s="62">
        <f t="shared" si="4"/>
        <v>0</v>
      </c>
      <c r="C179" s="64">
        <f t="shared" si="5"/>
        <v>0</v>
      </c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6"/>
    </row>
    <row r="180" spans="1:18">
      <c r="A180" s="62">
        <f t="shared" si="4"/>
        <v>0</v>
      </c>
      <c r="C180" s="64">
        <f t="shared" si="5"/>
        <v>0</v>
      </c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6"/>
    </row>
    <row r="181" spans="1:18">
      <c r="A181" s="62">
        <f t="shared" si="4"/>
        <v>0</v>
      </c>
      <c r="C181" s="64">
        <f t="shared" si="5"/>
        <v>0</v>
      </c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6"/>
    </row>
    <row r="182" spans="1:18">
      <c r="A182" s="62">
        <f t="shared" si="4"/>
        <v>0</v>
      </c>
      <c r="C182" s="64">
        <f t="shared" si="5"/>
        <v>0</v>
      </c>
      <c r="D182" s="74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6"/>
    </row>
    <row r="183" spans="1:18">
      <c r="A183" s="62">
        <f t="shared" si="4"/>
        <v>0</v>
      </c>
      <c r="C183" s="64">
        <f t="shared" si="5"/>
        <v>0</v>
      </c>
      <c r="D183" s="74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6"/>
    </row>
    <row r="184" spans="1:18">
      <c r="A184" s="62">
        <f t="shared" si="4"/>
        <v>0</v>
      </c>
      <c r="C184" s="64">
        <f t="shared" si="5"/>
        <v>0</v>
      </c>
      <c r="D184" s="74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6"/>
    </row>
    <row r="185" spans="1:18">
      <c r="A185" s="62">
        <f t="shared" si="4"/>
        <v>0</v>
      </c>
      <c r="C185" s="64">
        <f t="shared" si="5"/>
        <v>0</v>
      </c>
      <c r="D185" s="74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6"/>
    </row>
    <row r="186" spans="1:18">
      <c r="A186" s="62">
        <f t="shared" si="4"/>
        <v>0</v>
      </c>
      <c r="C186" s="64">
        <f t="shared" si="5"/>
        <v>0</v>
      </c>
      <c r="D186" s="74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6"/>
    </row>
    <row r="187" spans="1:18">
      <c r="A187" s="62">
        <f t="shared" si="4"/>
        <v>0</v>
      </c>
      <c r="C187" s="64">
        <f t="shared" si="5"/>
        <v>0</v>
      </c>
      <c r="D187" s="74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6"/>
    </row>
    <row r="188" spans="1:18">
      <c r="A188" s="62">
        <f t="shared" si="4"/>
        <v>0</v>
      </c>
      <c r="C188" s="64">
        <f t="shared" si="5"/>
        <v>0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6"/>
    </row>
    <row r="189" spans="1:18">
      <c r="A189" s="62">
        <f t="shared" si="4"/>
        <v>0</v>
      </c>
      <c r="C189" s="64">
        <f t="shared" si="5"/>
        <v>0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6"/>
    </row>
    <row r="190" spans="1:18">
      <c r="A190" s="62">
        <f t="shared" si="4"/>
        <v>0</v>
      </c>
      <c r="C190" s="64">
        <f t="shared" si="5"/>
        <v>0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6"/>
    </row>
    <row r="191" spans="1:18">
      <c r="A191" s="62">
        <f t="shared" si="4"/>
        <v>0</v>
      </c>
      <c r="C191" s="64">
        <f t="shared" si="5"/>
        <v>0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6"/>
    </row>
    <row r="192" spans="1:18">
      <c r="A192" s="62">
        <f t="shared" si="4"/>
        <v>0</v>
      </c>
      <c r="C192" s="64">
        <f t="shared" si="5"/>
        <v>0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6"/>
    </row>
    <row r="193" spans="1:18">
      <c r="A193" s="62">
        <f t="shared" si="4"/>
        <v>0</v>
      </c>
      <c r="C193" s="64">
        <f t="shared" si="5"/>
        <v>0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6"/>
    </row>
    <row r="194" spans="1:18">
      <c r="A194" s="62">
        <f t="shared" si="4"/>
        <v>0</v>
      </c>
      <c r="C194" s="64">
        <f t="shared" si="5"/>
        <v>0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6"/>
    </row>
    <row r="195" spans="1:18">
      <c r="A195" s="62">
        <f t="shared" si="4"/>
        <v>0</v>
      </c>
      <c r="C195" s="64">
        <f t="shared" si="5"/>
        <v>0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6"/>
    </row>
    <row r="196" spans="1:18">
      <c r="A196" s="62">
        <f t="shared" ref="A196:A259" si="6">F196</f>
        <v>0</v>
      </c>
      <c r="C196" s="64">
        <f t="shared" ref="C196:C259" si="7">D196</f>
        <v>0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6"/>
    </row>
    <row r="197" spans="1:18">
      <c r="A197" s="62">
        <f t="shared" si="6"/>
        <v>0</v>
      </c>
      <c r="C197" s="64">
        <f t="shared" si="7"/>
        <v>0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</row>
    <row r="198" spans="1:18">
      <c r="A198" s="62">
        <f t="shared" si="6"/>
        <v>0</v>
      </c>
      <c r="C198" s="64">
        <f t="shared" si="7"/>
        <v>0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6"/>
    </row>
    <row r="199" spans="1:18">
      <c r="A199" s="62">
        <f t="shared" si="6"/>
        <v>0</v>
      </c>
      <c r="C199" s="64">
        <f t="shared" si="7"/>
        <v>0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6"/>
    </row>
    <row r="200" spans="1:18">
      <c r="A200" s="62">
        <f t="shared" si="6"/>
        <v>0</v>
      </c>
      <c r="C200" s="64">
        <f t="shared" si="7"/>
        <v>0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6"/>
    </row>
    <row r="201" spans="1:18">
      <c r="A201" s="62">
        <f t="shared" si="6"/>
        <v>0</v>
      </c>
      <c r="C201" s="64">
        <f t="shared" si="7"/>
        <v>0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6"/>
    </row>
    <row r="202" spans="1:18">
      <c r="A202" s="62">
        <f t="shared" si="6"/>
        <v>0</v>
      </c>
      <c r="C202" s="64">
        <f t="shared" si="7"/>
        <v>0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6"/>
    </row>
    <row r="203" spans="1:18">
      <c r="A203" s="62">
        <f t="shared" si="6"/>
        <v>0</v>
      </c>
      <c r="C203" s="64">
        <f t="shared" si="7"/>
        <v>0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6"/>
    </row>
    <row r="204" spans="1:18">
      <c r="A204" s="62">
        <f t="shared" si="6"/>
        <v>0</v>
      </c>
      <c r="C204" s="64">
        <f t="shared" si="7"/>
        <v>0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6"/>
    </row>
    <row r="205" spans="1:18">
      <c r="A205" s="62">
        <f t="shared" si="6"/>
        <v>0</v>
      </c>
      <c r="C205" s="64">
        <f t="shared" si="7"/>
        <v>0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6"/>
    </row>
    <row r="206" spans="1:18">
      <c r="A206" s="62">
        <f t="shared" si="6"/>
        <v>0</v>
      </c>
      <c r="C206" s="64">
        <f t="shared" si="7"/>
        <v>0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6"/>
    </row>
    <row r="207" spans="1:18">
      <c r="A207" s="62">
        <f t="shared" si="6"/>
        <v>0</v>
      </c>
      <c r="C207" s="64">
        <f t="shared" si="7"/>
        <v>0</v>
      </c>
      <c r="D207" s="74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6"/>
    </row>
    <row r="208" spans="1:18">
      <c r="A208" s="62">
        <f t="shared" si="6"/>
        <v>0</v>
      </c>
      <c r="C208" s="64">
        <f t="shared" si="7"/>
        <v>0</v>
      </c>
      <c r="D208" s="74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6"/>
    </row>
    <row r="209" spans="1:18">
      <c r="A209" s="62">
        <f t="shared" si="6"/>
        <v>0</v>
      </c>
      <c r="C209" s="64">
        <f t="shared" si="7"/>
        <v>0</v>
      </c>
      <c r="D209" s="74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6"/>
    </row>
    <row r="210" spans="1:18">
      <c r="A210" s="62">
        <f t="shared" si="6"/>
        <v>0</v>
      </c>
      <c r="C210" s="64">
        <f t="shared" si="7"/>
        <v>0</v>
      </c>
      <c r="D210" s="74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6"/>
    </row>
    <row r="211" spans="1:18">
      <c r="A211" s="62">
        <f t="shared" si="6"/>
        <v>0</v>
      </c>
      <c r="C211" s="64">
        <f t="shared" si="7"/>
        <v>0</v>
      </c>
      <c r="D211" s="74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6"/>
    </row>
    <row r="212" spans="1:18">
      <c r="A212" s="62">
        <f t="shared" si="6"/>
        <v>0</v>
      </c>
      <c r="C212" s="64">
        <f t="shared" si="7"/>
        <v>0</v>
      </c>
      <c r="D212" s="74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6"/>
    </row>
    <row r="213" spans="1:18">
      <c r="A213" s="62">
        <f t="shared" si="6"/>
        <v>0</v>
      </c>
      <c r="C213" s="64">
        <f t="shared" si="7"/>
        <v>0</v>
      </c>
      <c r="D213" s="74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6"/>
    </row>
    <row r="214" spans="1:18">
      <c r="A214" s="62">
        <f t="shared" si="6"/>
        <v>0</v>
      </c>
      <c r="C214" s="64">
        <f t="shared" si="7"/>
        <v>0</v>
      </c>
      <c r="D214" s="74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6"/>
    </row>
    <row r="215" spans="1:18">
      <c r="A215" s="62">
        <f t="shared" si="6"/>
        <v>0</v>
      </c>
      <c r="C215" s="64">
        <f t="shared" si="7"/>
        <v>0</v>
      </c>
      <c r="D215" s="74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6"/>
    </row>
    <row r="216" spans="1:18">
      <c r="A216" s="62">
        <f t="shared" si="6"/>
        <v>0</v>
      </c>
      <c r="C216" s="64">
        <f t="shared" si="7"/>
        <v>0</v>
      </c>
      <c r="D216" s="74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6"/>
    </row>
    <row r="217" spans="1:18">
      <c r="A217" s="62">
        <f t="shared" si="6"/>
        <v>0</v>
      </c>
      <c r="C217" s="64">
        <f t="shared" si="7"/>
        <v>0</v>
      </c>
      <c r="D217" s="74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6"/>
    </row>
    <row r="218" spans="1:18">
      <c r="A218" s="62">
        <f t="shared" si="6"/>
        <v>0</v>
      </c>
      <c r="C218" s="64">
        <f t="shared" si="7"/>
        <v>0</v>
      </c>
      <c r="D218" s="74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6"/>
    </row>
    <row r="219" spans="1:18">
      <c r="A219" s="62">
        <f t="shared" si="6"/>
        <v>0</v>
      </c>
      <c r="C219" s="64">
        <f t="shared" si="7"/>
        <v>0</v>
      </c>
      <c r="D219" s="74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6"/>
    </row>
    <row r="220" spans="1:18">
      <c r="A220" s="62">
        <f t="shared" si="6"/>
        <v>0</v>
      </c>
      <c r="C220" s="64">
        <f t="shared" si="7"/>
        <v>0</v>
      </c>
      <c r="D220" s="74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6"/>
    </row>
    <row r="221" spans="1:18">
      <c r="A221" s="62">
        <f t="shared" si="6"/>
        <v>0</v>
      </c>
      <c r="C221" s="64">
        <f t="shared" si="7"/>
        <v>0</v>
      </c>
      <c r="D221" s="74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6"/>
    </row>
    <row r="222" spans="1:18">
      <c r="A222" s="62">
        <f t="shared" si="6"/>
        <v>0</v>
      </c>
      <c r="C222" s="64">
        <f t="shared" si="7"/>
        <v>0</v>
      </c>
      <c r="D222" s="74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6"/>
    </row>
    <row r="223" spans="1:18">
      <c r="A223" s="62">
        <f t="shared" si="6"/>
        <v>0</v>
      </c>
      <c r="C223" s="64">
        <f t="shared" si="7"/>
        <v>0</v>
      </c>
      <c r="D223" s="74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6"/>
    </row>
    <row r="224" spans="1:18">
      <c r="A224" s="62">
        <f t="shared" si="6"/>
        <v>0</v>
      </c>
      <c r="C224" s="64">
        <f t="shared" si="7"/>
        <v>0</v>
      </c>
      <c r="D224" s="74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6"/>
    </row>
    <row r="225" spans="1:18">
      <c r="A225" s="62">
        <f t="shared" si="6"/>
        <v>0</v>
      </c>
      <c r="C225" s="64">
        <f t="shared" si="7"/>
        <v>0</v>
      </c>
      <c r="D225" s="74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6"/>
    </row>
    <row r="226" spans="1:18">
      <c r="A226" s="62">
        <f t="shared" si="6"/>
        <v>0</v>
      </c>
      <c r="C226" s="64">
        <f t="shared" si="7"/>
        <v>0</v>
      </c>
      <c r="D226" s="74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6"/>
    </row>
    <row r="227" spans="1:18">
      <c r="A227" s="62">
        <f t="shared" si="6"/>
        <v>0</v>
      </c>
      <c r="C227" s="64">
        <f t="shared" si="7"/>
        <v>0</v>
      </c>
      <c r="D227" s="74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6"/>
    </row>
    <row r="228" spans="1:18">
      <c r="A228" s="62">
        <f t="shared" si="6"/>
        <v>0</v>
      </c>
      <c r="C228" s="64">
        <f t="shared" si="7"/>
        <v>0</v>
      </c>
      <c r="D228" s="74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6"/>
    </row>
    <row r="229" spans="1:18">
      <c r="A229" s="62">
        <f t="shared" si="6"/>
        <v>0</v>
      </c>
      <c r="C229" s="64">
        <f t="shared" si="7"/>
        <v>0</v>
      </c>
      <c r="D229" s="74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6"/>
    </row>
    <row r="230" spans="1:18">
      <c r="A230" s="62">
        <f t="shared" si="6"/>
        <v>0</v>
      </c>
      <c r="C230" s="64">
        <f t="shared" si="7"/>
        <v>0</v>
      </c>
      <c r="D230" s="74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6"/>
    </row>
    <row r="231" spans="1:18">
      <c r="A231" s="62">
        <f t="shared" si="6"/>
        <v>0</v>
      </c>
      <c r="C231" s="64">
        <f t="shared" si="7"/>
        <v>0</v>
      </c>
      <c r="D231" s="74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6"/>
    </row>
    <row r="232" spans="1:18">
      <c r="A232" s="62">
        <f t="shared" si="6"/>
        <v>0</v>
      </c>
      <c r="C232" s="64">
        <f t="shared" si="7"/>
        <v>0</v>
      </c>
      <c r="D232" s="74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6"/>
    </row>
    <row r="233" spans="1:18">
      <c r="A233" s="62">
        <f t="shared" si="6"/>
        <v>0</v>
      </c>
      <c r="C233" s="64">
        <f t="shared" si="7"/>
        <v>0</v>
      </c>
      <c r="D233" s="74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6"/>
    </row>
    <row r="234" spans="1:18">
      <c r="A234" s="62">
        <f t="shared" si="6"/>
        <v>0</v>
      </c>
      <c r="C234" s="64">
        <f t="shared" si="7"/>
        <v>0</v>
      </c>
      <c r="D234" s="74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6"/>
    </row>
    <row r="235" spans="1:18">
      <c r="A235" s="62">
        <f t="shared" si="6"/>
        <v>0</v>
      </c>
      <c r="C235" s="64">
        <f t="shared" si="7"/>
        <v>0</v>
      </c>
      <c r="D235" s="74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6"/>
    </row>
    <row r="236" spans="1:18">
      <c r="A236" s="62">
        <f t="shared" si="6"/>
        <v>0</v>
      </c>
      <c r="C236" s="64">
        <f t="shared" si="7"/>
        <v>0</v>
      </c>
      <c r="D236" s="74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6"/>
    </row>
    <row r="237" spans="1:18">
      <c r="A237" s="62">
        <f t="shared" si="6"/>
        <v>0</v>
      </c>
      <c r="C237" s="64">
        <f t="shared" si="7"/>
        <v>0</v>
      </c>
      <c r="D237" s="74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6"/>
    </row>
    <row r="238" spans="1:18">
      <c r="A238" s="62">
        <f t="shared" si="6"/>
        <v>0</v>
      </c>
      <c r="C238" s="64">
        <f t="shared" si="7"/>
        <v>0</v>
      </c>
      <c r="D238" s="7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6"/>
    </row>
    <row r="239" spans="1:18">
      <c r="A239" s="62">
        <f t="shared" si="6"/>
        <v>0</v>
      </c>
      <c r="C239" s="64">
        <f t="shared" si="7"/>
        <v>0</v>
      </c>
      <c r="D239" s="74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6"/>
    </row>
    <row r="240" spans="1:18">
      <c r="A240" s="62">
        <f t="shared" si="6"/>
        <v>0</v>
      </c>
      <c r="C240" s="64">
        <f t="shared" si="7"/>
        <v>0</v>
      </c>
      <c r="D240" s="74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6"/>
    </row>
    <row r="241" spans="1:18">
      <c r="A241" s="62">
        <f t="shared" si="6"/>
        <v>0</v>
      </c>
      <c r="C241" s="64">
        <f t="shared" si="7"/>
        <v>0</v>
      </c>
      <c r="D241" s="74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6"/>
    </row>
    <row r="242" spans="1:18">
      <c r="A242" s="62">
        <f t="shared" si="6"/>
        <v>0</v>
      </c>
      <c r="C242" s="64">
        <f t="shared" si="7"/>
        <v>0</v>
      </c>
      <c r="D242" s="74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6"/>
    </row>
    <row r="243" spans="1:18">
      <c r="A243" s="62">
        <f t="shared" si="6"/>
        <v>0</v>
      </c>
      <c r="C243" s="64">
        <f t="shared" si="7"/>
        <v>0</v>
      </c>
      <c r="D243" s="74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6"/>
    </row>
    <row r="244" spans="1:18">
      <c r="A244" s="62">
        <f t="shared" si="6"/>
        <v>0</v>
      </c>
      <c r="C244" s="64">
        <f t="shared" si="7"/>
        <v>0</v>
      </c>
      <c r="D244" s="74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6"/>
    </row>
    <row r="245" spans="1:18">
      <c r="A245" s="62">
        <f t="shared" si="6"/>
        <v>0</v>
      </c>
      <c r="C245" s="64">
        <f t="shared" si="7"/>
        <v>0</v>
      </c>
      <c r="D245" s="74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6"/>
    </row>
    <row r="246" spans="1:18">
      <c r="A246" s="62">
        <f t="shared" si="6"/>
        <v>0</v>
      </c>
      <c r="C246" s="64">
        <f t="shared" si="7"/>
        <v>0</v>
      </c>
      <c r="D246" s="74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6"/>
    </row>
    <row r="247" spans="1:18">
      <c r="A247" s="62">
        <f t="shared" si="6"/>
        <v>0</v>
      </c>
      <c r="C247" s="64">
        <f t="shared" si="7"/>
        <v>0</v>
      </c>
      <c r="D247" s="74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6"/>
    </row>
    <row r="248" spans="1:18">
      <c r="A248" s="62">
        <f t="shared" si="6"/>
        <v>0</v>
      </c>
      <c r="C248" s="64">
        <f t="shared" si="7"/>
        <v>0</v>
      </c>
      <c r="D248" s="74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6"/>
    </row>
    <row r="249" spans="1:18">
      <c r="A249" s="62">
        <f t="shared" si="6"/>
        <v>0</v>
      </c>
      <c r="C249" s="64">
        <f t="shared" si="7"/>
        <v>0</v>
      </c>
      <c r="D249" s="74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6"/>
    </row>
    <row r="250" spans="1:18">
      <c r="A250" s="62">
        <f t="shared" si="6"/>
        <v>0</v>
      </c>
      <c r="C250" s="64">
        <f t="shared" si="7"/>
        <v>0</v>
      </c>
      <c r="D250" s="74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6"/>
    </row>
    <row r="251" spans="1:18">
      <c r="A251" s="62">
        <f t="shared" si="6"/>
        <v>0</v>
      </c>
      <c r="C251" s="64">
        <f t="shared" si="7"/>
        <v>0</v>
      </c>
      <c r="D251" s="74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6"/>
    </row>
    <row r="252" spans="1:18">
      <c r="A252" s="62">
        <f t="shared" si="6"/>
        <v>0</v>
      </c>
      <c r="C252" s="64">
        <f t="shared" si="7"/>
        <v>0</v>
      </c>
      <c r="D252" s="74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6"/>
    </row>
    <row r="253" spans="1:18">
      <c r="A253" s="62">
        <f t="shared" si="6"/>
        <v>0</v>
      </c>
      <c r="C253" s="64">
        <f t="shared" si="7"/>
        <v>0</v>
      </c>
      <c r="D253" s="74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6"/>
    </row>
    <row r="254" spans="1:18">
      <c r="A254" s="62">
        <f t="shared" si="6"/>
        <v>0</v>
      </c>
      <c r="C254" s="64">
        <f t="shared" si="7"/>
        <v>0</v>
      </c>
      <c r="D254" s="74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6"/>
    </row>
    <row r="255" spans="1:18">
      <c r="A255" s="62">
        <f t="shared" si="6"/>
        <v>0</v>
      </c>
      <c r="C255" s="64">
        <f t="shared" si="7"/>
        <v>0</v>
      </c>
      <c r="D255" s="74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6"/>
    </row>
    <row r="256" spans="1:18">
      <c r="A256" s="62">
        <f t="shared" si="6"/>
        <v>0</v>
      </c>
      <c r="C256" s="64">
        <f t="shared" si="7"/>
        <v>0</v>
      </c>
      <c r="D256" s="74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6"/>
    </row>
    <row r="257" spans="1:18">
      <c r="A257" s="62">
        <f t="shared" si="6"/>
        <v>0</v>
      </c>
      <c r="C257" s="64">
        <f t="shared" si="7"/>
        <v>0</v>
      </c>
      <c r="D257" s="74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6"/>
    </row>
    <row r="258" spans="1:18">
      <c r="A258" s="62">
        <f t="shared" si="6"/>
        <v>0</v>
      </c>
      <c r="C258" s="64">
        <f t="shared" si="7"/>
        <v>0</v>
      </c>
      <c r="D258" s="74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6"/>
    </row>
    <row r="259" spans="1:18">
      <c r="A259" s="62">
        <f t="shared" si="6"/>
        <v>0</v>
      </c>
      <c r="C259" s="64">
        <f t="shared" si="7"/>
        <v>0</v>
      </c>
      <c r="D259" s="74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6"/>
    </row>
    <row r="260" spans="1:18">
      <c r="A260" s="62">
        <f t="shared" ref="A260:A323" si="8">F260</f>
        <v>0</v>
      </c>
      <c r="C260" s="64">
        <f t="shared" ref="C260:C323" si="9">D260</f>
        <v>0</v>
      </c>
      <c r="D260" s="74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6"/>
    </row>
    <row r="261" spans="1:18">
      <c r="A261" s="62">
        <f t="shared" si="8"/>
        <v>0</v>
      </c>
      <c r="C261" s="64">
        <f t="shared" si="9"/>
        <v>0</v>
      </c>
      <c r="D261" s="74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6"/>
    </row>
    <row r="262" spans="1:18">
      <c r="A262" s="62">
        <f t="shared" si="8"/>
        <v>0</v>
      </c>
      <c r="C262" s="64">
        <f t="shared" si="9"/>
        <v>0</v>
      </c>
      <c r="D262" s="74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6"/>
    </row>
    <row r="263" spans="1:18">
      <c r="A263" s="62">
        <f t="shared" si="8"/>
        <v>0</v>
      </c>
      <c r="C263" s="64">
        <f t="shared" si="9"/>
        <v>0</v>
      </c>
      <c r="D263" s="74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6"/>
    </row>
    <row r="264" spans="1:18">
      <c r="A264" s="62">
        <f t="shared" si="8"/>
        <v>0</v>
      </c>
      <c r="C264" s="64">
        <f t="shared" si="9"/>
        <v>0</v>
      </c>
      <c r="D264" s="74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6"/>
    </row>
    <row r="265" spans="1:18">
      <c r="A265" s="62">
        <f t="shared" si="8"/>
        <v>0</v>
      </c>
      <c r="C265" s="64">
        <f t="shared" si="9"/>
        <v>0</v>
      </c>
      <c r="D265" s="74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6"/>
    </row>
    <row r="266" spans="1:18">
      <c r="A266" s="62">
        <f t="shared" si="8"/>
        <v>0</v>
      </c>
      <c r="C266" s="64">
        <f t="shared" si="9"/>
        <v>0</v>
      </c>
      <c r="D266" s="74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6"/>
    </row>
    <row r="267" spans="1:18">
      <c r="A267" s="62">
        <f t="shared" si="8"/>
        <v>0</v>
      </c>
      <c r="C267" s="64">
        <f t="shared" si="9"/>
        <v>0</v>
      </c>
      <c r="D267" s="74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6"/>
    </row>
    <row r="268" spans="1:18">
      <c r="A268" s="62">
        <f t="shared" si="8"/>
        <v>0</v>
      </c>
      <c r="C268" s="64">
        <f t="shared" si="9"/>
        <v>0</v>
      </c>
      <c r="D268" s="74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6"/>
    </row>
    <row r="269" spans="1:18">
      <c r="A269" s="62">
        <f t="shared" si="8"/>
        <v>0</v>
      </c>
      <c r="C269" s="64">
        <f t="shared" si="9"/>
        <v>0</v>
      </c>
      <c r="D269" s="74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6"/>
    </row>
    <row r="270" spans="1:18">
      <c r="A270" s="62">
        <f t="shared" si="8"/>
        <v>0</v>
      </c>
      <c r="C270" s="64">
        <f t="shared" si="9"/>
        <v>0</v>
      </c>
      <c r="D270" s="74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6"/>
    </row>
    <row r="271" spans="1:18">
      <c r="A271" s="62">
        <f t="shared" si="8"/>
        <v>0</v>
      </c>
      <c r="C271" s="64">
        <f t="shared" si="9"/>
        <v>0</v>
      </c>
      <c r="D271" s="74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6"/>
    </row>
    <row r="272" spans="1:18">
      <c r="A272" s="62">
        <f t="shared" si="8"/>
        <v>0</v>
      </c>
      <c r="C272" s="64">
        <f t="shared" si="9"/>
        <v>0</v>
      </c>
      <c r="D272" s="74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6"/>
    </row>
    <row r="273" spans="1:18">
      <c r="A273" s="62">
        <f t="shared" si="8"/>
        <v>0</v>
      </c>
      <c r="C273" s="64">
        <f t="shared" si="9"/>
        <v>0</v>
      </c>
      <c r="D273" s="74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6"/>
    </row>
    <row r="274" spans="1:18">
      <c r="A274" s="62">
        <f t="shared" si="8"/>
        <v>0</v>
      </c>
      <c r="C274" s="64">
        <f t="shared" si="9"/>
        <v>0</v>
      </c>
      <c r="D274" s="74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6"/>
    </row>
    <row r="275" spans="1:18">
      <c r="A275" s="62">
        <f t="shared" si="8"/>
        <v>0</v>
      </c>
      <c r="C275" s="64">
        <f t="shared" si="9"/>
        <v>0</v>
      </c>
      <c r="D275" s="74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6"/>
    </row>
    <row r="276" spans="1:18">
      <c r="A276" s="62">
        <f t="shared" si="8"/>
        <v>0</v>
      </c>
      <c r="C276" s="64">
        <f t="shared" si="9"/>
        <v>0</v>
      </c>
      <c r="D276" s="74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6"/>
    </row>
    <row r="277" spans="1:18">
      <c r="A277" s="62">
        <f t="shared" si="8"/>
        <v>0</v>
      </c>
      <c r="C277" s="64">
        <f t="shared" si="9"/>
        <v>0</v>
      </c>
      <c r="D277" s="74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6"/>
    </row>
    <row r="278" spans="1:18">
      <c r="A278" s="62">
        <f t="shared" si="8"/>
        <v>0</v>
      </c>
      <c r="C278" s="64">
        <f t="shared" si="9"/>
        <v>0</v>
      </c>
      <c r="D278" s="74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6"/>
    </row>
    <row r="279" spans="1:18">
      <c r="A279" s="62">
        <f t="shared" si="8"/>
        <v>0</v>
      </c>
      <c r="C279" s="64">
        <f t="shared" si="9"/>
        <v>0</v>
      </c>
      <c r="D279" s="74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6"/>
    </row>
    <row r="280" spans="1:18">
      <c r="A280" s="62">
        <f t="shared" si="8"/>
        <v>0</v>
      </c>
      <c r="C280" s="64">
        <f t="shared" si="9"/>
        <v>0</v>
      </c>
      <c r="D280" s="74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6"/>
    </row>
    <row r="281" spans="1:18">
      <c r="A281" s="62">
        <f t="shared" si="8"/>
        <v>0</v>
      </c>
      <c r="C281" s="64">
        <f t="shared" si="9"/>
        <v>0</v>
      </c>
      <c r="D281" s="74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6"/>
    </row>
    <row r="282" spans="1:18">
      <c r="A282" s="62">
        <f t="shared" si="8"/>
        <v>0</v>
      </c>
      <c r="C282" s="64">
        <f t="shared" si="9"/>
        <v>0</v>
      </c>
      <c r="D282" s="74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6"/>
    </row>
    <row r="283" spans="1:18">
      <c r="A283" s="62">
        <f t="shared" si="8"/>
        <v>0</v>
      </c>
      <c r="C283" s="64">
        <f t="shared" si="9"/>
        <v>0</v>
      </c>
      <c r="D283" s="74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6"/>
    </row>
    <row r="284" spans="1:18">
      <c r="A284" s="62">
        <f t="shared" si="8"/>
        <v>0</v>
      </c>
      <c r="C284" s="64">
        <f t="shared" si="9"/>
        <v>0</v>
      </c>
      <c r="D284" s="74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6"/>
    </row>
    <row r="285" spans="1:18">
      <c r="A285" s="62">
        <f t="shared" si="8"/>
        <v>0</v>
      </c>
      <c r="C285" s="64">
        <f t="shared" si="9"/>
        <v>0</v>
      </c>
      <c r="D285" s="74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6"/>
    </row>
    <row r="286" spans="1:18">
      <c r="A286" s="62">
        <f t="shared" si="8"/>
        <v>0</v>
      </c>
      <c r="C286" s="64">
        <f t="shared" si="9"/>
        <v>0</v>
      </c>
      <c r="D286" s="74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6"/>
    </row>
    <row r="287" spans="1:18">
      <c r="A287" s="62">
        <f t="shared" si="8"/>
        <v>0</v>
      </c>
      <c r="C287" s="64">
        <f t="shared" si="9"/>
        <v>0</v>
      </c>
      <c r="D287" s="74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6"/>
    </row>
    <row r="288" spans="1:18">
      <c r="A288" s="62">
        <f t="shared" si="8"/>
        <v>0</v>
      </c>
      <c r="C288" s="64">
        <f t="shared" si="9"/>
        <v>0</v>
      </c>
      <c r="D288" s="74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6"/>
    </row>
    <row r="289" spans="1:18">
      <c r="A289" s="62">
        <f t="shared" si="8"/>
        <v>0</v>
      </c>
      <c r="C289" s="64">
        <f t="shared" si="9"/>
        <v>0</v>
      </c>
      <c r="D289" s="74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6"/>
    </row>
    <row r="290" spans="1:18">
      <c r="A290" s="62">
        <f t="shared" si="8"/>
        <v>0</v>
      </c>
      <c r="C290" s="64">
        <f t="shared" si="9"/>
        <v>0</v>
      </c>
      <c r="D290" s="74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6"/>
    </row>
    <row r="291" spans="1:18">
      <c r="A291" s="62">
        <f t="shared" si="8"/>
        <v>0</v>
      </c>
      <c r="C291" s="64">
        <f t="shared" si="9"/>
        <v>0</v>
      </c>
      <c r="D291" s="74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6"/>
    </row>
    <row r="292" spans="1:18">
      <c r="A292" s="62">
        <f t="shared" si="8"/>
        <v>0</v>
      </c>
      <c r="C292" s="64">
        <f t="shared" si="9"/>
        <v>0</v>
      </c>
      <c r="D292" s="74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6"/>
    </row>
    <row r="293" spans="1:18">
      <c r="A293" s="62">
        <f t="shared" si="8"/>
        <v>0</v>
      </c>
      <c r="C293" s="64">
        <f t="shared" si="9"/>
        <v>0</v>
      </c>
      <c r="D293" s="74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6"/>
    </row>
    <row r="294" spans="1:18">
      <c r="A294" s="62">
        <f t="shared" si="8"/>
        <v>0</v>
      </c>
      <c r="C294" s="64">
        <f t="shared" si="9"/>
        <v>0</v>
      </c>
      <c r="D294" s="74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6"/>
    </row>
    <row r="295" spans="1:18">
      <c r="A295" s="62">
        <f t="shared" si="8"/>
        <v>0</v>
      </c>
      <c r="C295" s="64">
        <f t="shared" si="9"/>
        <v>0</v>
      </c>
      <c r="D295" s="74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6"/>
    </row>
    <row r="296" spans="1:18">
      <c r="A296" s="62">
        <f t="shared" si="8"/>
        <v>0</v>
      </c>
      <c r="C296" s="64">
        <f t="shared" si="9"/>
        <v>0</v>
      </c>
      <c r="D296" s="74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6"/>
    </row>
    <row r="297" spans="1:18">
      <c r="A297" s="62">
        <f t="shared" si="8"/>
        <v>0</v>
      </c>
      <c r="C297" s="64">
        <f t="shared" si="9"/>
        <v>0</v>
      </c>
      <c r="D297" s="74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6"/>
    </row>
    <row r="298" spans="1:18">
      <c r="A298" s="62">
        <f t="shared" si="8"/>
        <v>0</v>
      </c>
      <c r="C298" s="64">
        <f t="shared" si="9"/>
        <v>0</v>
      </c>
      <c r="D298" s="74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6"/>
    </row>
    <row r="299" spans="1:18">
      <c r="A299" s="62">
        <f t="shared" si="8"/>
        <v>0</v>
      </c>
      <c r="C299" s="64">
        <f t="shared" si="9"/>
        <v>0</v>
      </c>
      <c r="D299" s="74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6"/>
    </row>
    <row r="300" spans="1:18">
      <c r="A300" s="62">
        <f t="shared" si="8"/>
        <v>0</v>
      </c>
      <c r="C300" s="64">
        <f t="shared" si="9"/>
        <v>0</v>
      </c>
      <c r="D300" s="74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6"/>
    </row>
    <row r="301" spans="1:18">
      <c r="A301" s="62">
        <f t="shared" si="8"/>
        <v>0</v>
      </c>
      <c r="C301" s="64">
        <f t="shared" si="9"/>
        <v>0</v>
      </c>
      <c r="D301" s="74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6"/>
    </row>
    <row r="302" spans="1:18">
      <c r="A302" s="62">
        <f t="shared" si="8"/>
        <v>0</v>
      </c>
      <c r="C302" s="64">
        <f t="shared" si="9"/>
        <v>0</v>
      </c>
      <c r="D302" s="74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6"/>
    </row>
    <row r="303" spans="1:18">
      <c r="A303" s="62">
        <f t="shared" si="8"/>
        <v>0</v>
      </c>
      <c r="C303" s="64">
        <f t="shared" si="9"/>
        <v>0</v>
      </c>
      <c r="D303" s="74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6"/>
    </row>
    <row r="304" spans="1:18">
      <c r="A304" s="62">
        <f t="shared" si="8"/>
        <v>0</v>
      </c>
      <c r="C304" s="64">
        <f t="shared" si="9"/>
        <v>0</v>
      </c>
      <c r="D304" s="74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6"/>
    </row>
    <row r="305" spans="1:18">
      <c r="A305" s="62">
        <f t="shared" si="8"/>
        <v>0</v>
      </c>
      <c r="C305" s="64">
        <f t="shared" si="9"/>
        <v>0</v>
      </c>
      <c r="D305" s="74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6"/>
    </row>
    <row r="306" spans="1:18">
      <c r="A306" s="62">
        <f t="shared" si="8"/>
        <v>0</v>
      </c>
      <c r="C306" s="64">
        <f t="shared" si="9"/>
        <v>0</v>
      </c>
      <c r="D306" s="74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6"/>
    </row>
    <row r="307" spans="1:18">
      <c r="A307" s="62">
        <f t="shared" si="8"/>
        <v>0</v>
      </c>
      <c r="C307" s="64">
        <f t="shared" si="9"/>
        <v>0</v>
      </c>
      <c r="D307" s="74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6"/>
    </row>
    <row r="308" spans="1:18">
      <c r="A308" s="62">
        <f t="shared" si="8"/>
        <v>0</v>
      </c>
      <c r="C308" s="64">
        <f t="shared" si="9"/>
        <v>0</v>
      </c>
      <c r="D308" s="74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6"/>
    </row>
    <row r="309" spans="1:18">
      <c r="A309" s="62">
        <f t="shared" si="8"/>
        <v>0</v>
      </c>
      <c r="C309" s="64">
        <f t="shared" si="9"/>
        <v>0</v>
      </c>
      <c r="D309" s="74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6"/>
    </row>
    <row r="310" spans="1:18">
      <c r="A310" s="62">
        <f t="shared" si="8"/>
        <v>0</v>
      </c>
      <c r="C310" s="64">
        <f t="shared" si="9"/>
        <v>0</v>
      </c>
      <c r="D310" s="74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6"/>
    </row>
    <row r="311" spans="1:18">
      <c r="A311" s="62">
        <f t="shared" si="8"/>
        <v>0</v>
      </c>
      <c r="C311" s="64">
        <f t="shared" si="9"/>
        <v>0</v>
      </c>
      <c r="D311" s="74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6"/>
    </row>
    <row r="312" spans="1:18">
      <c r="A312" s="62">
        <f t="shared" si="8"/>
        <v>0</v>
      </c>
      <c r="C312" s="64">
        <f t="shared" si="9"/>
        <v>0</v>
      </c>
      <c r="D312" s="74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6"/>
    </row>
    <row r="313" spans="1:18">
      <c r="A313" s="62">
        <f t="shared" si="8"/>
        <v>0</v>
      </c>
      <c r="C313" s="64">
        <f t="shared" si="9"/>
        <v>0</v>
      </c>
      <c r="D313" s="74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6"/>
    </row>
    <row r="314" spans="1:18">
      <c r="A314" s="62">
        <f t="shared" si="8"/>
        <v>0</v>
      </c>
      <c r="C314" s="64">
        <f t="shared" si="9"/>
        <v>0</v>
      </c>
      <c r="D314" s="74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6"/>
    </row>
    <row r="315" spans="1:18">
      <c r="A315" s="62">
        <f t="shared" si="8"/>
        <v>0</v>
      </c>
      <c r="C315" s="64">
        <f t="shared" si="9"/>
        <v>0</v>
      </c>
      <c r="D315" s="74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6"/>
    </row>
    <row r="316" spans="1:18">
      <c r="A316" s="62">
        <f t="shared" si="8"/>
        <v>0</v>
      </c>
      <c r="C316" s="64">
        <f t="shared" si="9"/>
        <v>0</v>
      </c>
      <c r="D316" s="74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6"/>
    </row>
    <row r="317" spans="1:18">
      <c r="A317" s="62">
        <f t="shared" si="8"/>
        <v>0</v>
      </c>
      <c r="C317" s="64">
        <f t="shared" si="9"/>
        <v>0</v>
      </c>
      <c r="D317" s="7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6"/>
    </row>
    <row r="318" spans="1:18">
      <c r="A318" s="62">
        <f t="shared" si="8"/>
        <v>0</v>
      </c>
      <c r="C318" s="64">
        <f t="shared" si="9"/>
        <v>0</v>
      </c>
      <c r="D318" s="74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6"/>
    </row>
    <row r="319" spans="1:18">
      <c r="A319" s="62">
        <f t="shared" si="8"/>
        <v>0</v>
      </c>
      <c r="C319" s="64">
        <f t="shared" si="9"/>
        <v>0</v>
      </c>
      <c r="D319" s="74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6"/>
    </row>
    <row r="320" spans="1:18">
      <c r="A320" s="62">
        <f t="shared" si="8"/>
        <v>0</v>
      </c>
      <c r="C320" s="64">
        <f t="shared" si="9"/>
        <v>0</v>
      </c>
      <c r="D320" s="74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6"/>
    </row>
    <row r="321" spans="1:18">
      <c r="A321" s="62">
        <f t="shared" si="8"/>
        <v>0</v>
      </c>
      <c r="C321" s="64">
        <f t="shared" si="9"/>
        <v>0</v>
      </c>
      <c r="D321" s="74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6"/>
    </row>
    <row r="322" spans="1:18">
      <c r="A322" s="62">
        <f t="shared" si="8"/>
        <v>0</v>
      </c>
      <c r="C322" s="64">
        <f t="shared" si="9"/>
        <v>0</v>
      </c>
      <c r="D322" s="74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6"/>
    </row>
    <row r="323" spans="1:18">
      <c r="A323" s="62">
        <f t="shared" si="8"/>
        <v>0</v>
      </c>
      <c r="C323" s="64">
        <f t="shared" si="9"/>
        <v>0</v>
      </c>
      <c r="D323" s="74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6"/>
    </row>
    <row r="324" spans="1:18">
      <c r="A324" s="62">
        <f t="shared" ref="A324:A387" si="10">F324</f>
        <v>0</v>
      </c>
      <c r="C324" s="64">
        <f t="shared" ref="C324:C387" si="11">D324</f>
        <v>0</v>
      </c>
      <c r="D324" s="74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6"/>
    </row>
    <row r="325" spans="1:18">
      <c r="A325" s="62">
        <f t="shared" si="10"/>
        <v>0</v>
      </c>
      <c r="C325" s="64">
        <f t="shared" si="11"/>
        <v>0</v>
      </c>
      <c r="D325" s="74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6"/>
    </row>
    <row r="326" spans="1:18">
      <c r="A326" s="62">
        <f t="shared" si="10"/>
        <v>0</v>
      </c>
      <c r="C326" s="64">
        <f t="shared" si="11"/>
        <v>0</v>
      </c>
      <c r="D326" s="74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6"/>
    </row>
    <row r="327" spans="1:18">
      <c r="A327" s="62">
        <f t="shared" si="10"/>
        <v>0</v>
      </c>
      <c r="C327" s="64">
        <f t="shared" si="11"/>
        <v>0</v>
      </c>
      <c r="D327" s="74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6"/>
    </row>
    <row r="328" spans="1:18">
      <c r="A328" s="62">
        <f t="shared" si="10"/>
        <v>0</v>
      </c>
      <c r="C328" s="64">
        <f t="shared" si="11"/>
        <v>0</v>
      </c>
      <c r="D328" s="74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6"/>
    </row>
    <row r="329" spans="1:18">
      <c r="A329" s="62">
        <f t="shared" si="10"/>
        <v>0</v>
      </c>
      <c r="C329" s="64">
        <f t="shared" si="11"/>
        <v>0</v>
      </c>
      <c r="D329" s="74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6"/>
    </row>
    <row r="330" spans="1:18">
      <c r="A330" s="62">
        <f t="shared" si="10"/>
        <v>0</v>
      </c>
      <c r="C330" s="64">
        <f t="shared" si="11"/>
        <v>0</v>
      </c>
      <c r="D330" s="74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6"/>
    </row>
    <row r="331" spans="1:18">
      <c r="A331" s="62">
        <f t="shared" si="10"/>
        <v>0</v>
      </c>
      <c r="C331" s="64">
        <f t="shared" si="11"/>
        <v>0</v>
      </c>
      <c r="D331" s="74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6"/>
    </row>
    <row r="332" spans="1:18">
      <c r="A332" s="62">
        <f t="shared" si="10"/>
        <v>0</v>
      </c>
      <c r="C332" s="64">
        <f t="shared" si="11"/>
        <v>0</v>
      </c>
      <c r="D332" s="74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6"/>
    </row>
    <row r="333" spans="1:18">
      <c r="A333" s="62">
        <f t="shared" si="10"/>
        <v>0</v>
      </c>
      <c r="C333" s="64">
        <f t="shared" si="11"/>
        <v>0</v>
      </c>
      <c r="D333" s="74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6"/>
    </row>
    <row r="334" spans="1:18">
      <c r="A334" s="62">
        <f t="shared" si="10"/>
        <v>0</v>
      </c>
      <c r="C334" s="64">
        <f t="shared" si="11"/>
        <v>0</v>
      </c>
      <c r="D334" s="74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6"/>
    </row>
    <row r="335" spans="1:18">
      <c r="A335" s="62">
        <f t="shared" si="10"/>
        <v>0</v>
      </c>
      <c r="C335" s="64">
        <f t="shared" si="11"/>
        <v>0</v>
      </c>
      <c r="D335" s="74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6"/>
    </row>
    <row r="336" spans="1:18">
      <c r="A336" s="62">
        <f t="shared" si="10"/>
        <v>0</v>
      </c>
      <c r="C336" s="64">
        <f t="shared" si="11"/>
        <v>0</v>
      </c>
      <c r="D336" s="74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6"/>
    </row>
    <row r="337" spans="1:18">
      <c r="A337" s="62">
        <f t="shared" si="10"/>
        <v>0</v>
      </c>
      <c r="C337" s="64">
        <f t="shared" si="11"/>
        <v>0</v>
      </c>
      <c r="D337" s="74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6"/>
    </row>
    <row r="338" spans="1:18">
      <c r="A338" s="62">
        <f t="shared" si="10"/>
        <v>0</v>
      </c>
      <c r="C338" s="64">
        <f t="shared" si="11"/>
        <v>0</v>
      </c>
      <c r="D338" s="74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6"/>
    </row>
    <row r="339" spans="1:18">
      <c r="A339" s="62">
        <f t="shared" si="10"/>
        <v>0</v>
      </c>
      <c r="C339" s="64">
        <f t="shared" si="11"/>
        <v>0</v>
      </c>
      <c r="D339" s="74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6"/>
    </row>
    <row r="340" spans="1:18">
      <c r="A340" s="62">
        <f t="shared" si="10"/>
        <v>0</v>
      </c>
      <c r="C340" s="64">
        <f t="shared" si="11"/>
        <v>0</v>
      </c>
      <c r="D340" s="74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6"/>
    </row>
    <row r="341" spans="1:18">
      <c r="A341" s="62">
        <f t="shared" si="10"/>
        <v>0</v>
      </c>
      <c r="C341" s="64">
        <f t="shared" si="11"/>
        <v>0</v>
      </c>
      <c r="D341" s="74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6"/>
    </row>
    <row r="342" spans="1:18">
      <c r="A342" s="62">
        <f t="shared" si="10"/>
        <v>0</v>
      </c>
      <c r="C342" s="64">
        <f t="shared" si="11"/>
        <v>0</v>
      </c>
      <c r="D342" s="74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6"/>
    </row>
    <row r="343" spans="1:18">
      <c r="A343" s="62">
        <f t="shared" si="10"/>
        <v>0</v>
      </c>
      <c r="C343" s="64">
        <f t="shared" si="11"/>
        <v>0</v>
      </c>
      <c r="D343" s="74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6"/>
    </row>
    <row r="344" spans="1:18">
      <c r="A344" s="62">
        <f t="shared" si="10"/>
        <v>0</v>
      </c>
      <c r="C344" s="64">
        <f t="shared" si="11"/>
        <v>0</v>
      </c>
      <c r="D344" s="74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6"/>
    </row>
    <row r="345" spans="1:18">
      <c r="A345" s="62">
        <f t="shared" si="10"/>
        <v>0</v>
      </c>
      <c r="C345" s="64">
        <f t="shared" si="11"/>
        <v>0</v>
      </c>
      <c r="D345" s="74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6"/>
    </row>
    <row r="346" spans="1:18">
      <c r="A346" s="62">
        <f t="shared" si="10"/>
        <v>0</v>
      </c>
      <c r="C346" s="64">
        <f t="shared" si="11"/>
        <v>0</v>
      </c>
      <c r="D346" s="74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6"/>
    </row>
    <row r="347" spans="1:18">
      <c r="A347" s="62">
        <f t="shared" si="10"/>
        <v>0</v>
      </c>
      <c r="C347" s="64">
        <f t="shared" si="11"/>
        <v>0</v>
      </c>
      <c r="D347" s="74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6"/>
    </row>
    <row r="348" spans="1:18">
      <c r="A348" s="62">
        <f t="shared" si="10"/>
        <v>0</v>
      </c>
      <c r="C348" s="64">
        <f t="shared" si="11"/>
        <v>0</v>
      </c>
      <c r="D348" s="74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6"/>
    </row>
    <row r="349" spans="1:18">
      <c r="A349" s="62">
        <f t="shared" si="10"/>
        <v>0</v>
      </c>
      <c r="C349" s="64">
        <f t="shared" si="11"/>
        <v>0</v>
      </c>
      <c r="D349" s="74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6"/>
    </row>
    <row r="350" spans="1:18">
      <c r="A350" s="62">
        <f t="shared" si="10"/>
        <v>0</v>
      </c>
      <c r="C350" s="64">
        <f t="shared" si="11"/>
        <v>0</v>
      </c>
      <c r="D350" s="74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6"/>
    </row>
    <row r="351" spans="1:18">
      <c r="A351" s="62">
        <f t="shared" si="10"/>
        <v>0</v>
      </c>
      <c r="C351" s="64">
        <f t="shared" si="11"/>
        <v>0</v>
      </c>
      <c r="D351" s="74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6"/>
    </row>
    <row r="352" spans="1:18">
      <c r="A352" s="62">
        <f t="shared" si="10"/>
        <v>0</v>
      </c>
      <c r="C352" s="64">
        <f t="shared" si="11"/>
        <v>0</v>
      </c>
      <c r="D352" s="74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6"/>
    </row>
    <row r="353" spans="1:18">
      <c r="A353" s="62">
        <f t="shared" si="10"/>
        <v>0</v>
      </c>
      <c r="C353" s="64">
        <f t="shared" si="11"/>
        <v>0</v>
      </c>
      <c r="D353" s="74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6"/>
    </row>
    <row r="354" spans="1:18">
      <c r="A354" s="62">
        <f t="shared" si="10"/>
        <v>0</v>
      </c>
      <c r="C354" s="64">
        <f t="shared" si="11"/>
        <v>0</v>
      </c>
      <c r="D354" s="74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6"/>
    </row>
    <row r="355" spans="1:18">
      <c r="A355" s="62">
        <f t="shared" si="10"/>
        <v>0</v>
      </c>
      <c r="C355" s="64">
        <f t="shared" si="11"/>
        <v>0</v>
      </c>
      <c r="D355" s="74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6"/>
    </row>
    <row r="356" spans="1:18">
      <c r="A356" s="62">
        <f t="shared" si="10"/>
        <v>0</v>
      </c>
      <c r="C356" s="64">
        <f t="shared" si="11"/>
        <v>0</v>
      </c>
      <c r="D356" s="74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6"/>
    </row>
    <row r="357" spans="1:18">
      <c r="A357" s="62">
        <f t="shared" si="10"/>
        <v>0</v>
      </c>
      <c r="C357" s="64">
        <f t="shared" si="11"/>
        <v>0</v>
      </c>
      <c r="D357" s="74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6"/>
    </row>
    <row r="358" spans="1:18">
      <c r="A358" s="62">
        <f t="shared" si="10"/>
        <v>0</v>
      </c>
      <c r="C358" s="64">
        <f t="shared" si="11"/>
        <v>0</v>
      </c>
      <c r="D358" s="74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6"/>
    </row>
    <row r="359" spans="1:18">
      <c r="A359" s="62">
        <f t="shared" si="10"/>
        <v>0</v>
      </c>
      <c r="C359" s="64">
        <f t="shared" si="11"/>
        <v>0</v>
      </c>
      <c r="D359" s="74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6"/>
    </row>
    <row r="360" spans="1:18">
      <c r="A360" s="62">
        <f t="shared" si="10"/>
        <v>0</v>
      </c>
      <c r="C360" s="64">
        <f t="shared" si="11"/>
        <v>0</v>
      </c>
      <c r="D360" s="74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6"/>
    </row>
    <row r="361" spans="1:18">
      <c r="A361" s="62">
        <f t="shared" si="10"/>
        <v>0</v>
      </c>
      <c r="C361" s="64">
        <f t="shared" si="11"/>
        <v>0</v>
      </c>
      <c r="D361" s="74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6"/>
    </row>
    <row r="362" spans="1:18">
      <c r="A362" s="62">
        <f t="shared" si="10"/>
        <v>0</v>
      </c>
      <c r="C362" s="64">
        <f t="shared" si="11"/>
        <v>0</v>
      </c>
      <c r="D362" s="74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6"/>
    </row>
    <row r="363" spans="1:18">
      <c r="A363" s="62">
        <f t="shared" si="10"/>
        <v>0</v>
      </c>
      <c r="C363" s="64">
        <f t="shared" si="11"/>
        <v>0</v>
      </c>
      <c r="D363" s="74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6"/>
    </row>
    <row r="364" spans="1:18">
      <c r="A364" s="62">
        <f t="shared" si="10"/>
        <v>0</v>
      </c>
      <c r="C364" s="64">
        <f t="shared" si="11"/>
        <v>0</v>
      </c>
      <c r="D364" s="74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6"/>
    </row>
    <row r="365" spans="1:18">
      <c r="A365" s="62">
        <f t="shared" si="10"/>
        <v>0</v>
      </c>
      <c r="C365" s="64">
        <f t="shared" si="11"/>
        <v>0</v>
      </c>
      <c r="D365" s="7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6"/>
    </row>
    <row r="366" spans="1:18">
      <c r="A366" s="62">
        <f t="shared" si="10"/>
        <v>0</v>
      </c>
      <c r="C366" s="64">
        <f t="shared" si="11"/>
        <v>0</v>
      </c>
      <c r="D366" s="74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6"/>
    </row>
    <row r="367" spans="1:18">
      <c r="A367" s="62">
        <f t="shared" si="10"/>
        <v>0</v>
      </c>
      <c r="C367" s="64">
        <f t="shared" si="11"/>
        <v>0</v>
      </c>
      <c r="D367" s="74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6"/>
    </row>
    <row r="368" spans="1:18">
      <c r="A368" s="62">
        <f t="shared" si="10"/>
        <v>0</v>
      </c>
      <c r="C368" s="64">
        <f t="shared" si="11"/>
        <v>0</v>
      </c>
      <c r="D368" s="74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6"/>
    </row>
    <row r="369" spans="1:18">
      <c r="A369" s="62">
        <f t="shared" si="10"/>
        <v>0</v>
      </c>
      <c r="C369" s="64">
        <f t="shared" si="11"/>
        <v>0</v>
      </c>
      <c r="D369" s="74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6"/>
    </row>
    <row r="370" spans="1:18">
      <c r="A370" s="62">
        <f t="shared" si="10"/>
        <v>0</v>
      </c>
      <c r="C370" s="64">
        <f t="shared" si="11"/>
        <v>0</v>
      </c>
      <c r="D370" s="74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6"/>
    </row>
    <row r="371" spans="1:18">
      <c r="A371" s="62">
        <f t="shared" si="10"/>
        <v>0</v>
      </c>
      <c r="C371" s="64">
        <f t="shared" si="11"/>
        <v>0</v>
      </c>
      <c r="D371" s="74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6"/>
    </row>
    <row r="372" spans="1:18">
      <c r="A372" s="62">
        <f t="shared" si="10"/>
        <v>0</v>
      </c>
      <c r="C372" s="64">
        <f t="shared" si="11"/>
        <v>0</v>
      </c>
      <c r="D372" s="74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6"/>
    </row>
    <row r="373" spans="1:18">
      <c r="A373" s="62">
        <f t="shared" si="10"/>
        <v>0</v>
      </c>
      <c r="C373" s="64">
        <f t="shared" si="11"/>
        <v>0</v>
      </c>
      <c r="D373" s="74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6"/>
    </row>
    <row r="374" spans="1:18">
      <c r="A374" s="62">
        <f t="shared" si="10"/>
        <v>0</v>
      </c>
      <c r="C374" s="64">
        <f t="shared" si="11"/>
        <v>0</v>
      </c>
      <c r="D374" s="74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6"/>
    </row>
    <row r="375" spans="1:18">
      <c r="A375" s="62">
        <f t="shared" si="10"/>
        <v>0</v>
      </c>
      <c r="C375" s="64">
        <f t="shared" si="11"/>
        <v>0</v>
      </c>
      <c r="D375" s="74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6"/>
    </row>
    <row r="376" spans="1:18">
      <c r="A376" s="62">
        <f t="shared" si="10"/>
        <v>0</v>
      </c>
      <c r="C376" s="64">
        <f t="shared" si="11"/>
        <v>0</v>
      </c>
      <c r="D376" s="74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6"/>
    </row>
    <row r="377" spans="1:18">
      <c r="A377" s="62">
        <f t="shared" si="10"/>
        <v>0</v>
      </c>
      <c r="C377" s="64">
        <f t="shared" si="11"/>
        <v>0</v>
      </c>
      <c r="D377" s="74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6"/>
    </row>
    <row r="378" spans="1:18">
      <c r="A378" s="62">
        <f t="shared" si="10"/>
        <v>0</v>
      </c>
      <c r="C378" s="64">
        <f t="shared" si="11"/>
        <v>0</v>
      </c>
      <c r="D378" s="74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6"/>
    </row>
    <row r="379" spans="1:18">
      <c r="A379" s="62">
        <f t="shared" si="10"/>
        <v>0</v>
      </c>
      <c r="C379" s="64">
        <f t="shared" si="11"/>
        <v>0</v>
      </c>
      <c r="D379" s="74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6"/>
    </row>
    <row r="380" spans="1:18">
      <c r="A380" s="62">
        <f t="shared" si="10"/>
        <v>0</v>
      </c>
      <c r="C380" s="64">
        <f t="shared" si="11"/>
        <v>0</v>
      </c>
      <c r="D380" s="74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6"/>
    </row>
    <row r="381" spans="1:18">
      <c r="A381" s="62">
        <f t="shared" si="10"/>
        <v>0</v>
      </c>
      <c r="C381" s="64">
        <f t="shared" si="11"/>
        <v>0</v>
      </c>
      <c r="D381" s="74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6"/>
    </row>
    <row r="382" spans="1:18">
      <c r="A382" s="62">
        <f t="shared" si="10"/>
        <v>0</v>
      </c>
      <c r="C382" s="64">
        <f t="shared" si="11"/>
        <v>0</v>
      </c>
      <c r="D382" s="74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6"/>
    </row>
    <row r="383" spans="1:18">
      <c r="A383" s="62">
        <f t="shared" si="10"/>
        <v>0</v>
      </c>
      <c r="C383" s="64">
        <f t="shared" si="11"/>
        <v>0</v>
      </c>
      <c r="D383" s="74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6"/>
    </row>
    <row r="384" spans="1:18">
      <c r="A384" s="62">
        <f t="shared" si="10"/>
        <v>0</v>
      </c>
      <c r="C384" s="64">
        <f t="shared" si="11"/>
        <v>0</v>
      </c>
      <c r="D384" s="74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6"/>
    </row>
    <row r="385" spans="1:18">
      <c r="A385" s="62">
        <f t="shared" si="10"/>
        <v>0</v>
      </c>
      <c r="C385" s="64">
        <f t="shared" si="11"/>
        <v>0</v>
      </c>
      <c r="D385" s="74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6"/>
    </row>
    <row r="386" spans="1:18">
      <c r="A386" s="62">
        <f t="shared" si="10"/>
        <v>0</v>
      </c>
      <c r="C386" s="64">
        <f t="shared" si="11"/>
        <v>0</v>
      </c>
      <c r="D386" s="74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6"/>
    </row>
    <row r="387" spans="1:18">
      <c r="A387" s="62">
        <f t="shared" si="10"/>
        <v>0</v>
      </c>
      <c r="C387" s="64">
        <f t="shared" si="11"/>
        <v>0</v>
      </c>
      <c r="D387" s="74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6"/>
    </row>
    <row r="388" spans="1:18">
      <c r="A388" s="62">
        <f t="shared" ref="A388:A451" si="12">F388</f>
        <v>0</v>
      </c>
      <c r="C388" s="64">
        <f t="shared" ref="C388:C451" si="13">D388</f>
        <v>0</v>
      </c>
      <c r="D388" s="74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6"/>
    </row>
    <row r="389" spans="1:18">
      <c r="A389" s="62">
        <f t="shared" si="12"/>
        <v>0</v>
      </c>
      <c r="C389" s="64">
        <f t="shared" si="13"/>
        <v>0</v>
      </c>
      <c r="D389" s="74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6"/>
    </row>
    <row r="390" spans="1:18">
      <c r="A390" s="62">
        <f t="shared" si="12"/>
        <v>0</v>
      </c>
      <c r="C390" s="64">
        <f t="shared" si="13"/>
        <v>0</v>
      </c>
      <c r="D390" s="74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6"/>
    </row>
    <row r="391" spans="1:18">
      <c r="A391" s="62">
        <f t="shared" si="12"/>
        <v>0</v>
      </c>
      <c r="C391" s="64">
        <f t="shared" si="13"/>
        <v>0</v>
      </c>
      <c r="D391" s="74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6"/>
    </row>
    <row r="392" spans="1:18">
      <c r="A392" s="62">
        <f t="shared" si="12"/>
        <v>0</v>
      </c>
      <c r="C392" s="64">
        <f t="shared" si="13"/>
        <v>0</v>
      </c>
      <c r="D392" s="74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6"/>
    </row>
    <row r="393" spans="1:18">
      <c r="A393" s="62">
        <f t="shared" si="12"/>
        <v>0</v>
      </c>
      <c r="C393" s="64">
        <f t="shared" si="13"/>
        <v>0</v>
      </c>
      <c r="D393" s="74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6"/>
    </row>
    <row r="394" spans="1:18">
      <c r="A394" s="62">
        <f t="shared" si="12"/>
        <v>0</v>
      </c>
      <c r="C394" s="64">
        <f t="shared" si="13"/>
        <v>0</v>
      </c>
      <c r="D394" s="74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6"/>
    </row>
    <row r="395" spans="1:18">
      <c r="A395" s="62">
        <f t="shared" si="12"/>
        <v>0</v>
      </c>
      <c r="C395" s="64">
        <f t="shared" si="13"/>
        <v>0</v>
      </c>
      <c r="D395" s="7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6"/>
    </row>
    <row r="396" spans="1:18">
      <c r="A396" s="62">
        <f t="shared" si="12"/>
        <v>0</v>
      </c>
      <c r="C396" s="64">
        <f t="shared" si="13"/>
        <v>0</v>
      </c>
      <c r="D396" s="74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6"/>
    </row>
    <row r="397" spans="1:18">
      <c r="A397" s="62">
        <f t="shared" si="12"/>
        <v>0</v>
      </c>
      <c r="C397" s="64">
        <f t="shared" si="13"/>
        <v>0</v>
      </c>
      <c r="D397" s="74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6"/>
    </row>
    <row r="398" spans="1:18">
      <c r="A398" s="62">
        <f t="shared" si="12"/>
        <v>0</v>
      </c>
      <c r="C398" s="64">
        <f t="shared" si="13"/>
        <v>0</v>
      </c>
      <c r="D398" s="74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6"/>
    </row>
    <row r="399" spans="1:18">
      <c r="A399" s="62">
        <f t="shared" si="12"/>
        <v>0</v>
      </c>
      <c r="C399" s="64">
        <f t="shared" si="13"/>
        <v>0</v>
      </c>
      <c r="D399" s="74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6"/>
    </row>
    <row r="400" spans="1:18">
      <c r="A400" s="62">
        <f t="shared" si="12"/>
        <v>0</v>
      </c>
      <c r="C400" s="64">
        <f t="shared" si="13"/>
        <v>0</v>
      </c>
      <c r="D400" s="74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6"/>
    </row>
    <row r="401" spans="1:18">
      <c r="A401" s="62">
        <f t="shared" si="12"/>
        <v>0</v>
      </c>
      <c r="C401" s="64">
        <f t="shared" si="13"/>
        <v>0</v>
      </c>
      <c r="D401" s="74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6"/>
    </row>
    <row r="402" spans="1:18">
      <c r="A402" s="62">
        <f t="shared" si="12"/>
        <v>0</v>
      </c>
      <c r="C402" s="64">
        <f t="shared" si="13"/>
        <v>0</v>
      </c>
      <c r="D402" s="74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6"/>
    </row>
    <row r="403" spans="1:18">
      <c r="A403" s="62">
        <f t="shared" si="12"/>
        <v>0</v>
      </c>
      <c r="C403" s="64">
        <f t="shared" si="13"/>
        <v>0</v>
      </c>
      <c r="D403" s="74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6"/>
    </row>
    <row r="404" spans="1:18">
      <c r="A404" s="62">
        <f t="shared" si="12"/>
        <v>0</v>
      </c>
      <c r="C404" s="64">
        <f t="shared" si="13"/>
        <v>0</v>
      </c>
      <c r="D404" s="74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6"/>
    </row>
    <row r="405" spans="1:18">
      <c r="A405" s="62">
        <f t="shared" si="12"/>
        <v>0</v>
      </c>
      <c r="C405" s="64">
        <f t="shared" si="13"/>
        <v>0</v>
      </c>
      <c r="D405" s="74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6"/>
    </row>
    <row r="406" spans="1:18">
      <c r="A406" s="62">
        <f t="shared" si="12"/>
        <v>0</v>
      </c>
      <c r="C406" s="64">
        <f t="shared" si="13"/>
        <v>0</v>
      </c>
      <c r="D406" s="74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6"/>
    </row>
    <row r="407" spans="1:18">
      <c r="A407" s="62">
        <f t="shared" si="12"/>
        <v>0</v>
      </c>
      <c r="C407" s="64">
        <f t="shared" si="13"/>
        <v>0</v>
      </c>
      <c r="D407" s="74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6"/>
    </row>
    <row r="408" spans="1:18">
      <c r="A408" s="62">
        <f t="shared" si="12"/>
        <v>0</v>
      </c>
      <c r="C408" s="64">
        <f t="shared" si="13"/>
        <v>0</v>
      </c>
      <c r="D408" s="74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6"/>
    </row>
    <row r="409" spans="1:18">
      <c r="A409" s="62">
        <f t="shared" si="12"/>
        <v>0</v>
      </c>
      <c r="C409" s="64">
        <f t="shared" si="13"/>
        <v>0</v>
      </c>
      <c r="D409" s="74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6"/>
    </row>
    <row r="410" spans="1:18">
      <c r="A410" s="62">
        <f t="shared" si="12"/>
        <v>0</v>
      </c>
      <c r="C410" s="64">
        <f t="shared" si="13"/>
        <v>0</v>
      </c>
      <c r="D410" s="74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6"/>
    </row>
    <row r="411" spans="1:18">
      <c r="A411" s="62">
        <f t="shared" si="12"/>
        <v>0</v>
      </c>
      <c r="C411" s="64">
        <f t="shared" si="13"/>
        <v>0</v>
      </c>
      <c r="D411" s="74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6"/>
    </row>
    <row r="412" spans="1:18">
      <c r="A412" s="62">
        <f t="shared" si="12"/>
        <v>0</v>
      </c>
      <c r="C412" s="64">
        <f t="shared" si="13"/>
        <v>0</v>
      </c>
      <c r="D412" s="74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6"/>
    </row>
    <row r="413" spans="1:18">
      <c r="A413" s="62">
        <f t="shared" si="12"/>
        <v>0</v>
      </c>
      <c r="C413" s="64">
        <f t="shared" si="13"/>
        <v>0</v>
      </c>
      <c r="D413" s="74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6"/>
    </row>
    <row r="414" spans="1:18">
      <c r="A414" s="62">
        <f t="shared" si="12"/>
        <v>0</v>
      </c>
      <c r="C414" s="64">
        <f t="shared" si="13"/>
        <v>0</v>
      </c>
      <c r="D414" s="74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6"/>
    </row>
    <row r="415" spans="1:18">
      <c r="A415" s="62">
        <f t="shared" si="12"/>
        <v>0</v>
      </c>
      <c r="C415" s="64">
        <f t="shared" si="13"/>
        <v>0</v>
      </c>
      <c r="D415" s="74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6"/>
    </row>
    <row r="416" spans="1:18">
      <c r="A416" s="62">
        <f t="shared" si="12"/>
        <v>0</v>
      </c>
      <c r="C416" s="64">
        <f t="shared" si="13"/>
        <v>0</v>
      </c>
      <c r="D416" s="74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6"/>
    </row>
    <row r="417" spans="1:18">
      <c r="A417" s="62">
        <f t="shared" si="12"/>
        <v>0</v>
      </c>
      <c r="C417" s="64">
        <f t="shared" si="13"/>
        <v>0</v>
      </c>
      <c r="D417" s="74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6"/>
    </row>
    <row r="418" spans="1:18">
      <c r="A418" s="62">
        <f t="shared" si="12"/>
        <v>0</v>
      </c>
      <c r="C418" s="64">
        <f t="shared" si="13"/>
        <v>0</v>
      </c>
      <c r="D418" s="74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6"/>
    </row>
    <row r="419" spans="1:18">
      <c r="A419" s="62">
        <f t="shared" si="12"/>
        <v>0</v>
      </c>
      <c r="C419" s="64">
        <f t="shared" si="13"/>
        <v>0</v>
      </c>
      <c r="D419" s="74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6"/>
    </row>
    <row r="420" spans="1:18">
      <c r="A420" s="62">
        <f t="shared" si="12"/>
        <v>0</v>
      </c>
      <c r="C420" s="64">
        <f t="shared" si="13"/>
        <v>0</v>
      </c>
      <c r="D420" s="74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6"/>
    </row>
    <row r="421" spans="1:18">
      <c r="A421" s="62">
        <f t="shared" si="12"/>
        <v>0</v>
      </c>
      <c r="C421" s="64">
        <f t="shared" si="13"/>
        <v>0</v>
      </c>
      <c r="D421" s="74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6"/>
    </row>
    <row r="422" spans="1:18">
      <c r="A422" s="62">
        <f t="shared" si="12"/>
        <v>0</v>
      </c>
      <c r="C422" s="64">
        <f t="shared" si="13"/>
        <v>0</v>
      </c>
      <c r="D422" s="74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6"/>
    </row>
    <row r="423" spans="1:18">
      <c r="A423" s="62">
        <f t="shared" si="12"/>
        <v>0</v>
      </c>
      <c r="C423" s="64">
        <f t="shared" si="13"/>
        <v>0</v>
      </c>
      <c r="D423" s="74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6"/>
    </row>
    <row r="424" spans="1:18">
      <c r="A424" s="62">
        <f t="shared" si="12"/>
        <v>0</v>
      </c>
      <c r="C424" s="64">
        <f t="shared" si="13"/>
        <v>0</v>
      </c>
      <c r="D424" s="74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6"/>
    </row>
    <row r="425" spans="1:18">
      <c r="A425" s="62">
        <f t="shared" si="12"/>
        <v>0</v>
      </c>
      <c r="C425" s="64">
        <f t="shared" si="13"/>
        <v>0</v>
      </c>
      <c r="D425" s="74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6"/>
    </row>
    <row r="426" spans="1:18">
      <c r="A426" s="62">
        <f t="shared" si="12"/>
        <v>0</v>
      </c>
      <c r="C426" s="64">
        <f t="shared" si="13"/>
        <v>0</v>
      </c>
      <c r="D426" s="74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6"/>
    </row>
    <row r="427" spans="1:18">
      <c r="A427" s="62">
        <f t="shared" si="12"/>
        <v>0</v>
      </c>
      <c r="C427" s="64">
        <f t="shared" si="13"/>
        <v>0</v>
      </c>
      <c r="D427" s="74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6"/>
    </row>
    <row r="428" spans="1:18">
      <c r="A428" s="62">
        <f t="shared" si="12"/>
        <v>0</v>
      </c>
      <c r="C428" s="64">
        <f t="shared" si="13"/>
        <v>0</v>
      </c>
      <c r="D428" s="74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6"/>
    </row>
    <row r="429" spans="1:18">
      <c r="A429" s="62">
        <f t="shared" si="12"/>
        <v>0</v>
      </c>
      <c r="C429" s="64">
        <f t="shared" si="13"/>
        <v>0</v>
      </c>
      <c r="D429" s="74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6"/>
    </row>
    <row r="430" spans="1:18">
      <c r="A430" s="62">
        <f t="shared" si="12"/>
        <v>0</v>
      </c>
      <c r="C430" s="64">
        <f t="shared" si="13"/>
        <v>0</v>
      </c>
      <c r="D430" s="74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6"/>
    </row>
    <row r="431" spans="1:18">
      <c r="A431" s="62">
        <f t="shared" si="12"/>
        <v>0</v>
      </c>
      <c r="C431" s="64">
        <f t="shared" si="13"/>
        <v>0</v>
      </c>
      <c r="D431" s="74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6"/>
    </row>
    <row r="432" spans="1:18">
      <c r="A432" s="62">
        <f t="shared" si="12"/>
        <v>0</v>
      </c>
      <c r="C432" s="64">
        <f t="shared" si="13"/>
        <v>0</v>
      </c>
      <c r="D432" s="74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6"/>
    </row>
    <row r="433" spans="1:18">
      <c r="A433" s="62">
        <f t="shared" si="12"/>
        <v>0</v>
      </c>
      <c r="C433" s="64">
        <f t="shared" si="13"/>
        <v>0</v>
      </c>
      <c r="D433" s="74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6"/>
    </row>
    <row r="434" spans="1:18">
      <c r="A434" s="62">
        <f t="shared" si="12"/>
        <v>0</v>
      </c>
      <c r="C434" s="64">
        <f t="shared" si="13"/>
        <v>0</v>
      </c>
      <c r="D434" s="74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6"/>
    </row>
    <row r="435" spans="1:18">
      <c r="A435" s="62">
        <f t="shared" si="12"/>
        <v>0</v>
      </c>
      <c r="C435" s="64">
        <f t="shared" si="13"/>
        <v>0</v>
      </c>
      <c r="D435" s="74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6"/>
    </row>
    <row r="436" spans="1:18">
      <c r="A436" s="62">
        <f t="shared" si="12"/>
        <v>0</v>
      </c>
      <c r="C436" s="64">
        <f t="shared" si="13"/>
        <v>0</v>
      </c>
      <c r="D436" s="74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6"/>
    </row>
    <row r="437" spans="1:18">
      <c r="A437" s="62">
        <f t="shared" si="12"/>
        <v>0</v>
      </c>
      <c r="C437" s="64">
        <f t="shared" si="13"/>
        <v>0</v>
      </c>
      <c r="D437" s="74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6"/>
    </row>
    <row r="438" spans="1:18">
      <c r="A438" s="62">
        <f t="shared" si="12"/>
        <v>0</v>
      </c>
      <c r="C438" s="64">
        <f t="shared" si="13"/>
        <v>0</v>
      </c>
      <c r="D438" s="74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6"/>
    </row>
    <row r="439" spans="1:18">
      <c r="A439" s="62">
        <f t="shared" si="12"/>
        <v>0</v>
      </c>
      <c r="C439" s="64">
        <f t="shared" si="13"/>
        <v>0</v>
      </c>
      <c r="D439" s="74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6"/>
    </row>
    <row r="440" spans="1:18">
      <c r="A440" s="62">
        <f t="shared" si="12"/>
        <v>0</v>
      </c>
      <c r="C440" s="64">
        <f t="shared" si="13"/>
        <v>0</v>
      </c>
      <c r="D440" s="74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6"/>
    </row>
    <row r="441" spans="1:18">
      <c r="A441" s="62">
        <f t="shared" si="12"/>
        <v>0</v>
      </c>
      <c r="C441" s="64">
        <f t="shared" si="13"/>
        <v>0</v>
      </c>
      <c r="D441" s="74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6"/>
    </row>
    <row r="442" spans="1:18">
      <c r="A442" s="62">
        <f t="shared" si="12"/>
        <v>0</v>
      </c>
      <c r="C442" s="64">
        <f t="shared" si="13"/>
        <v>0</v>
      </c>
      <c r="D442" s="74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6"/>
    </row>
    <row r="443" spans="1:18">
      <c r="A443" s="62">
        <f t="shared" si="12"/>
        <v>0</v>
      </c>
      <c r="C443" s="64">
        <f t="shared" si="13"/>
        <v>0</v>
      </c>
      <c r="D443" s="74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6"/>
    </row>
    <row r="444" spans="1:18">
      <c r="A444" s="62">
        <f t="shared" si="12"/>
        <v>0</v>
      </c>
      <c r="C444" s="64">
        <f t="shared" si="13"/>
        <v>0</v>
      </c>
      <c r="D444" s="74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6"/>
    </row>
    <row r="445" spans="1:18">
      <c r="A445" s="62">
        <f t="shared" si="12"/>
        <v>0</v>
      </c>
      <c r="C445" s="64">
        <f t="shared" si="13"/>
        <v>0</v>
      </c>
      <c r="D445" s="74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6"/>
    </row>
    <row r="446" spans="1:18">
      <c r="A446" s="62">
        <f t="shared" si="12"/>
        <v>0</v>
      </c>
      <c r="C446" s="64">
        <f t="shared" si="13"/>
        <v>0</v>
      </c>
      <c r="D446" s="74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6"/>
    </row>
    <row r="447" spans="1:18">
      <c r="A447" s="62">
        <f t="shared" si="12"/>
        <v>0</v>
      </c>
      <c r="C447" s="64">
        <f t="shared" si="13"/>
        <v>0</v>
      </c>
      <c r="D447" s="74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6"/>
    </row>
    <row r="448" spans="1:18">
      <c r="A448" s="62">
        <f t="shared" si="12"/>
        <v>0</v>
      </c>
      <c r="C448" s="64">
        <f t="shared" si="13"/>
        <v>0</v>
      </c>
      <c r="D448" s="74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6"/>
    </row>
    <row r="449" spans="1:18">
      <c r="A449" s="62">
        <f t="shared" si="12"/>
        <v>0</v>
      </c>
      <c r="C449" s="64">
        <f t="shared" si="13"/>
        <v>0</v>
      </c>
      <c r="D449" s="74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6"/>
    </row>
    <row r="450" spans="1:18">
      <c r="A450" s="62">
        <f t="shared" si="12"/>
        <v>0</v>
      </c>
      <c r="C450" s="64">
        <f t="shared" si="13"/>
        <v>0</v>
      </c>
      <c r="D450" s="74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6"/>
    </row>
    <row r="451" spans="1:18">
      <c r="A451" s="62">
        <f t="shared" si="12"/>
        <v>0</v>
      </c>
      <c r="C451" s="64">
        <f t="shared" si="13"/>
        <v>0</v>
      </c>
      <c r="D451" s="74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6"/>
    </row>
    <row r="452" spans="1:18">
      <c r="A452" s="62">
        <f t="shared" ref="A452:A515" si="14">F452</f>
        <v>0</v>
      </c>
      <c r="C452" s="64">
        <f t="shared" ref="C452:C515" si="15">D452</f>
        <v>0</v>
      </c>
      <c r="D452" s="74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6"/>
    </row>
    <row r="453" spans="1:18">
      <c r="A453" s="62">
        <f t="shared" si="14"/>
        <v>0</v>
      </c>
      <c r="C453" s="64">
        <f t="shared" si="15"/>
        <v>0</v>
      </c>
      <c r="D453" s="74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6"/>
    </row>
    <row r="454" spans="1:18">
      <c r="A454" s="62">
        <f t="shared" si="14"/>
        <v>0</v>
      </c>
      <c r="C454" s="64">
        <f t="shared" si="15"/>
        <v>0</v>
      </c>
      <c r="D454" s="74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6"/>
    </row>
    <row r="455" spans="1:18">
      <c r="A455" s="62">
        <f t="shared" si="14"/>
        <v>0</v>
      </c>
      <c r="C455" s="64">
        <f t="shared" si="15"/>
        <v>0</v>
      </c>
      <c r="D455" s="74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6"/>
    </row>
    <row r="456" spans="1:18">
      <c r="A456" s="62">
        <f t="shared" si="14"/>
        <v>0</v>
      </c>
      <c r="C456" s="64">
        <f t="shared" si="15"/>
        <v>0</v>
      </c>
      <c r="D456" s="74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6"/>
    </row>
    <row r="457" spans="1:18">
      <c r="A457" s="62">
        <f t="shared" si="14"/>
        <v>0</v>
      </c>
      <c r="C457" s="64">
        <f t="shared" si="15"/>
        <v>0</v>
      </c>
      <c r="D457" s="74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6"/>
    </row>
    <row r="458" spans="1:18">
      <c r="A458" s="62">
        <f t="shared" si="14"/>
        <v>0</v>
      </c>
      <c r="C458" s="64">
        <f t="shared" si="15"/>
        <v>0</v>
      </c>
      <c r="D458" s="74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6"/>
    </row>
    <row r="459" spans="1:18">
      <c r="A459" s="62">
        <f t="shared" si="14"/>
        <v>0</v>
      </c>
      <c r="C459" s="64">
        <f t="shared" si="15"/>
        <v>0</v>
      </c>
      <c r="D459" s="74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6"/>
    </row>
    <row r="460" spans="1:18">
      <c r="A460" s="62">
        <f t="shared" si="14"/>
        <v>0</v>
      </c>
      <c r="C460" s="64">
        <f t="shared" si="15"/>
        <v>0</v>
      </c>
      <c r="D460" s="74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6"/>
    </row>
    <row r="461" spans="1:18">
      <c r="A461" s="62">
        <f t="shared" si="14"/>
        <v>0</v>
      </c>
      <c r="C461" s="64">
        <f t="shared" si="15"/>
        <v>0</v>
      </c>
      <c r="D461" s="74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6"/>
    </row>
    <row r="462" spans="1:18">
      <c r="A462" s="62">
        <f t="shared" si="14"/>
        <v>0</v>
      </c>
      <c r="C462" s="64">
        <f t="shared" si="15"/>
        <v>0</v>
      </c>
      <c r="D462" s="74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6"/>
    </row>
    <row r="463" spans="1:18">
      <c r="A463" s="62">
        <f t="shared" si="14"/>
        <v>0</v>
      </c>
      <c r="C463" s="64">
        <f t="shared" si="15"/>
        <v>0</v>
      </c>
      <c r="D463" s="74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6"/>
    </row>
    <row r="464" spans="1:18">
      <c r="A464" s="62">
        <f t="shared" si="14"/>
        <v>0</v>
      </c>
      <c r="C464" s="64">
        <f t="shared" si="15"/>
        <v>0</v>
      </c>
      <c r="D464" s="74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6"/>
    </row>
    <row r="465" spans="1:18">
      <c r="A465" s="62">
        <f t="shared" si="14"/>
        <v>0</v>
      </c>
      <c r="C465" s="64">
        <f t="shared" si="15"/>
        <v>0</v>
      </c>
      <c r="D465" s="74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6"/>
    </row>
    <row r="466" spans="1:18">
      <c r="A466" s="62">
        <f t="shared" si="14"/>
        <v>0</v>
      </c>
      <c r="C466" s="64">
        <f t="shared" si="15"/>
        <v>0</v>
      </c>
      <c r="D466" s="74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6"/>
    </row>
    <row r="467" spans="1:18">
      <c r="A467" s="62">
        <f t="shared" si="14"/>
        <v>0</v>
      </c>
      <c r="C467" s="64">
        <f t="shared" si="15"/>
        <v>0</v>
      </c>
      <c r="D467" s="74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6"/>
    </row>
    <row r="468" spans="1:18">
      <c r="A468" s="62">
        <f t="shared" si="14"/>
        <v>0</v>
      </c>
      <c r="C468" s="64">
        <f t="shared" si="15"/>
        <v>0</v>
      </c>
      <c r="D468" s="74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6"/>
    </row>
    <row r="469" spans="1:18">
      <c r="A469" s="62">
        <f t="shared" si="14"/>
        <v>0</v>
      </c>
      <c r="C469" s="64">
        <f t="shared" si="15"/>
        <v>0</v>
      </c>
      <c r="D469" s="74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6"/>
    </row>
    <row r="470" spans="1:18">
      <c r="A470" s="62">
        <f t="shared" si="14"/>
        <v>0</v>
      </c>
      <c r="C470" s="64">
        <f t="shared" si="15"/>
        <v>0</v>
      </c>
      <c r="D470" s="74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6"/>
    </row>
    <row r="471" spans="1:18">
      <c r="A471" s="62">
        <f t="shared" si="14"/>
        <v>0</v>
      </c>
      <c r="C471" s="64">
        <f t="shared" si="15"/>
        <v>0</v>
      </c>
      <c r="D471" s="74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6"/>
    </row>
    <row r="472" spans="1:18">
      <c r="A472" s="62">
        <f t="shared" si="14"/>
        <v>0</v>
      </c>
      <c r="C472" s="64">
        <f t="shared" si="15"/>
        <v>0</v>
      </c>
      <c r="D472" s="74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6"/>
    </row>
    <row r="473" spans="1:18">
      <c r="A473" s="62">
        <f t="shared" si="14"/>
        <v>0</v>
      </c>
      <c r="C473" s="64">
        <f t="shared" si="15"/>
        <v>0</v>
      </c>
      <c r="D473" s="7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6"/>
    </row>
    <row r="474" spans="1:18">
      <c r="A474" s="62">
        <f t="shared" si="14"/>
        <v>0</v>
      </c>
      <c r="C474" s="64">
        <f t="shared" si="15"/>
        <v>0</v>
      </c>
      <c r="D474" s="74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6"/>
    </row>
    <row r="475" spans="1:18">
      <c r="A475" s="62">
        <f t="shared" si="14"/>
        <v>0</v>
      </c>
      <c r="C475" s="64">
        <f t="shared" si="15"/>
        <v>0</v>
      </c>
      <c r="D475" s="74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6"/>
    </row>
    <row r="476" spans="1:18">
      <c r="A476" s="62">
        <f t="shared" si="14"/>
        <v>0</v>
      </c>
      <c r="C476" s="64">
        <f t="shared" si="15"/>
        <v>0</v>
      </c>
      <c r="D476" s="74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6"/>
    </row>
    <row r="477" spans="1:18">
      <c r="A477" s="62">
        <f t="shared" si="14"/>
        <v>0</v>
      </c>
      <c r="C477" s="64">
        <f t="shared" si="15"/>
        <v>0</v>
      </c>
      <c r="D477" s="74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6"/>
    </row>
    <row r="478" spans="1:18">
      <c r="A478" s="62">
        <f t="shared" si="14"/>
        <v>0</v>
      </c>
      <c r="C478" s="64">
        <f t="shared" si="15"/>
        <v>0</v>
      </c>
      <c r="D478" s="74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6"/>
    </row>
    <row r="479" spans="1:18">
      <c r="A479" s="62">
        <f t="shared" si="14"/>
        <v>0</v>
      </c>
      <c r="C479" s="64">
        <f t="shared" si="15"/>
        <v>0</v>
      </c>
      <c r="D479" s="74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6"/>
    </row>
    <row r="480" spans="1:18">
      <c r="A480" s="62">
        <f t="shared" si="14"/>
        <v>0</v>
      </c>
      <c r="C480" s="64">
        <f t="shared" si="15"/>
        <v>0</v>
      </c>
      <c r="D480" s="74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6"/>
    </row>
    <row r="481" spans="1:18">
      <c r="A481" s="62">
        <f t="shared" si="14"/>
        <v>0</v>
      </c>
      <c r="C481" s="64">
        <f t="shared" si="15"/>
        <v>0</v>
      </c>
      <c r="D481" s="74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6"/>
    </row>
    <row r="482" spans="1:18">
      <c r="A482" s="62">
        <f t="shared" si="14"/>
        <v>0</v>
      </c>
      <c r="C482" s="64">
        <f t="shared" si="15"/>
        <v>0</v>
      </c>
      <c r="D482" s="74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6"/>
    </row>
    <row r="483" spans="1:18">
      <c r="A483" s="62">
        <f t="shared" si="14"/>
        <v>0</v>
      </c>
      <c r="C483" s="64">
        <f t="shared" si="15"/>
        <v>0</v>
      </c>
      <c r="D483" s="74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6"/>
    </row>
    <row r="484" spans="1:18">
      <c r="A484" s="62">
        <f t="shared" si="14"/>
        <v>0</v>
      </c>
      <c r="C484" s="64">
        <f t="shared" si="15"/>
        <v>0</v>
      </c>
      <c r="D484" s="74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6"/>
    </row>
    <row r="485" spans="1:18">
      <c r="A485" s="62">
        <f t="shared" si="14"/>
        <v>0</v>
      </c>
      <c r="C485" s="64">
        <f t="shared" si="15"/>
        <v>0</v>
      </c>
      <c r="D485" s="74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6"/>
    </row>
    <row r="486" spans="1:18">
      <c r="A486" s="62">
        <f t="shared" si="14"/>
        <v>0</v>
      </c>
      <c r="C486" s="64">
        <f t="shared" si="15"/>
        <v>0</v>
      </c>
      <c r="D486" s="74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6"/>
    </row>
    <row r="487" spans="1:18">
      <c r="A487" s="62">
        <f t="shared" si="14"/>
        <v>0</v>
      </c>
      <c r="C487" s="64">
        <f t="shared" si="15"/>
        <v>0</v>
      </c>
      <c r="D487" s="74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6"/>
    </row>
    <row r="488" spans="1:18">
      <c r="A488" s="62">
        <f t="shared" si="14"/>
        <v>0</v>
      </c>
      <c r="C488" s="64">
        <f t="shared" si="15"/>
        <v>0</v>
      </c>
      <c r="D488" s="74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6"/>
    </row>
    <row r="489" spans="1:18">
      <c r="A489" s="62">
        <f t="shared" si="14"/>
        <v>0</v>
      </c>
      <c r="C489" s="64">
        <f t="shared" si="15"/>
        <v>0</v>
      </c>
      <c r="D489" s="74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6"/>
    </row>
    <row r="490" spans="1:18">
      <c r="A490" s="62">
        <f t="shared" si="14"/>
        <v>0</v>
      </c>
      <c r="C490" s="64">
        <f t="shared" si="15"/>
        <v>0</v>
      </c>
      <c r="D490" s="74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6"/>
    </row>
    <row r="491" spans="1:18">
      <c r="A491" s="62">
        <f t="shared" si="14"/>
        <v>0</v>
      </c>
      <c r="C491" s="64">
        <f t="shared" si="15"/>
        <v>0</v>
      </c>
      <c r="D491" s="74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6"/>
    </row>
    <row r="492" spans="1:18">
      <c r="A492" s="62">
        <f t="shared" si="14"/>
        <v>0</v>
      </c>
      <c r="C492" s="64">
        <f t="shared" si="15"/>
        <v>0</v>
      </c>
      <c r="D492" s="74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6"/>
    </row>
    <row r="493" spans="1:18">
      <c r="A493" s="62">
        <f t="shared" si="14"/>
        <v>0</v>
      </c>
      <c r="C493" s="64">
        <f t="shared" si="15"/>
        <v>0</v>
      </c>
      <c r="D493" s="74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6"/>
    </row>
    <row r="494" spans="1:18">
      <c r="A494" s="62">
        <f t="shared" si="14"/>
        <v>0</v>
      </c>
      <c r="C494" s="64">
        <f t="shared" si="15"/>
        <v>0</v>
      </c>
      <c r="D494" s="74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6"/>
    </row>
    <row r="495" spans="1:18">
      <c r="A495" s="62">
        <f t="shared" si="14"/>
        <v>0</v>
      </c>
      <c r="C495" s="64">
        <f t="shared" si="15"/>
        <v>0</v>
      </c>
      <c r="D495" s="74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6"/>
    </row>
    <row r="496" spans="1:18">
      <c r="A496" s="62">
        <f t="shared" si="14"/>
        <v>0</v>
      </c>
      <c r="C496" s="64">
        <f t="shared" si="15"/>
        <v>0</v>
      </c>
      <c r="D496" s="74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6"/>
    </row>
    <row r="497" spans="1:18">
      <c r="A497" s="62">
        <f t="shared" si="14"/>
        <v>0</v>
      </c>
      <c r="C497" s="64">
        <f t="shared" si="15"/>
        <v>0</v>
      </c>
      <c r="D497" s="74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6"/>
    </row>
    <row r="498" spans="1:18">
      <c r="A498" s="62">
        <f t="shared" si="14"/>
        <v>0</v>
      </c>
      <c r="C498" s="64">
        <f t="shared" si="15"/>
        <v>0</v>
      </c>
      <c r="D498" s="74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6"/>
    </row>
    <row r="499" spans="1:18">
      <c r="A499" s="62">
        <f t="shared" si="14"/>
        <v>0</v>
      </c>
      <c r="C499" s="64">
        <f t="shared" si="15"/>
        <v>0</v>
      </c>
      <c r="D499" s="74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6"/>
    </row>
    <row r="500" spans="1:18">
      <c r="A500" s="62">
        <f t="shared" si="14"/>
        <v>0</v>
      </c>
      <c r="C500" s="64">
        <f t="shared" si="15"/>
        <v>0</v>
      </c>
      <c r="D500" s="74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6"/>
    </row>
    <row r="501" spans="1:18">
      <c r="A501" s="62">
        <f t="shared" si="14"/>
        <v>0</v>
      </c>
      <c r="C501" s="64">
        <f t="shared" si="15"/>
        <v>0</v>
      </c>
      <c r="D501" s="74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6"/>
    </row>
    <row r="502" spans="1:18">
      <c r="A502" s="62">
        <f t="shared" si="14"/>
        <v>0</v>
      </c>
      <c r="C502" s="64">
        <f t="shared" si="15"/>
        <v>0</v>
      </c>
      <c r="D502" s="74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6"/>
    </row>
    <row r="503" spans="1:18">
      <c r="A503" s="62">
        <f t="shared" si="14"/>
        <v>0</v>
      </c>
      <c r="C503" s="64">
        <f t="shared" si="15"/>
        <v>0</v>
      </c>
      <c r="D503" s="74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6"/>
    </row>
    <row r="504" spans="1:18">
      <c r="A504" s="62">
        <f t="shared" si="14"/>
        <v>0</v>
      </c>
      <c r="C504" s="64">
        <f t="shared" si="15"/>
        <v>0</v>
      </c>
      <c r="D504" s="74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6"/>
    </row>
    <row r="505" spans="1:18">
      <c r="A505" s="62">
        <f t="shared" si="14"/>
        <v>0</v>
      </c>
      <c r="C505" s="64">
        <f t="shared" si="15"/>
        <v>0</v>
      </c>
      <c r="D505" s="74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6"/>
    </row>
    <row r="506" spans="1:18">
      <c r="A506" s="62">
        <f t="shared" si="14"/>
        <v>0</v>
      </c>
      <c r="C506" s="64">
        <f t="shared" si="15"/>
        <v>0</v>
      </c>
      <c r="D506" s="74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6"/>
    </row>
    <row r="507" spans="1:18">
      <c r="A507" s="62">
        <f t="shared" si="14"/>
        <v>0</v>
      </c>
      <c r="C507" s="64">
        <f t="shared" si="15"/>
        <v>0</v>
      </c>
      <c r="D507" s="74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6"/>
    </row>
    <row r="508" spans="1:18">
      <c r="A508" s="62">
        <f t="shared" si="14"/>
        <v>0</v>
      </c>
      <c r="C508" s="64">
        <f t="shared" si="15"/>
        <v>0</v>
      </c>
      <c r="D508" s="74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6"/>
    </row>
    <row r="509" spans="1:18">
      <c r="A509" s="62">
        <f t="shared" si="14"/>
        <v>0</v>
      </c>
      <c r="C509" s="64">
        <f t="shared" si="15"/>
        <v>0</v>
      </c>
      <c r="D509" s="74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6"/>
    </row>
    <row r="510" spans="1:18">
      <c r="A510" s="62">
        <f t="shared" si="14"/>
        <v>0</v>
      </c>
      <c r="C510" s="64">
        <f t="shared" si="15"/>
        <v>0</v>
      </c>
      <c r="D510" s="74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6"/>
    </row>
    <row r="511" spans="1:18">
      <c r="A511" s="62">
        <f t="shared" si="14"/>
        <v>0</v>
      </c>
      <c r="C511" s="64">
        <f t="shared" si="15"/>
        <v>0</v>
      </c>
      <c r="D511" s="74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6"/>
    </row>
    <row r="512" spans="1:18">
      <c r="A512" s="62">
        <f t="shared" si="14"/>
        <v>0</v>
      </c>
      <c r="C512" s="64">
        <f t="shared" si="15"/>
        <v>0</v>
      </c>
      <c r="D512" s="74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6"/>
    </row>
    <row r="513" spans="1:18">
      <c r="A513" s="62">
        <f t="shared" si="14"/>
        <v>0</v>
      </c>
      <c r="C513" s="64">
        <f t="shared" si="15"/>
        <v>0</v>
      </c>
      <c r="D513" s="74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6"/>
    </row>
    <row r="514" spans="1:18">
      <c r="A514" s="62">
        <f t="shared" si="14"/>
        <v>0</v>
      </c>
      <c r="C514" s="64">
        <f t="shared" si="15"/>
        <v>0</v>
      </c>
      <c r="D514" s="74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6"/>
    </row>
    <row r="515" spans="1:18">
      <c r="A515" s="62">
        <f t="shared" si="14"/>
        <v>0</v>
      </c>
      <c r="C515" s="64">
        <f t="shared" si="15"/>
        <v>0</v>
      </c>
      <c r="D515" s="74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6"/>
    </row>
    <row r="516" spans="1:18">
      <c r="A516" s="62">
        <f t="shared" ref="A516:A579" si="16">F516</f>
        <v>0</v>
      </c>
      <c r="C516" s="64">
        <f t="shared" ref="C516:C579" si="17">D516</f>
        <v>0</v>
      </c>
      <c r="D516" s="74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6"/>
    </row>
    <row r="517" spans="1:18">
      <c r="A517" s="62">
        <f t="shared" si="16"/>
        <v>0</v>
      </c>
      <c r="C517" s="64">
        <f t="shared" si="17"/>
        <v>0</v>
      </c>
      <c r="D517" s="74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6"/>
    </row>
    <row r="518" spans="1:18">
      <c r="A518" s="62">
        <f t="shared" si="16"/>
        <v>0</v>
      </c>
      <c r="C518" s="64">
        <f t="shared" si="17"/>
        <v>0</v>
      </c>
      <c r="D518" s="74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6"/>
    </row>
    <row r="519" spans="1:18">
      <c r="A519" s="62">
        <f t="shared" si="16"/>
        <v>0</v>
      </c>
      <c r="C519" s="64">
        <f t="shared" si="17"/>
        <v>0</v>
      </c>
      <c r="D519" s="74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6"/>
    </row>
    <row r="520" spans="1:18">
      <c r="A520" s="62">
        <f t="shared" si="16"/>
        <v>0</v>
      </c>
      <c r="C520" s="64">
        <f t="shared" si="17"/>
        <v>0</v>
      </c>
      <c r="D520" s="74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6"/>
    </row>
    <row r="521" spans="1:18">
      <c r="A521" s="62">
        <f t="shared" si="16"/>
        <v>0</v>
      </c>
      <c r="C521" s="64">
        <f t="shared" si="17"/>
        <v>0</v>
      </c>
      <c r="D521" s="74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6"/>
    </row>
    <row r="522" spans="1:18">
      <c r="A522" s="62">
        <f t="shared" si="16"/>
        <v>0</v>
      </c>
      <c r="C522" s="64">
        <f t="shared" si="17"/>
        <v>0</v>
      </c>
      <c r="D522" s="74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6"/>
    </row>
    <row r="523" spans="1:18">
      <c r="A523" s="62">
        <f t="shared" si="16"/>
        <v>0</v>
      </c>
      <c r="C523" s="64">
        <f t="shared" si="17"/>
        <v>0</v>
      </c>
      <c r="D523" s="74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6"/>
    </row>
    <row r="524" spans="1:18">
      <c r="A524" s="62">
        <f t="shared" si="16"/>
        <v>0</v>
      </c>
      <c r="C524" s="64">
        <f t="shared" si="17"/>
        <v>0</v>
      </c>
      <c r="D524" s="74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6"/>
    </row>
    <row r="525" spans="1:18">
      <c r="A525" s="62">
        <f t="shared" si="16"/>
        <v>0</v>
      </c>
      <c r="C525" s="64">
        <f t="shared" si="17"/>
        <v>0</v>
      </c>
      <c r="D525" s="74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6"/>
    </row>
    <row r="526" spans="1:18">
      <c r="A526" s="62">
        <f t="shared" si="16"/>
        <v>0</v>
      </c>
      <c r="C526" s="64">
        <f t="shared" si="17"/>
        <v>0</v>
      </c>
      <c r="D526" s="74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6"/>
    </row>
    <row r="527" spans="1:18">
      <c r="A527" s="62">
        <f t="shared" si="16"/>
        <v>0</v>
      </c>
      <c r="C527" s="64">
        <f t="shared" si="17"/>
        <v>0</v>
      </c>
      <c r="D527" s="74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6"/>
    </row>
    <row r="528" spans="1:18">
      <c r="A528" s="62">
        <f t="shared" si="16"/>
        <v>0</v>
      </c>
      <c r="C528" s="64">
        <f t="shared" si="17"/>
        <v>0</v>
      </c>
      <c r="D528" s="74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6"/>
    </row>
    <row r="529" spans="1:18">
      <c r="A529" s="62">
        <f t="shared" si="16"/>
        <v>0</v>
      </c>
      <c r="C529" s="64">
        <f t="shared" si="17"/>
        <v>0</v>
      </c>
      <c r="D529" s="74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6"/>
    </row>
    <row r="530" spans="1:18">
      <c r="A530" s="62">
        <f t="shared" si="16"/>
        <v>0</v>
      </c>
      <c r="C530" s="64">
        <f t="shared" si="17"/>
        <v>0</v>
      </c>
      <c r="D530" s="74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6"/>
    </row>
    <row r="531" spans="1:18">
      <c r="A531" s="62">
        <f t="shared" si="16"/>
        <v>0</v>
      </c>
      <c r="C531" s="64">
        <f t="shared" si="17"/>
        <v>0</v>
      </c>
      <c r="D531" s="74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6"/>
    </row>
    <row r="532" spans="1:18">
      <c r="A532" s="62">
        <f t="shared" si="16"/>
        <v>0</v>
      </c>
      <c r="C532" s="64">
        <f t="shared" si="17"/>
        <v>0</v>
      </c>
      <c r="D532" s="74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6"/>
    </row>
    <row r="533" spans="1:18">
      <c r="A533" s="62">
        <f t="shared" si="16"/>
        <v>0</v>
      </c>
      <c r="C533" s="64">
        <f t="shared" si="17"/>
        <v>0</v>
      </c>
      <c r="D533" s="74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6"/>
    </row>
    <row r="534" spans="1:18">
      <c r="A534" s="62">
        <f t="shared" si="16"/>
        <v>0</v>
      </c>
      <c r="C534" s="64">
        <f t="shared" si="17"/>
        <v>0</v>
      </c>
      <c r="D534" s="74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6"/>
    </row>
    <row r="535" spans="1:18">
      <c r="A535" s="62">
        <f t="shared" si="16"/>
        <v>0</v>
      </c>
      <c r="C535" s="64">
        <f t="shared" si="17"/>
        <v>0</v>
      </c>
      <c r="D535" s="74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6"/>
    </row>
    <row r="536" spans="1:18">
      <c r="A536" s="62">
        <f t="shared" si="16"/>
        <v>0</v>
      </c>
      <c r="C536" s="64">
        <f t="shared" si="17"/>
        <v>0</v>
      </c>
      <c r="D536" s="74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6"/>
    </row>
    <row r="537" spans="1:18">
      <c r="A537" s="62">
        <f t="shared" si="16"/>
        <v>0</v>
      </c>
      <c r="C537" s="64">
        <f t="shared" si="17"/>
        <v>0</v>
      </c>
      <c r="D537" s="74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6"/>
    </row>
    <row r="538" spans="1:18">
      <c r="A538" s="62">
        <f t="shared" si="16"/>
        <v>0</v>
      </c>
      <c r="C538" s="64">
        <f t="shared" si="17"/>
        <v>0</v>
      </c>
      <c r="D538" s="74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6"/>
    </row>
    <row r="539" spans="1:18">
      <c r="A539" s="62">
        <f t="shared" si="16"/>
        <v>0</v>
      </c>
      <c r="C539" s="64">
        <f t="shared" si="17"/>
        <v>0</v>
      </c>
      <c r="D539" s="74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6"/>
    </row>
    <row r="540" spans="1:18">
      <c r="A540" s="62">
        <f t="shared" si="16"/>
        <v>0</v>
      </c>
      <c r="C540" s="64">
        <f t="shared" si="17"/>
        <v>0</v>
      </c>
      <c r="D540" s="74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6"/>
    </row>
    <row r="541" spans="1:18">
      <c r="A541" s="62">
        <f t="shared" si="16"/>
        <v>0</v>
      </c>
      <c r="C541" s="64">
        <f t="shared" si="17"/>
        <v>0</v>
      </c>
      <c r="D541" s="74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6"/>
    </row>
    <row r="542" spans="1:18">
      <c r="A542" s="62">
        <f t="shared" si="16"/>
        <v>0</v>
      </c>
      <c r="C542" s="64">
        <f t="shared" si="17"/>
        <v>0</v>
      </c>
      <c r="D542" s="74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6"/>
    </row>
    <row r="543" spans="1:18">
      <c r="A543" s="62">
        <f t="shared" si="16"/>
        <v>0</v>
      </c>
      <c r="C543" s="64">
        <f t="shared" si="17"/>
        <v>0</v>
      </c>
      <c r="D543" s="74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6"/>
    </row>
    <row r="544" spans="1:18">
      <c r="A544" s="62">
        <f t="shared" si="16"/>
        <v>0</v>
      </c>
      <c r="C544" s="64">
        <f t="shared" si="17"/>
        <v>0</v>
      </c>
      <c r="D544" s="74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6"/>
    </row>
    <row r="545" spans="1:18">
      <c r="A545" s="62">
        <f t="shared" si="16"/>
        <v>0</v>
      </c>
      <c r="C545" s="64">
        <f t="shared" si="17"/>
        <v>0</v>
      </c>
      <c r="D545" s="74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6"/>
    </row>
    <row r="546" spans="1:18">
      <c r="A546" s="62">
        <f t="shared" si="16"/>
        <v>0</v>
      </c>
      <c r="C546" s="64">
        <f t="shared" si="17"/>
        <v>0</v>
      </c>
      <c r="D546" s="74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6"/>
    </row>
    <row r="547" spans="1:18">
      <c r="A547" s="62">
        <f t="shared" si="16"/>
        <v>0</v>
      </c>
      <c r="C547" s="64">
        <f t="shared" si="17"/>
        <v>0</v>
      </c>
      <c r="D547" s="74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6"/>
    </row>
    <row r="548" spans="1:18">
      <c r="A548" s="62">
        <f t="shared" si="16"/>
        <v>0</v>
      </c>
      <c r="C548" s="64">
        <f t="shared" si="17"/>
        <v>0</v>
      </c>
      <c r="D548" s="74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6"/>
    </row>
    <row r="549" spans="1:18">
      <c r="A549" s="62">
        <f t="shared" si="16"/>
        <v>0</v>
      </c>
      <c r="C549" s="64">
        <f t="shared" si="17"/>
        <v>0</v>
      </c>
      <c r="D549" s="74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6"/>
    </row>
    <row r="550" spans="1:18">
      <c r="A550" s="62">
        <f t="shared" si="16"/>
        <v>0</v>
      </c>
      <c r="C550" s="64">
        <f t="shared" si="17"/>
        <v>0</v>
      </c>
      <c r="D550" s="74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6"/>
    </row>
    <row r="551" spans="1:18">
      <c r="A551" s="62">
        <f t="shared" si="16"/>
        <v>0</v>
      </c>
      <c r="C551" s="64">
        <f t="shared" si="17"/>
        <v>0</v>
      </c>
      <c r="D551" s="74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6"/>
    </row>
    <row r="552" spans="1:18">
      <c r="A552" s="62">
        <f t="shared" si="16"/>
        <v>0</v>
      </c>
      <c r="C552" s="64">
        <f t="shared" si="17"/>
        <v>0</v>
      </c>
      <c r="D552" s="7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6"/>
    </row>
    <row r="553" spans="1:18">
      <c r="A553" s="62">
        <f t="shared" si="16"/>
        <v>0</v>
      </c>
      <c r="C553" s="64">
        <f t="shared" si="17"/>
        <v>0</v>
      </c>
      <c r="D553" s="74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6"/>
    </row>
    <row r="554" spans="1:18">
      <c r="A554" s="62">
        <f t="shared" si="16"/>
        <v>0</v>
      </c>
      <c r="C554" s="64">
        <f t="shared" si="17"/>
        <v>0</v>
      </c>
      <c r="D554" s="74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6"/>
    </row>
    <row r="555" spans="1:18">
      <c r="A555" s="62">
        <f t="shared" si="16"/>
        <v>0</v>
      </c>
      <c r="C555" s="64">
        <f t="shared" si="17"/>
        <v>0</v>
      </c>
      <c r="D555" s="74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6"/>
    </row>
    <row r="556" spans="1:18">
      <c r="A556" s="62">
        <f t="shared" si="16"/>
        <v>0</v>
      </c>
      <c r="C556" s="64">
        <f t="shared" si="17"/>
        <v>0</v>
      </c>
      <c r="D556" s="74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6"/>
    </row>
    <row r="557" spans="1:18">
      <c r="A557" s="62">
        <f t="shared" si="16"/>
        <v>0</v>
      </c>
      <c r="C557" s="64">
        <f t="shared" si="17"/>
        <v>0</v>
      </c>
      <c r="D557" s="74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6"/>
    </row>
    <row r="558" spans="1:18">
      <c r="A558" s="62">
        <f t="shared" si="16"/>
        <v>0</v>
      </c>
      <c r="C558" s="64">
        <f t="shared" si="17"/>
        <v>0</v>
      </c>
      <c r="D558" s="74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6"/>
    </row>
    <row r="559" spans="1:18">
      <c r="A559" s="62">
        <f t="shared" si="16"/>
        <v>0</v>
      </c>
      <c r="C559" s="64">
        <f t="shared" si="17"/>
        <v>0</v>
      </c>
      <c r="D559" s="74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6"/>
    </row>
    <row r="560" spans="1:18">
      <c r="A560" s="62">
        <f t="shared" si="16"/>
        <v>0</v>
      </c>
      <c r="C560" s="64">
        <f t="shared" si="17"/>
        <v>0</v>
      </c>
      <c r="D560" s="74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6"/>
    </row>
    <row r="561" spans="1:18">
      <c r="A561" s="62">
        <f t="shared" si="16"/>
        <v>0</v>
      </c>
      <c r="C561" s="64">
        <f t="shared" si="17"/>
        <v>0</v>
      </c>
      <c r="D561" s="74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6"/>
    </row>
    <row r="562" spans="1:18">
      <c r="A562" s="62">
        <f t="shared" si="16"/>
        <v>0</v>
      </c>
      <c r="C562" s="64">
        <f t="shared" si="17"/>
        <v>0</v>
      </c>
      <c r="D562" s="74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6"/>
    </row>
    <row r="563" spans="1:18">
      <c r="A563" s="62">
        <f t="shared" si="16"/>
        <v>0</v>
      </c>
      <c r="C563" s="64">
        <f t="shared" si="17"/>
        <v>0</v>
      </c>
      <c r="D563" s="74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6"/>
    </row>
    <row r="564" spans="1:18">
      <c r="A564" s="62">
        <f t="shared" si="16"/>
        <v>0</v>
      </c>
      <c r="C564" s="64">
        <f t="shared" si="17"/>
        <v>0</v>
      </c>
      <c r="D564" s="74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6"/>
    </row>
    <row r="565" spans="1:18">
      <c r="A565" s="62">
        <f t="shared" si="16"/>
        <v>0</v>
      </c>
      <c r="C565" s="64">
        <f t="shared" si="17"/>
        <v>0</v>
      </c>
      <c r="D565" s="74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6"/>
    </row>
    <row r="566" spans="1:18">
      <c r="A566" s="62">
        <f t="shared" si="16"/>
        <v>0</v>
      </c>
      <c r="C566" s="64">
        <f t="shared" si="17"/>
        <v>0</v>
      </c>
      <c r="D566" s="74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6"/>
    </row>
    <row r="567" spans="1:18">
      <c r="A567" s="62">
        <f t="shared" si="16"/>
        <v>0</v>
      </c>
      <c r="C567" s="64">
        <f t="shared" si="17"/>
        <v>0</v>
      </c>
      <c r="D567" s="74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6"/>
    </row>
    <row r="568" spans="1:18">
      <c r="A568" s="62">
        <f t="shared" si="16"/>
        <v>0</v>
      </c>
      <c r="C568" s="64">
        <f t="shared" si="17"/>
        <v>0</v>
      </c>
      <c r="D568" s="74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6"/>
    </row>
    <row r="569" spans="1:18">
      <c r="A569" s="62">
        <f t="shared" si="16"/>
        <v>0</v>
      </c>
      <c r="C569" s="64">
        <f t="shared" si="17"/>
        <v>0</v>
      </c>
      <c r="D569" s="74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6"/>
    </row>
    <row r="570" spans="1:18">
      <c r="A570" s="62">
        <f t="shared" si="16"/>
        <v>0</v>
      </c>
      <c r="C570" s="64">
        <f t="shared" si="17"/>
        <v>0</v>
      </c>
      <c r="D570" s="74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6"/>
    </row>
    <row r="571" spans="1:18">
      <c r="A571" s="62">
        <f t="shared" si="16"/>
        <v>0</v>
      </c>
      <c r="C571" s="64">
        <f t="shared" si="17"/>
        <v>0</v>
      </c>
      <c r="D571" s="74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6"/>
    </row>
    <row r="572" spans="1:18">
      <c r="A572" s="62">
        <f t="shared" si="16"/>
        <v>0</v>
      </c>
      <c r="C572" s="64">
        <f t="shared" si="17"/>
        <v>0</v>
      </c>
      <c r="D572" s="74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6"/>
    </row>
    <row r="573" spans="1:18">
      <c r="A573" s="62">
        <f t="shared" si="16"/>
        <v>0</v>
      </c>
      <c r="C573" s="64">
        <f t="shared" si="17"/>
        <v>0</v>
      </c>
      <c r="D573" s="74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6"/>
    </row>
    <row r="574" spans="1:18">
      <c r="A574" s="62">
        <f t="shared" si="16"/>
        <v>0</v>
      </c>
      <c r="C574" s="64">
        <f t="shared" si="17"/>
        <v>0</v>
      </c>
      <c r="D574" s="74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6"/>
    </row>
    <row r="575" spans="1:18">
      <c r="A575" s="62">
        <f t="shared" si="16"/>
        <v>0</v>
      </c>
      <c r="C575" s="64">
        <f t="shared" si="17"/>
        <v>0</v>
      </c>
      <c r="D575" s="74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6"/>
    </row>
    <row r="576" spans="1:18">
      <c r="A576" s="62">
        <f t="shared" si="16"/>
        <v>0</v>
      </c>
      <c r="C576" s="64">
        <f t="shared" si="17"/>
        <v>0</v>
      </c>
      <c r="D576" s="74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6"/>
    </row>
    <row r="577" spans="1:18">
      <c r="A577" s="62">
        <f t="shared" si="16"/>
        <v>0</v>
      </c>
      <c r="C577" s="64">
        <f t="shared" si="17"/>
        <v>0</v>
      </c>
      <c r="D577" s="74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6"/>
    </row>
    <row r="578" spans="1:18">
      <c r="A578" s="62">
        <f t="shared" si="16"/>
        <v>0</v>
      </c>
      <c r="C578" s="64">
        <f t="shared" si="17"/>
        <v>0</v>
      </c>
      <c r="D578" s="74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6"/>
    </row>
    <row r="579" spans="1:18">
      <c r="A579" s="62">
        <f t="shared" si="16"/>
        <v>0</v>
      </c>
      <c r="C579" s="64">
        <f t="shared" si="17"/>
        <v>0</v>
      </c>
      <c r="D579" s="74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6"/>
    </row>
    <row r="580" spans="1:18">
      <c r="A580" s="62">
        <f t="shared" ref="A580:A643" si="18">F580</f>
        <v>0</v>
      </c>
      <c r="C580" s="64">
        <f t="shared" ref="C580:C643" si="19">D580</f>
        <v>0</v>
      </c>
      <c r="D580" s="74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6"/>
    </row>
    <row r="581" spans="1:18">
      <c r="A581" s="62">
        <f t="shared" si="18"/>
        <v>0</v>
      </c>
      <c r="C581" s="64">
        <f t="shared" si="19"/>
        <v>0</v>
      </c>
      <c r="D581" s="74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6"/>
    </row>
    <row r="582" spans="1:18">
      <c r="A582" s="62">
        <f t="shared" si="18"/>
        <v>0</v>
      </c>
      <c r="C582" s="64">
        <f t="shared" si="19"/>
        <v>0</v>
      </c>
      <c r="D582" s="74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6"/>
    </row>
    <row r="583" spans="1:18">
      <c r="A583" s="62">
        <f t="shared" si="18"/>
        <v>0</v>
      </c>
      <c r="C583" s="64">
        <f t="shared" si="19"/>
        <v>0</v>
      </c>
      <c r="D583" s="74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6"/>
    </row>
    <row r="584" spans="1:18">
      <c r="A584" s="62">
        <f t="shared" si="18"/>
        <v>0</v>
      </c>
      <c r="C584" s="64">
        <f t="shared" si="19"/>
        <v>0</v>
      </c>
      <c r="D584" s="74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6"/>
    </row>
    <row r="585" spans="1:18">
      <c r="A585" s="62">
        <f t="shared" si="18"/>
        <v>0</v>
      </c>
      <c r="C585" s="64">
        <f t="shared" si="19"/>
        <v>0</v>
      </c>
      <c r="D585" s="74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6"/>
    </row>
    <row r="586" spans="1:18">
      <c r="A586" s="62">
        <f t="shared" si="18"/>
        <v>0</v>
      </c>
      <c r="C586" s="64">
        <f t="shared" si="19"/>
        <v>0</v>
      </c>
      <c r="D586" s="74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6"/>
    </row>
    <row r="587" spans="1:18">
      <c r="A587" s="62">
        <f t="shared" si="18"/>
        <v>0</v>
      </c>
      <c r="C587" s="64">
        <f t="shared" si="19"/>
        <v>0</v>
      </c>
      <c r="D587" s="74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6"/>
    </row>
    <row r="588" spans="1:18">
      <c r="A588" s="62">
        <f t="shared" si="18"/>
        <v>0</v>
      </c>
      <c r="C588" s="64">
        <f t="shared" si="19"/>
        <v>0</v>
      </c>
      <c r="D588" s="74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6"/>
    </row>
    <row r="589" spans="1:18">
      <c r="A589" s="62">
        <f t="shared" si="18"/>
        <v>0</v>
      </c>
      <c r="C589" s="64">
        <f t="shared" si="19"/>
        <v>0</v>
      </c>
      <c r="D589" s="74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6"/>
    </row>
    <row r="590" spans="1:18">
      <c r="A590" s="62">
        <f t="shared" si="18"/>
        <v>0</v>
      </c>
      <c r="C590" s="64">
        <f t="shared" si="19"/>
        <v>0</v>
      </c>
      <c r="D590" s="74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6"/>
    </row>
    <row r="591" spans="1:18">
      <c r="A591" s="62">
        <f t="shared" si="18"/>
        <v>0</v>
      </c>
      <c r="C591" s="64">
        <f t="shared" si="19"/>
        <v>0</v>
      </c>
      <c r="D591" s="74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6"/>
    </row>
    <row r="592" spans="1:18">
      <c r="A592" s="62">
        <f t="shared" si="18"/>
        <v>0</v>
      </c>
      <c r="C592" s="64">
        <f t="shared" si="19"/>
        <v>0</v>
      </c>
      <c r="D592" s="74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6"/>
    </row>
    <row r="593" spans="1:18">
      <c r="A593" s="62">
        <f t="shared" si="18"/>
        <v>0</v>
      </c>
      <c r="C593" s="64">
        <f t="shared" si="19"/>
        <v>0</v>
      </c>
      <c r="D593" s="74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6"/>
    </row>
    <row r="594" spans="1:18">
      <c r="A594" s="62">
        <f t="shared" si="18"/>
        <v>0</v>
      </c>
      <c r="C594" s="64">
        <f t="shared" si="19"/>
        <v>0</v>
      </c>
      <c r="D594" s="74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6"/>
    </row>
    <row r="595" spans="1:18">
      <c r="A595" s="62">
        <f t="shared" si="18"/>
        <v>0</v>
      </c>
      <c r="C595" s="64">
        <f t="shared" si="19"/>
        <v>0</v>
      </c>
      <c r="D595" s="74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6"/>
    </row>
    <row r="596" spans="1:18">
      <c r="A596" s="62">
        <f t="shared" si="18"/>
        <v>0</v>
      </c>
      <c r="C596" s="64">
        <f t="shared" si="19"/>
        <v>0</v>
      </c>
      <c r="D596" s="74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6"/>
    </row>
    <row r="597" spans="1:18">
      <c r="A597" s="62">
        <f t="shared" si="18"/>
        <v>0</v>
      </c>
      <c r="C597" s="64">
        <f t="shared" si="19"/>
        <v>0</v>
      </c>
      <c r="D597" s="74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6"/>
    </row>
    <row r="598" spans="1:18">
      <c r="A598" s="62">
        <f t="shared" si="18"/>
        <v>0</v>
      </c>
      <c r="C598" s="64">
        <f t="shared" si="19"/>
        <v>0</v>
      </c>
      <c r="D598" s="74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6"/>
    </row>
    <row r="599" spans="1:18">
      <c r="A599" s="62">
        <f t="shared" si="18"/>
        <v>0</v>
      </c>
      <c r="C599" s="64">
        <f t="shared" si="19"/>
        <v>0</v>
      </c>
      <c r="D599" s="74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6"/>
    </row>
    <row r="600" spans="1:18">
      <c r="A600" s="62">
        <f t="shared" si="18"/>
        <v>0</v>
      </c>
      <c r="C600" s="64">
        <f t="shared" si="19"/>
        <v>0</v>
      </c>
      <c r="D600" s="74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6"/>
    </row>
    <row r="601" spans="1:18">
      <c r="A601" s="62">
        <f t="shared" si="18"/>
        <v>0</v>
      </c>
      <c r="C601" s="64">
        <f t="shared" si="19"/>
        <v>0</v>
      </c>
      <c r="D601" s="74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6"/>
    </row>
    <row r="602" spans="1:18">
      <c r="A602" s="62">
        <f t="shared" si="18"/>
        <v>0</v>
      </c>
      <c r="C602" s="64">
        <f t="shared" si="19"/>
        <v>0</v>
      </c>
      <c r="D602" s="74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6"/>
    </row>
    <row r="603" spans="1:18">
      <c r="A603" s="62">
        <f t="shared" si="18"/>
        <v>0</v>
      </c>
      <c r="C603" s="64">
        <f t="shared" si="19"/>
        <v>0</v>
      </c>
      <c r="D603" s="74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6"/>
    </row>
    <row r="604" spans="1:18">
      <c r="A604" s="62">
        <f t="shared" si="18"/>
        <v>0</v>
      </c>
      <c r="C604" s="64">
        <f t="shared" si="19"/>
        <v>0</v>
      </c>
      <c r="D604" s="74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6"/>
    </row>
    <row r="605" spans="1:18">
      <c r="A605" s="62">
        <f t="shared" si="18"/>
        <v>0</v>
      </c>
      <c r="C605" s="64">
        <f t="shared" si="19"/>
        <v>0</v>
      </c>
      <c r="D605" s="74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6"/>
    </row>
    <row r="606" spans="1:18">
      <c r="A606" s="62">
        <f t="shared" si="18"/>
        <v>0</v>
      </c>
      <c r="C606" s="64">
        <f t="shared" si="19"/>
        <v>0</v>
      </c>
      <c r="D606" s="74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6"/>
    </row>
    <row r="607" spans="1:18">
      <c r="A607" s="62">
        <f t="shared" si="18"/>
        <v>0</v>
      </c>
      <c r="C607" s="64">
        <f t="shared" si="19"/>
        <v>0</v>
      </c>
      <c r="D607" s="74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6"/>
    </row>
    <row r="608" spans="1:18">
      <c r="A608" s="62">
        <f t="shared" si="18"/>
        <v>0</v>
      </c>
      <c r="C608" s="64">
        <f t="shared" si="19"/>
        <v>0</v>
      </c>
      <c r="D608" s="74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6"/>
    </row>
    <row r="609" spans="1:18">
      <c r="A609" s="62">
        <f t="shared" si="18"/>
        <v>0</v>
      </c>
      <c r="C609" s="64">
        <f t="shared" si="19"/>
        <v>0</v>
      </c>
      <c r="D609" s="74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6"/>
    </row>
    <row r="610" spans="1:18">
      <c r="A610" s="62">
        <f t="shared" si="18"/>
        <v>0</v>
      </c>
      <c r="C610" s="64">
        <f t="shared" si="19"/>
        <v>0</v>
      </c>
      <c r="D610" s="74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6"/>
    </row>
    <row r="611" spans="1:18">
      <c r="A611" s="62">
        <f t="shared" si="18"/>
        <v>0</v>
      </c>
      <c r="C611" s="64">
        <f t="shared" si="19"/>
        <v>0</v>
      </c>
      <c r="D611" s="74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6"/>
    </row>
    <row r="612" spans="1:18">
      <c r="A612" s="62">
        <f t="shared" si="18"/>
        <v>0</v>
      </c>
      <c r="C612" s="64">
        <f t="shared" si="19"/>
        <v>0</v>
      </c>
      <c r="D612" s="74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6"/>
    </row>
    <row r="613" spans="1:18">
      <c r="A613" s="62">
        <f t="shared" si="18"/>
        <v>0</v>
      </c>
      <c r="C613" s="64">
        <f t="shared" si="19"/>
        <v>0</v>
      </c>
      <c r="D613" s="74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6"/>
    </row>
    <row r="614" spans="1:18">
      <c r="A614" s="62">
        <f t="shared" si="18"/>
        <v>0</v>
      </c>
      <c r="C614" s="64">
        <f t="shared" si="19"/>
        <v>0</v>
      </c>
      <c r="D614" s="74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6"/>
    </row>
    <row r="615" spans="1:18">
      <c r="A615" s="62">
        <f t="shared" si="18"/>
        <v>0</v>
      </c>
      <c r="C615" s="64">
        <f t="shared" si="19"/>
        <v>0</v>
      </c>
      <c r="D615" s="74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6"/>
    </row>
    <row r="616" spans="1:18">
      <c r="A616" s="62">
        <f t="shared" si="18"/>
        <v>0</v>
      </c>
      <c r="C616" s="64">
        <f t="shared" si="19"/>
        <v>0</v>
      </c>
      <c r="D616" s="74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6"/>
    </row>
    <row r="617" spans="1:18">
      <c r="A617" s="62">
        <f t="shared" si="18"/>
        <v>0</v>
      </c>
      <c r="C617" s="64">
        <f t="shared" si="19"/>
        <v>0</v>
      </c>
      <c r="D617" s="74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6"/>
    </row>
    <row r="618" spans="1:18">
      <c r="A618" s="62">
        <f t="shared" si="18"/>
        <v>0</v>
      </c>
      <c r="C618" s="64">
        <f t="shared" si="19"/>
        <v>0</v>
      </c>
      <c r="D618" s="74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6"/>
    </row>
    <row r="619" spans="1:18">
      <c r="A619" s="62">
        <f t="shared" si="18"/>
        <v>0</v>
      </c>
      <c r="C619" s="64">
        <f t="shared" si="19"/>
        <v>0</v>
      </c>
      <c r="D619" s="74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6"/>
    </row>
    <row r="620" spans="1:18">
      <c r="A620" s="62">
        <f t="shared" si="18"/>
        <v>0</v>
      </c>
      <c r="C620" s="64">
        <f t="shared" si="19"/>
        <v>0</v>
      </c>
      <c r="D620" s="74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6"/>
    </row>
    <row r="621" spans="1:18">
      <c r="A621" s="62">
        <f t="shared" si="18"/>
        <v>0</v>
      </c>
      <c r="C621" s="64">
        <f t="shared" si="19"/>
        <v>0</v>
      </c>
      <c r="D621" s="74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6"/>
    </row>
    <row r="622" spans="1:18">
      <c r="A622" s="62">
        <f t="shared" si="18"/>
        <v>0</v>
      </c>
      <c r="C622" s="64">
        <f t="shared" si="19"/>
        <v>0</v>
      </c>
      <c r="D622" s="74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6"/>
    </row>
    <row r="623" spans="1:18">
      <c r="A623" s="62">
        <f t="shared" si="18"/>
        <v>0</v>
      </c>
      <c r="C623" s="64">
        <f t="shared" si="19"/>
        <v>0</v>
      </c>
      <c r="D623" s="74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6"/>
    </row>
    <row r="624" spans="1:18">
      <c r="A624" s="62">
        <f t="shared" si="18"/>
        <v>0</v>
      </c>
      <c r="C624" s="64">
        <f t="shared" si="19"/>
        <v>0</v>
      </c>
      <c r="D624" s="74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6"/>
    </row>
    <row r="625" spans="1:18">
      <c r="A625" s="62">
        <f t="shared" si="18"/>
        <v>0</v>
      </c>
      <c r="C625" s="64">
        <f t="shared" si="19"/>
        <v>0</v>
      </c>
      <c r="D625" s="74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6"/>
    </row>
    <row r="626" spans="1:18">
      <c r="A626" s="62">
        <f t="shared" si="18"/>
        <v>0</v>
      </c>
      <c r="C626" s="64">
        <f t="shared" si="19"/>
        <v>0</v>
      </c>
      <c r="D626" s="74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6"/>
    </row>
    <row r="627" spans="1:18">
      <c r="A627" s="62">
        <f t="shared" si="18"/>
        <v>0</v>
      </c>
      <c r="C627" s="64">
        <f t="shared" si="19"/>
        <v>0</v>
      </c>
      <c r="D627" s="74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6"/>
    </row>
    <row r="628" spans="1:18">
      <c r="A628" s="62">
        <f t="shared" si="18"/>
        <v>0</v>
      </c>
      <c r="C628" s="64">
        <f t="shared" si="19"/>
        <v>0</v>
      </c>
      <c r="D628" s="74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6"/>
    </row>
    <row r="629" spans="1:18">
      <c r="A629" s="62">
        <f t="shared" si="18"/>
        <v>0</v>
      </c>
      <c r="C629" s="64">
        <f t="shared" si="19"/>
        <v>0</v>
      </c>
      <c r="D629" s="74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6"/>
    </row>
    <row r="630" spans="1:18">
      <c r="A630" s="62">
        <f t="shared" si="18"/>
        <v>0</v>
      </c>
      <c r="C630" s="64">
        <f t="shared" si="19"/>
        <v>0</v>
      </c>
      <c r="D630" s="74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6"/>
    </row>
    <row r="631" spans="1:18">
      <c r="A631" s="62">
        <f t="shared" si="18"/>
        <v>0</v>
      </c>
      <c r="C631" s="64">
        <f t="shared" si="19"/>
        <v>0</v>
      </c>
      <c r="D631" s="7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6"/>
    </row>
    <row r="632" spans="1:18">
      <c r="A632" s="62">
        <f t="shared" si="18"/>
        <v>0</v>
      </c>
      <c r="C632" s="64">
        <f t="shared" si="19"/>
        <v>0</v>
      </c>
      <c r="D632" s="74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6"/>
    </row>
    <row r="633" spans="1:18">
      <c r="A633" s="62">
        <f t="shared" si="18"/>
        <v>0</v>
      </c>
      <c r="C633" s="64">
        <f t="shared" si="19"/>
        <v>0</v>
      </c>
      <c r="D633" s="74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6"/>
    </row>
    <row r="634" spans="1:18">
      <c r="A634" s="62">
        <f t="shared" si="18"/>
        <v>0</v>
      </c>
      <c r="C634" s="64">
        <f t="shared" si="19"/>
        <v>0</v>
      </c>
      <c r="D634" s="74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6"/>
    </row>
    <row r="635" spans="1:18">
      <c r="A635" s="62">
        <f t="shared" si="18"/>
        <v>0</v>
      </c>
      <c r="C635" s="64">
        <f t="shared" si="19"/>
        <v>0</v>
      </c>
      <c r="D635" s="74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6"/>
    </row>
    <row r="636" spans="1:18">
      <c r="A636" s="62">
        <f t="shared" si="18"/>
        <v>0</v>
      </c>
      <c r="C636" s="64">
        <f t="shared" si="19"/>
        <v>0</v>
      </c>
      <c r="D636" s="74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6"/>
    </row>
    <row r="637" spans="1:18">
      <c r="A637" s="62">
        <f t="shared" si="18"/>
        <v>0</v>
      </c>
      <c r="C637" s="64">
        <f t="shared" si="19"/>
        <v>0</v>
      </c>
      <c r="D637" s="74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6"/>
    </row>
    <row r="638" spans="1:18">
      <c r="A638" s="62">
        <f t="shared" si="18"/>
        <v>0</v>
      </c>
      <c r="C638" s="64">
        <f t="shared" si="19"/>
        <v>0</v>
      </c>
      <c r="D638" s="74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6"/>
    </row>
    <row r="639" spans="1:18">
      <c r="A639" s="62">
        <f t="shared" si="18"/>
        <v>0</v>
      </c>
      <c r="C639" s="64">
        <f t="shared" si="19"/>
        <v>0</v>
      </c>
      <c r="D639" s="74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6"/>
    </row>
    <row r="640" spans="1:18">
      <c r="A640" s="62">
        <f t="shared" si="18"/>
        <v>0</v>
      </c>
      <c r="C640" s="64">
        <f t="shared" si="19"/>
        <v>0</v>
      </c>
      <c r="D640" s="74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6"/>
    </row>
    <row r="641" spans="1:18">
      <c r="A641" s="62">
        <f t="shared" si="18"/>
        <v>0</v>
      </c>
      <c r="C641" s="64">
        <f t="shared" si="19"/>
        <v>0</v>
      </c>
      <c r="D641" s="74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6"/>
    </row>
    <row r="642" spans="1:18">
      <c r="A642" s="62">
        <f t="shared" si="18"/>
        <v>0</v>
      </c>
      <c r="C642" s="64">
        <f t="shared" si="19"/>
        <v>0</v>
      </c>
      <c r="D642" s="74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6"/>
    </row>
    <row r="643" spans="1:18">
      <c r="A643" s="62">
        <f t="shared" si="18"/>
        <v>0</v>
      </c>
      <c r="C643" s="64">
        <f t="shared" si="19"/>
        <v>0</v>
      </c>
      <c r="D643" s="74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6"/>
    </row>
    <row r="644" spans="1:18">
      <c r="A644" s="62">
        <f t="shared" ref="A644:A707" si="20">F644</f>
        <v>0</v>
      </c>
      <c r="C644" s="64">
        <f t="shared" ref="C644:C707" si="21">D644</f>
        <v>0</v>
      </c>
      <c r="D644" s="74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6"/>
    </row>
    <row r="645" spans="1:18">
      <c r="A645" s="62">
        <f t="shared" si="20"/>
        <v>0</v>
      </c>
      <c r="C645" s="64">
        <f t="shared" si="21"/>
        <v>0</v>
      </c>
      <c r="D645" s="74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6"/>
    </row>
    <row r="646" spans="1:18">
      <c r="A646" s="62">
        <f t="shared" si="20"/>
        <v>0</v>
      </c>
      <c r="C646" s="64">
        <f t="shared" si="21"/>
        <v>0</v>
      </c>
      <c r="D646" s="74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6"/>
    </row>
    <row r="647" spans="1:18">
      <c r="A647" s="62">
        <f t="shared" si="20"/>
        <v>0</v>
      </c>
      <c r="C647" s="64">
        <f t="shared" si="21"/>
        <v>0</v>
      </c>
      <c r="D647" s="74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6"/>
    </row>
    <row r="648" spans="1:18">
      <c r="A648" s="62">
        <f t="shared" si="20"/>
        <v>0</v>
      </c>
      <c r="C648" s="64">
        <f t="shared" si="21"/>
        <v>0</v>
      </c>
      <c r="D648" s="74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6"/>
    </row>
    <row r="649" spans="1:18">
      <c r="A649" s="62">
        <f t="shared" si="20"/>
        <v>0</v>
      </c>
      <c r="C649" s="64">
        <f t="shared" si="21"/>
        <v>0</v>
      </c>
      <c r="D649" s="74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6"/>
    </row>
    <row r="650" spans="1:18">
      <c r="A650" s="62">
        <f t="shared" si="20"/>
        <v>0</v>
      </c>
      <c r="C650" s="64">
        <f t="shared" si="21"/>
        <v>0</v>
      </c>
      <c r="D650" s="74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6"/>
    </row>
    <row r="651" spans="1:18">
      <c r="A651" s="62">
        <f t="shared" si="20"/>
        <v>0</v>
      </c>
      <c r="C651" s="64">
        <f t="shared" si="21"/>
        <v>0</v>
      </c>
      <c r="D651" s="74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6"/>
    </row>
    <row r="652" spans="1:18">
      <c r="A652" s="62">
        <f t="shared" si="20"/>
        <v>0</v>
      </c>
      <c r="C652" s="64">
        <f t="shared" si="21"/>
        <v>0</v>
      </c>
      <c r="D652" s="74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6"/>
    </row>
    <row r="653" spans="1:18">
      <c r="A653" s="62">
        <f t="shared" si="20"/>
        <v>0</v>
      </c>
      <c r="C653" s="64">
        <f t="shared" si="21"/>
        <v>0</v>
      </c>
      <c r="D653" s="74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6"/>
    </row>
    <row r="654" spans="1:18">
      <c r="A654" s="62">
        <f t="shared" si="20"/>
        <v>0</v>
      </c>
      <c r="C654" s="64">
        <f t="shared" si="21"/>
        <v>0</v>
      </c>
      <c r="D654" s="74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6"/>
    </row>
    <row r="655" spans="1:18">
      <c r="A655" s="62">
        <f t="shared" si="20"/>
        <v>0</v>
      </c>
      <c r="C655" s="64">
        <f t="shared" si="21"/>
        <v>0</v>
      </c>
      <c r="D655" s="74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6"/>
    </row>
    <row r="656" spans="1:18">
      <c r="A656" s="62">
        <f t="shared" si="20"/>
        <v>0</v>
      </c>
      <c r="C656" s="64">
        <f t="shared" si="21"/>
        <v>0</v>
      </c>
      <c r="D656" s="74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6"/>
    </row>
    <row r="657" spans="1:18">
      <c r="A657" s="62">
        <f t="shared" si="20"/>
        <v>0</v>
      </c>
      <c r="C657" s="64">
        <f t="shared" si="21"/>
        <v>0</v>
      </c>
      <c r="D657" s="74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6"/>
    </row>
    <row r="658" spans="1:18">
      <c r="A658" s="62">
        <f t="shared" si="20"/>
        <v>0</v>
      </c>
      <c r="C658" s="64">
        <f t="shared" si="21"/>
        <v>0</v>
      </c>
      <c r="D658" s="74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6"/>
    </row>
    <row r="659" spans="1:18">
      <c r="A659" s="62">
        <f t="shared" si="20"/>
        <v>0</v>
      </c>
      <c r="C659" s="64">
        <f t="shared" si="21"/>
        <v>0</v>
      </c>
      <c r="D659" s="74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6"/>
    </row>
    <row r="660" spans="1:18">
      <c r="A660" s="62">
        <f t="shared" si="20"/>
        <v>0</v>
      </c>
      <c r="C660" s="64">
        <f t="shared" si="21"/>
        <v>0</v>
      </c>
      <c r="D660" s="74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6"/>
    </row>
    <row r="661" spans="1:18">
      <c r="A661" s="62">
        <f t="shared" si="20"/>
        <v>0</v>
      </c>
      <c r="C661" s="64">
        <f t="shared" si="21"/>
        <v>0</v>
      </c>
      <c r="D661" s="74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6"/>
    </row>
    <row r="662" spans="1:18">
      <c r="A662" s="62">
        <f t="shared" si="20"/>
        <v>0</v>
      </c>
      <c r="C662" s="64">
        <f t="shared" si="21"/>
        <v>0</v>
      </c>
      <c r="D662" s="74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6"/>
    </row>
    <row r="663" spans="1:18">
      <c r="A663" s="62">
        <f t="shared" si="20"/>
        <v>0</v>
      </c>
      <c r="C663" s="64">
        <f t="shared" si="21"/>
        <v>0</v>
      </c>
      <c r="D663" s="74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6"/>
    </row>
    <row r="664" spans="1:18">
      <c r="A664" s="62">
        <f t="shared" si="20"/>
        <v>0</v>
      </c>
      <c r="C664" s="64">
        <f t="shared" si="21"/>
        <v>0</v>
      </c>
      <c r="D664" s="74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6"/>
    </row>
    <row r="665" spans="1:18">
      <c r="A665" s="62">
        <f t="shared" si="20"/>
        <v>0</v>
      </c>
      <c r="C665" s="64">
        <f t="shared" si="21"/>
        <v>0</v>
      </c>
      <c r="D665" s="74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6"/>
    </row>
    <row r="666" spans="1:18">
      <c r="A666" s="62">
        <f t="shared" si="20"/>
        <v>0</v>
      </c>
      <c r="C666" s="64">
        <f t="shared" si="21"/>
        <v>0</v>
      </c>
      <c r="D666" s="74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6"/>
    </row>
    <row r="667" spans="1:18">
      <c r="A667" s="62">
        <f t="shared" si="20"/>
        <v>0</v>
      </c>
      <c r="C667" s="64">
        <f t="shared" si="21"/>
        <v>0</v>
      </c>
      <c r="D667" s="74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6"/>
    </row>
    <row r="668" spans="1:18">
      <c r="A668" s="62">
        <f t="shared" si="20"/>
        <v>0</v>
      </c>
      <c r="C668" s="64">
        <f t="shared" si="21"/>
        <v>0</v>
      </c>
      <c r="D668" s="74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6"/>
    </row>
    <row r="669" spans="1:18">
      <c r="A669" s="62">
        <f t="shared" si="20"/>
        <v>0</v>
      </c>
      <c r="C669" s="64">
        <f t="shared" si="21"/>
        <v>0</v>
      </c>
      <c r="D669" s="74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6"/>
    </row>
    <row r="670" spans="1:18">
      <c r="A670" s="62">
        <f t="shared" si="20"/>
        <v>0</v>
      </c>
      <c r="C670" s="64">
        <f t="shared" si="21"/>
        <v>0</v>
      </c>
      <c r="D670" s="74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6"/>
    </row>
    <row r="671" spans="1:18">
      <c r="A671" s="62">
        <f t="shared" si="20"/>
        <v>0</v>
      </c>
      <c r="C671" s="64">
        <f t="shared" si="21"/>
        <v>0</v>
      </c>
      <c r="D671" s="74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6"/>
    </row>
    <row r="672" spans="1:18">
      <c r="A672" s="62">
        <f t="shared" si="20"/>
        <v>0</v>
      </c>
      <c r="C672" s="64">
        <f t="shared" si="21"/>
        <v>0</v>
      </c>
      <c r="D672" s="74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6"/>
    </row>
    <row r="673" spans="1:18">
      <c r="A673" s="62">
        <f t="shared" si="20"/>
        <v>0</v>
      </c>
      <c r="C673" s="64">
        <f t="shared" si="21"/>
        <v>0</v>
      </c>
      <c r="D673" s="74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6"/>
    </row>
    <row r="674" spans="1:18">
      <c r="A674" s="62">
        <f t="shared" si="20"/>
        <v>0</v>
      </c>
      <c r="C674" s="64">
        <f t="shared" si="21"/>
        <v>0</v>
      </c>
      <c r="D674" s="74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6"/>
    </row>
    <row r="675" spans="1:18">
      <c r="A675" s="62">
        <f t="shared" si="20"/>
        <v>0</v>
      </c>
      <c r="C675" s="64">
        <f t="shared" si="21"/>
        <v>0</v>
      </c>
      <c r="D675" s="74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6"/>
    </row>
    <row r="676" spans="1:18">
      <c r="A676" s="62">
        <f t="shared" si="20"/>
        <v>0</v>
      </c>
      <c r="C676" s="64">
        <f t="shared" si="21"/>
        <v>0</v>
      </c>
      <c r="D676" s="74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6"/>
    </row>
    <row r="677" spans="1:18">
      <c r="A677" s="62">
        <f t="shared" si="20"/>
        <v>0</v>
      </c>
      <c r="C677" s="64">
        <f t="shared" si="21"/>
        <v>0</v>
      </c>
      <c r="D677" s="74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6"/>
    </row>
    <row r="678" spans="1:18">
      <c r="A678" s="62">
        <f t="shared" si="20"/>
        <v>0</v>
      </c>
      <c r="C678" s="64">
        <f t="shared" si="21"/>
        <v>0</v>
      </c>
      <c r="D678" s="74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6"/>
    </row>
    <row r="679" spans="1:18">
      <c r="A679" s="62">
        <f t="shared" si="20"/>
        <v>0</v>
      </c>
      <c r="C679" s="64">
        <f t="shared" si="21"/>
        <v>0</v>
      </c>
      <c r="D679" s="74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6"/>
    </row>
    <row r="680" spans="1:18">
      <c r="A680" s="62">
        <f t="shared" si="20"/>
        <v>0</v>
      </c>
      <c r="C680" s="64">
        <f t="shared" si="21"/>
        <v>0</v>
      </c>
      <c r="D680" s="74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6"/>
    </row>
    <row r="681" spans="1:18">
      <c r="A681" s="62">
        <f t="shared" si="20"/>
        <v>0</v>
      </c>
      <c r="C681" s="64">
        <f t="shared" si="21"/>
        <v>0</v>
      </c>
      <c r="D681" s="74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6"/>
    </row>
    <row r="682" spans="1:18">
      <c r="A682" s="62">
        <f t="shared" si="20"/>
        <v>0</v>
      </c>
      <c r="C682" s="64">
        <f t="shared" si="21"/>
        <v>0</v>
      </c>
      <c r="D682" s="74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6"/>
    </row>
    <row r="683" spans="1:18">
      <c r="A683" s="62">
        <f t="shared" si="20"/>
        <v>0</v>
      </c>
      <c r="C683" s="64">
        <f t="shared" si="21"/>
        <v>0</v>
      </c>
      <c r="D683" s="74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6"/>
    </row>
    <row r="684" spans="1:18">
      <c r="A684" s="62">
        <f t="shared" si="20"/>
        <v>0</v>
      </c>
      <c r="C684" s="64">
        <f t="shared" si="21"/>
        <v>0</v>
      </c>
      <c r="D684" s="74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6"/>
    </row>
    <row r="685" spans="1:18">
      <c r="A685" s="62">
        <f t="shared" si="20"/>
        <v>0</v>
      </c>
      <c r="C685" s="64">
        <f t="shared" si="21"/>
        <v>0</v>
      </c>
      <c r="D685" s="74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6"/>
    </row>
    <row r="686" spans="1:18">
      <c r="A686" s="62">
        <f t="shared" si="20"/>
        <v>0</v>
      </c>
      <c r="C686" s="64">
        <f t="shared" si="21"/>
        <v>0</v>
      </c>
      <c r="D686" s="74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6"/>
    </row>
    <row r="687" spans="1:18">
      <c r="A687" s="62">
        <f t="shared" si="20"/>
        <v>0</v>
      </c>
      <c r="C687" s="64">
        <f t="shared" si="21"/>
        <v>0</v>
      </c>
      <c r="D687" s="74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6"/>
    </row>
    <row r="688" spans="1:18">
      <c r="A688" s="62">
        <f t="shared" si="20"/>
        <v>0</v>
      </c>
      <c r="C688" s="64">
        <f t="shared" si="21"/>
        <v>0</v>
      </c>
      <c r="D688" s="74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6"/>
    </row>
    <row r="689" spans="1:18">
      <c r="A689" s="62">
        <f t="shared" si="20"/>
        <v>0</v>
      </c>
      <c r="C689" s="64">
        <f t="shared" si="21"/>
        <v>0</v>
      </c>
      <c r="D689" s="74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6"/>
    </row>
    <row r="690" spans="1:18">
      <c r="A690" s="62">
        <f t="shared" si="20"/>
        <v>0</v>
      </c>
      <c r="C690" s="64">
        <f t="shared" si="21"/>
        <v>0</v>
      </c>
      <c r="D690" s="74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6"/>
    </row>
    <row r="691" spans="1:18">
      <c r="A691" s="62">
        <f t="shared" si="20"/>
        <v>0</v>
      </c>
      <c r="C691" s="64">
        <f t="shared" si="21"/>
        <v>0</v>
      </c>
      <c r="D691" s="74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6"/>
    </row>
    <row r="692" spans="1:18">
      <c r="A692" s="62">
        <f t="shared" si="20"/>
        <v>0</v>
      </c>
      <c r="C692" s="64">
        <f t="shared" si="21"/>
        <v>0</v>
      </c>
      <c r="D692" s="74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6"/>
    </row>
    <row r="693" spans="1:18">
      <c r="A693" s="62">
        <f t="shared" si="20"/>
        <v>0</v>
      </c>
      <c r="C693" s="64">
        <f t="shared" si="21"/>
        <v>0</v>
      </c>
      <c r="D693" s="74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6"/>
    </row>
    <row r="694" spans="1:18">
      <c r="A694" s="62">
        <f t="shared" si="20"/>
        <v>0</v>
      </c>
      <c r="C694" s="64">
        <f t="shared" si="21"/>
        <v>0</v>
      </c>
      <c r="D694" s="74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6"/>
    </row>
    <row r="695" spans="1:18">
      <c r="A695" s="62">
        <f t="shared" si="20"/>
        <v>0</v>
      </c>
      <c r="C695" s="64">
        <f t="shared" si="21"/>
        <v>0</v>
      </c>
      <c r="D695" s="74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6"/>
    </row>
    <row r="696" spans="1:18">
      <c r="A696" s="62">
        <f t="shared" si="20"/>
        <v>0</v>
      </c>
      <c r="C696" s="64">
        <f t="shared" si="21"/>
        <v>0</v>
      </c>
      <c r="D696" s="74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6"/>
    </row>
    <row r="697" spans="1:18">
      <c r="A697" s="62">
        <f t="shared" si="20"/>
        <v>0</v>
      </c>
      <c r="C697" s="64">
        <f t="shared" si="21"/>
        <v>0</v>
      </c>
      <c r="D697" s="74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6"/>
    </row>
    <row r="698" spans="1:18">
      <c r="A698" s="62">
        <f t="shared" si="20"/>
        <v>0</v>
      </c>
      <c r="C698" s="64">
        <f t="shared" si="21"/>
        <v>0</v>
      </c>
      <c r="D698" s="74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6"/>
    </row>
    <row r="699" spans="1:18">
      <c r="A699" s="62">
        <f t="shared" si="20"/>
        <v>0</v>
      </c>
      <c r="C699" s="64">
        <f t="shared" si="21"/>
        <v>0</v>
      </c>
      <c r="D699" s="74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6"/>
    </row>
    <row r="700" spans="1:18">
      <c r="A700" s="62">
        <f t="shared" si="20"/>
        <v>0</v>
      </c>
      <c r="C700" s="64">
        <f t="shared" si="21"/>
        <v>0</v>
      </c>
      <c r="D700" s="74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6"/>
    </row>
    <row r="701" spans="1:18">
      <c r="A701" s="62">
        <f t="shared" si="20"/>
        <v>0</v>
      </c>
      <c r="C701" s="64">
        <f t="shared" si="21"/>
        <v>0</v>
      </c>
      <c r="D701" s="74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6"/>
    </row>
    <row r="702" spans="1:18">
      <c r="A702" s="62">
        <f t="shared" si="20"/>
        <v>0</v>
      </c>
      <c r="C702" s="64">
        <f t="shared" si="21"/>
        <v>0</v>
      </c>
      <c r="D702" s="74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6"/>
    </row>
    <row r="703" spans="1:18">
      <c r="A703" s="62">
        <f t="shared" si="20"/>
        <v>0</v>
      </c>
      <c r="C703" s="64">
        <f t="shared" si="21"/>
        <v>0</v>
      </c>
      <c r="D703" s="74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6"/>
    </row>
    <row r="704" spans="1:18">
      <c r="A704" s="62">
        <f t="shared" si="20"/>
        <v>0</v>
      </c>
      <c r="C704" s="64">
        <f t="shared" si="21"/>
        <v>0</v>
      </c>
      <c r="D704" s="74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6"/>
    </row>
    <row r="705" spans="1:18">
      <c r="A705" s="62">
        <f t="shared" si="20"/>
        <v>0</v>
      </c>
      <c r="C705" s="64">
        <f t="shared" si="21"/>
        <v>0</v>
      </c>
      <c r="D705" s="74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6"/>
    </row>
    <row r="706" spans="1:18">
      <c r="A706" s="62">
        <f t="shared" si="20"/>
        <v>0</v>
      </c>
      <c r="C706" s="64">
        <f t="shared" si="21"/>
        <v>0</v>
      </c>
      <c r="D706" s="74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6"/>
    </row>
    <row r="707" spans="1:18">
      <c r="A707" s="62">
        <f t="shared" si="20"/>
        <v>0</v>
      </c>
      <c r="C707" s="64">
        <f t="shared" si="21"/>
        <v>0</v>
      </c>
      <c r="D707" s="74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6"/>
    </row>
    <row r="708" spans="1:18">
      <c r="A708" s="62">
        <f t="shared" ref="A708:A771" si="22">F708</f>
        <v>0</v>
      </c>
      <c r="C708" s="64">
        <f t="shared" ref="C708:C771" si="23">D708</f>
        <v>0</v>
      </c>
      <c r="D708" s="74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6"/>
    </row>
    <row r="709" spans="1:18">
      <c r="A709" s="62">
        <f t="shared" si="22"/>
        <v>0</v>
      </c>
      <c r="C709" s="64">
        <f t="shared" si="23"/>
        <v>0</v>
      </c>
      <c r="D709" s="74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6"/>
    </row>
    <row r="710" spans="1:18">
      <c r="A710" s="62">
        <f t="shared" si="22"/>
        <v>0</v>
      </c>
      <c r="C710" s="64">
        <f t="shared" si="23"/>
        <v>0</v>
      </c>
      <c r="D710" s="7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6"/>
    </row>
    <row r="711" spans="1:18">
      <c r="A711" s="62">
        <f t="shared" si="22"/>
        <v>0</v>
      </c>
      <c r="C711" s="64">
        <f t="shared" si="23"/>
        <v>0</v>
      </c>
      <c r="D711" s="74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6"/>
    </row>
    <row r="712" spans="1:18">
      <c r="A712" s="62">
        <f t="shared" si="22"/>
        <v>0</v>
      </c>
      <c r="C712" s="64">
        <f t="shared" si="23"/>
        <v>0</v>
      </c>
      <c r="D712" s="74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6"/>
    </row>
    <row r="713" spans="1:18">
      <c r="A713" s="62">
        <f t="shared" si="22"/>
        <v>0</v>
      </c>
      <c r="C713" s="64">
        <f t="shared" si="23"/>
        <v>0</v>
      </c>
      <c r="D713" s="74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6"/>
    </row>
    <row r="714" spans="1:18">
      <c r="A714" s="62">
        <f t="shared" si="22"/>
        <v>0</v>
      </c>
      <c r="C714" s="64">
        <f t="shared" si="23"/>
        <v>0</v>
      </c>
      <c r="D714" s="74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6"/>
    </row>
    <row r="715" spans="1:18">
      <c r="A715" s="62">
        <f t="shared" si="22"/>
        <v>0</v>
      </c>
      <c r="C715" s="64">
        <f t="shared" si="23"/>
        <v>0</v>
      </c>
      <c r="D715" s="74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6"/>
    </row>
    <row r="716" spans="1:18">
      <c r="A716" s="62">
        <f t="shared" si="22"/>
        <v>0</v>
      </c>
      <c r="C716" s="64">
        <f t="shared" si="23"/>
        <v>0</v>
      </c>
      <c r="D716" s="74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6"/>
    </row>
    <row r="717" spans="1:18">
      <c r="A717" s="62">
        <f t="shared" si="22"/>
        <v>0</v>
      </c>
      <c r="C717" s="64">
        <f t="shared" si="23"/>
        <v>0</v>
      </c>
      <c r="D717" s="74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6"/>
    </row>
    <row r="718" spans="1:18">
      <c r="A718" s="62">
        <f t="shared" si="22"/>
        <v>0</v>
      </c>
      <c r="C718" s="64">
        <f t="shared" si="23"/>
        <v>0</v>
      </c>
      <c r="D718" s="74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6"/>
    </row>
    <row r="719" spans="1:18">
      <c r="A719" s="62">
        <f t="shared" si="22"/>
        <v>0</v>
      </c>
      <c r="C719" s="64">
        <f t="shared" si="23"/>
        <v>0</v>
      </c>
      <c r="D719" s="74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6"/>
    </row>
    <row r="720" spans="1:18">
      <c r="A720" s="62">
        <f t="shared" si="22"/>
        <v>0</v>
      </c>
      <c r="C720" s="64">
        <f t="shared" si="23"/>
        <v>0</v>
      </c>
      <c r="D720" s="74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6"/>
    </row>
    <row r="721" spans="1:18">
      <c r="A721" s="62">
        <f t="shared" si="22"/>
        <v>0</v>
      </c>
      <c r="C721" s="64">
        <f t="shared" si="23"/>
        <v>0</v>
      </c>
      <c r="D721" s="74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6"/>
    </row>
    <row r="722" spans="1:18">
      <c r="A722" s="62">
        <f t="shared" si="22"/>
        <v>0</v>
      </c>
      <c r="C722" s="64">
        <f t="shared" si="23"/>
        <v>0</v>
      </c>
      <c r="D722" s="74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6"/>
    </row>
    <row r="723" spans="1:18">
      <c r="A723" s="62">
        <f t="shared" si="22"/>
        <v>0</v>
      </c>
      <c r="C723" s="64">
        <f t="shared" si="23"/>
        <v>0</v>
      </c>
      <c r="D723" s="74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6"/>
    </row>
    <row r="724" spans="1:18">
      <c r="A724" s="62">
        <f t="shared" si="22"/>
        <v>0</v>
      </c>
      <c r="C724" s="64">
        <f t="shared" si="23"/>
        <v>0</v>
      </c>
      <c r="D724" s="74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6"/>
    </row>
    <row r="725" spans="1:18">
      <c r="A725" s="62">
        <f t="shared" si="22"/>
        <v>0</v>
      </c>
      <c r="C725" s="64">
        <f t="shared" si="23"/>
        <v>0</v>
      </c>
      <c r="D725" s="74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6"/>
    </row>
    <row r="726" spans="1:18">
      <c r="A726" s="62">
        <f t="shared" si="22"/>
        <v>0</v>
      </c>
      <c r="C726" s="64">
        <f t="shared" si="23"/>
        <v>0</v>
      </c>
      <c r="D726" s="74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6"/>
    </row>
    <row r="727" spans="1:18">
      <c r="A727" s="62">
        <f t="shared" si="22"/>
        <v>0</v>
      </c>
      <c r="C727" s="64">
        <f t="shared" si="23"/>
        <v>0</v>
      </c>
      <c r="D727" s="74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6"/>
    </row>
    <row r="728" spans="1:18">
      <c r="A728" s="62">
        <f t="shared" si="22"/>
        <v>0</v>
      </c>
      <c r="C728" s="64">
        <f t="shared" si="23"/>
        <v>0</v>
      </c>
      <c r="D728" s="74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6"/>
    </row>
    <row r="729" spans="1:18">
      <c r="A729" s="62">
        <f t="shared" si="22"/>
        <v>0</v>
      </c>
      <c r="C729" s="64">
        <f t="shared" si="23"/>
        <v>0</v>
      </c>
      <c r="D729" s="74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6"/>
    </row>
    <row r="730" spans="1:18">
      <c r="A730" s="62">
        <f t="shared" si="22"/>
        <v>0</v>
      </c>
      <c r="C730" s="64">
        <f t="shared" si="23"/>
        <v>0</v>
      </c>
      <c r="D730" s="74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6"/>
    </row>
    <row r="731" spans="1:18">
      <c r="A731" s="62">
        <f t="shared" si="22"/>
        <v>0</v>
      </c>
      <c r="C731" s="64">
        <f t="shared" si="23"/>
        <v>0</v>
      </c>
      <c r="D731" s="74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6"/>
    </row>
    <row r="732" spans="1:18">
      <c r="A732" s="62">
        <f t="shared" si="22"/>
        <v>0</v>
      </c>
      <c r="C732" s="64">
        <f t="shared" si="23"/>
        <v>0</v>
      </c>
      <c r="D732" s="74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6"/>
    </row>
    <row r="733" spans="1:18">
      <c r="A733" s="62">
        <f t="shared" si="22"/>
        <v>0</v>
      </c>
      <c r="C733" s="64">
        <f t="shared" si="23"/>
        <v>0</v>
      </c>
      <c r="D733" s="74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6"/>
    </row>
    <row r="734" spans="1:18">
      <c r="A734" s="62">
        <f t="shared" si="22"/>
        <v>0</v>
      </c>
      <c r="C734" s="64">
        <f t="shared" si="23"/>
        <v>0</v>
      </c>
      <c r="D734" s="74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6"/>
    </row>
    <row r="735" spans="1:18">
      <c r="A735" s="62">
        <f t="shared" si="22"/>
        <v>0</v>
      </c>
      <c r="C735" s="64">
        <f t="shared" si="23"/>
        <v>0</v>
      </c>
      <c r="D735" s="74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6"/>
    </row>
    <row r="736" spans="1:18">
      <c r="A736" s="62">
        <f t="shared" si="22"/>
        <v>0</v>
      </c>
      <c r="C736" s="64">
        <f t="shared" si="23"/>
        <v>0</v>
      </c>
      <c r="D736" s="74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6"/>
    </row>
    <row r="737" spans="1:18">
      <c r="A737" s="62">
        <f t="shared" si="22"/>
        <v>0</v>
      </c>
      <c r="C737" s="64">
        <f t="shared" si="23"/>
        <v>0</v>
      </c>
      <c r="D737" s="74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6"/>
    </row>
    <row r="738" spans="1:18">
      <c r="A738" s="62">
        <f t="shared" si="22"/>
        <v>0</v>
      </c>
      <c r="C738" s="64">
        <f t="shared" si="23"/>
        <v>0</v>
      </c>
      <c r="D738" s="74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6"/>
    </row>
    <row r="739" spans="1:18">
      <c r="A739" s="62">
        <f t="shared" si="22"/>
        <v>0</v>
      </c>
      <c r="C739" s="64">
        <f t="shared" si="23"/>
        <v>0</v>
      </c>
      <c r="D739" s="74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6"/>
    </row>
    <row r="740" spans="1:18">
      <c r="A740" s="62">
        <f t="shared" si="22"/>
        <v>0</v>
      </c>
      <c r="C740" s="64">
        <f t="shared" si="23"/>
        <v>0</v>
      </c>
      <c r="D740" s="74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6"/>
    </row>
    <row r="741" spans="1:18">
      <c r="A741" s="62">
        <f t="shared" si="22"/>
        <v>0</v>
      </c>
      <c r="C741" s="64">
        <f t="shared" si="23"/>
        <v>0</v>
      </c>
      <c r="D741" s="74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6"/>
    </row>
    <row r="742" spans="1:18">
      <c r="A742" s="62">
        <f t="shared" si="22"/>
        <v>0</v>
      </c>
      <c r="C742" s="64">
        <f t="shared" si="23"/>
        <v>0</v>
      </c>
      <c r="D742" s="74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6"/>
    </row>
    <row r="743" spans="1:18">
      <c r="A743" s="62">
        <f t="shared" si="22"/>
        <v>0</v>
      </c>
      <c r="C743" s="64">
        <f t="shared" si="23"/>
        <v>0</v>
      </c>
      <c r="D743" s="74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6"/>
    </row>
    <row r="744" spans="1:18">
      <c r="A744" s="62">
        <f t="shared" si="22"/>
        <v>0</v>
      </c>
      <c r="C744" s="64">
        <f t="shared" si="23"/>
        <v>0</v>
      </c>
      <c r="D744" s="74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6"/>
    </row>
    <row r="745" spans="1:18">
      <c r="A745" s="62">
        <f t="shared" si="22"/>
        <v>0</v>
      </c>
      <c r="C745" s="64">
        <f t="shared" si="23"/>
        <v>0</v>
      </c>
      <c r="D745" s="74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6"/>
    </row>
    <row r="746" spans="1:18">
      <c r="A746" s="62">
        <f t="shared" si="22"/>
        <v>0</v>
      </c>
      <c r="C746" s="64">
        <f t="shared" si="23"/>
        <v>0</v>
      </c>
      <c r="D746" s="74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6"/>
    </row>
    <row r="747" spans="1:18">
      <c r="A747" s="62">
        <f t="shared" si="22"/>
        <v>0</v>
      </c>
      <c r="C747" s="64">
        <f t="shared" si="23"/>
        <v>0</v>
      </c>
      <c r="D747" s="74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6"/>
    </row>
    <row r="748" spans="1:18">
      <c r="A748" s="62">
        <f t="shared" si="22"/>
        <v>0</v>
      </c>
      <c r="C748" s="64">
        <f t="shared" si="23"/>
        <v>0</v>
      </c>
      <c r="D748" s="74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6"/>
    </row>
    <row r="749" spans="1:18">
      <c r="A749" s="62">
        <f t="shared" si="22"/>
        <v>0</v>
      </c>
      <c r="C749" s="64">
        <f t="shared" si="23"/>
        <v>0</v>
      </c>
      <c r="D749" s="74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6"/>
    </row>
    <row r="750" spans="1:18">
      <c r="A750" s="62">
        <f t="shared" si="22"/>
        <v>0</v>
      </c>
      <c r="C750" s="64">
        <f t="shared" si="23"/>
        <v>0</v>
      </c>
      <c r="D750" s="74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6"/>
    </row>
    <row r="751" spans="1:18">
      <c r="A751" s="62">
        <f t="shared" si="22"/>
        <v>0</v>
      </c>
      <c r="C751" s="64">
        <f t="shared" si="23"/>
        <v>0</v>
      </c>
      <c r="D751" s="74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6"/>
    </row>
    <row r="752" spans="1:18">
      <c r="A752" s="62">
        <f t="shared" si="22"/>
        <v>0</v>
      </c>
      <c r="C752" s="64">
        <f t="shared" si="23"/>
        <v>0</v>
      </c>
      <c r="D752" s="74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6"/>
    </row>
    <row r="753" spans="1:18">
      <c r="A753" s="62">
        <f t="shared" si="22"/>
        <v>0</v>
      </c>
      <c r="C753" s="64">
        <f t="shared" si="23"/>
        <v>0</v>
      </c>
      <c r="D753" s="74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6"/>
    </row>
    <row r="754" spans="1:18">
      <c r="A754" s="62">
        <f t="shared" si="22"/>
        <v>0</v>
      </c>
      <c r="C754" s="64">
        <f t="shared" si="23"/>
        <v>0</v>
      </c>
      <c r="D754" s="74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6"/>
    </row>
    <row r="755" spans="1:18">
      <c r="A755" s="62">
        <f t="shared" si="22"/>
        <v>0</v>
      </c>
      <c r="C755" s="64">
        <f t="shared" si="23"/>
        <v>0</v>
      </c>
      <c r="D755" s="74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6"/>
    </row>
    <row r="756" spans="1:18">
      <c r="A756" s="62">
        <f t="shared" si="22"/>
        <v>0</v>
      </c>
      <c r="C756" s="64">
        <f t="shared" si="23"/>
        <v>0</v>
      </c>
      <c r="D756" s="74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6"/>
    </row>
    <row r="757" spans="1:18">
      <c r="A757" s="62">
        <f t="shared" si="22"/>
        <v>0</v>
      </c>
      <c r="C757" s="64">
        <f t="shared" si="23"/>
        <v>0</v>
      </c>
      <c r="D757" s="74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6"/>
    </row>
    <row r="758" spans="1:18">
      <c r="A758" s="62">
        <f t="shared" si="22"/>
        <v>0</v>
      </c>
      <c r="C758" s="64">
        <f t="shared" si="23"/>
        <v>0</v>
      </c>
      <c r="D758" s="74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6"/>
    </row>
    <row r="759" spans="1:18">
      <c r="A759" s="62">
        <f t="shared" si="22"/>
        <v>0</v>
      </c>
      <c r="C759" s="64">
        <f t="shared" si="23"/>
        <v>0</v>
      </c>
      <c r="D759" s="74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6"/>
    </row>
    <row r="760" spans="1:18">
      <c r="A760" s="62">
        <f t="shared" si="22"/>
        <v>0</v>
      </c>
      <c r="C760" s="64">
        <f t="shared" si="23"/>
        <v>0</v>
      </c>
      <c r="D760" s="74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6"/>
    </row>
    <row r="761" spans="1:18">
      <c r="A761" s="62">
        <f t="shared" si="22"/>
        <v>0</v>
      </c>
      <c r="C761" s="64">
        <f t="shared" si="23"/>
        <v>0</v>
      </c>
      <c r="D761" s="74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6"/>
    </row>
    <row r="762" spans="1:18">
      <c r="A762" s="62">
        <f t="shared" si="22"/>
        <v>0</v>
      </c>
      <c r="C762" s="64">
        <f t="shared" si="23"/>
        <v>0</v>
      </c>
      <c r="D762" s="74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6"/>
    </row>
    <row r="763" spans="1:18">
      <c r="A763" s="62">
        <f t="shared" si="22"/>
        <v>0</v>
      </c>
      <c r="C763" s="64">
        <f t="shared" si="23"/>
        <v>0</v>
      </c>
      <c r="D763" s="74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6"/>
    </row>
    <row r="764" spans="1:18">
      <c r="A764" s="62">
        <f t="shared" si="22"/>
        <v>0</v>
      </c>
      <c r="C764" s="64">
        <f t="shared" si="23"/>
        <v>0</v>
      </c>
      <c r="D764" s="74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6"/>
    </row>
    <row r="765" spans="1:18">
      <c r="A765" s="62">
        <f t="shared" si="22"/>
        <v>0</v>
      </c>
      <c r="C765" s="64">
        <f t="shared" si="23"/>
        <v>0</v>
      </c>
      <c r="D765" s="74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6"/>
    </row>
    <row r="766" spans="1:18">
      <c r="A766" s="62">
        <f t="shared" si="22"/>
        <v>0</v>
      </c>
      <c r="C766" s="64">
        <f t="shared" si="23"/>
        <v>0</v>
      </c>
      <c r="D766" s="74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6"/>
    </row>
    <row r="767" spans="1:18">
      <c r="A767" s="62">
        <f t="shared" si="22"/>
        <v>0</v>
      </c>
      <c r="C767" s="64">
        <f t="shared" si="23"/>
        <v>0</v>
      </c>
      <c r="D767" s="74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6"/>
    </row>
    <row r="768" spans="1:18">
      <c r="A768" s="62">
        <f t="shared" si="22"/>
        <v>0</v>
      </c>
      <c r="C768" s="64">
        <f t="shared" si="23"/>
        <v>0</v>
      </c>
      <c r="D768" s="74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6"/>
    </row>
    <row r="769" spans="1:18">
      <c r="A769" s="62">
        <f t="shared" si="22"/>
        <v>0</v>
      </c>
      <c r="C769" s="64">
        <f t="shared" si="23"/>
        <v>0</v>
      </c>
      <c r="D769" s="74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6"/>
    </row>
    <row r="770" spans="1:18">
      <c r="A770" s="62">
        <f t="shared" si="22"/>
        <v>0</v>
      </c>
      <c r="C770" s="64">
        <f t="shared" si="23"/>
        <v>0</v>
      </c>
      <c r="D770" s="74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6"/>
    </row>
    <row r="771" spans="1:18">
      <c r="A771" s="62">
        <f t="shared" si="22"/>
        <v>0</v>
      </c>
      <c r="C771" s="64">
        <f t="shared" si="23"/>
        <v>0</v>
      </c>
      <c r="D771" s="74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6"/>
    </row>
    <row r="772" spans="1:18">
      <c r="A772" s="62">
        <f t="shared" ref="A772:A835" si="24">F772</f>
        <v>0</v>
      </c>
      <c r="C772" s="64">
        <f t="shared" ref="C772:C835" si="25">D772</f>
        <v>0</v>
      </c>
      <c r="D772" s="74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6"/>
    </row>
    <row r="773" spans="1:18">
      <c r="A773" s="62">
        <f t="shared" si="24"/>
        <v>0</v>
      </c>
      <c r="C773" s="64">
        <f t="shared" si="25"/>
        <v>0</v>
      </c>
      <c r="D773" s="74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6"/>
    </row>
    <row r="774" spans="1:18">
      <c r="A774" s="62">
        <f t="shared" si="24"/>
        <v>0</v>
      </c>
      <c r="C774" s="64">
        <f t="shared" si="25"/>
        <v>0</v>
      </c>
      <c r="D774" s="74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6"/>
    </row>
    <row r="775" spans="1:18">
      <c r="A775" s="62">
        <f t="shared" si="24"/>
        <v>0</v>
      </c>
      <c r="C775" s="64">
        <f t="shared" si="25"/>
        <v>0</v>
      </c>
      <c r="D775" s="74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6"/>
    </row>
    <row r="776" spans="1:18">
      <c r="A776" s="62">
        <f t="shared" si="24"/>
        <v>0</v>
      </c>
      <c r="C776" s="64">
        <f t="shared" si="25"/>
        <v>0</v>
      </c>
      <c r="D776" s="74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6"/>
    </row>
    <row r="777" spans="1:18">
      <c r="A777" s="62">
        <f t="shared" si="24"/>
        <v>0</v>
      </c>
      <c r="C777" s="64">
        <f t="shared" si="25"/>
        <v>0</v>
      </c>
      <c r="D777" s="74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6"/>
    </row>
    <row r="778" spans="1:18">
      <c r="A778" s="62">
        <f t="shared" si="24"/>
        <v>0</v>
      </c>
      <c r="C778" s="64">
        <f t="shared" si="25"/>
        <v>0</v>
      </c>
      <c r="D778" s="74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6"/>
    </row>
    <row r="779" spans="1:18">
      <c r="A779" s="62">
        <f t="shared" si="24"/>
        <v>0</v>
      </c>
      <c r="C779" s="64">
        <f t="shared" si="25"/>
        <v>0</v>
      </c>
      <c r="D779" s="74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6"/>
    </row>
    <row r="780" spans="1:18">
      <c r="A780" s="62">
        <f t="shared" si="24"/>
        <v>0</v>
      </c>
      <c r="C780" s="64">
        <f t="shared" si="25"/>
        <v>0</v>
      </c>
      <c r="D780" s="74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6"/>
    </row>
    <row r="781" spans="1:18">
      <c r="A781" s="62">
        <f t="shared" si="24"/>
        <v>0</v>
      </c>
      <c r="C781" s="64">
        <f t="shared" si="25"/>
        <v>0</v>
      </c>
      <c r="D781" s="74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6"/>
    </row>
    <row r="782" spans="1:18">
      <c r="A782" s="62">
        <f t="shared" si="24"/>
        <v>0</v>
      </c>
      <c r="C782" s="64">
        <f t="shared" si="25"/>
        <v>0</v>
      </c>
      <c r="D782" s="74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6"/>
    </row>
    <row r="783" spans="1:18">
      <c r="A783" s="62">
        <f t="shared" si="24"/>
        <v>0</v>
      </c>
      <c r="C783" s="64">
        <f t="shared" si="25"/>
        <v>0</v>
      </c>
      <c r="D783" s="74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6"/>
    </row>
    <row r="784" spans="1:18">
      <c r="A784" s="62">
        <f t="shared" si="24"/>
        <v>0</v>
      </c>
      <c r="C784" s="64">
        <f t="shared" si="25"/>
        <v>0</v>
      </c>
      <c r="D784" s="74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6"/>
    </row>
    <row r="785" spans="1:18">
      <c r="A785" s="62">
        <f t="shared" si="24"/>
        <v>0</v>
      </c>
      <c r="C785" s="64">
        <f t="shared" si="25"/>
        <v>0</v>
      </c>
      <c r="D785" s="74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6"/>
    </row>
    <row r="786" spans="1:18">
      <c r="A786" s="62">
        <f t="shared" si="24"/>
        <v>0</v>
      </c>
      <c r="C786" s="64">
        <f t="shared" si="25"/>
        <v>0</v>
      </c>
      <c r="D786" s="74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6"/>
    </row>
    <row r="787" spans="1:18">
      <c r="A787" s="62">
        <f t="shared" si="24"/>
        <v>0</v>
      </c>
      <c r="C787" s="64">
        <f t="shared" si="25"/>
        <v>0</v>
      </c>
      <c r="D787" s="74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6"/>
    </row>
    <row r="788" spans="1:18">
      <c r="A788" s="62">
        <f t="shared" si="24"/>
        <v>0</v>
      </c>
      <c r="C788" s="64">
        <f t="shared" si="25"/>
        <v>0</v>
      </c>
      <c r="D788" s="74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6"/>
    </row>
    <row r="789" spans="1:18">
      <c r="A789" s="62">
        <f t="shared" si="24"/>
        <v>0</v>
      </c>
      <c r="C789" s="64">
        <f t="shared" si="25"/>
        <v>0</v>
      </c>
      <c r="D789" s="74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6"/>
    </row>
    <row r="790" spans="1:18">
      <c r="A790" s="62">
        <f t="shared" si="24"/>
        <v>0</v>
      </c>
      <c r="C790" s="64">
        <f t="shared" si="25"/>
        <v>0</v>
      </c>
      <c r="D790" s="74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6"/>
    </row>
    <row r="791" spans="1:18">
      <c r="A791" s="62">
        <f t="shared" si="24"/>
        <v>0</v>
      </c>
      <c r="C791" s="64">
        <f t="shared" si="25"/>
        <v>0</v>
      </c>
      <c r="D791" s="74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6"/>
    </row>
    <row r="792" spans="1:18">
      <c r="A792" s="62">
        <f t="shared" si="24"/>
        <v>0</v>
      </c>
      <c r="C792" s="64">
        <f t="shared" si="25"/>
        <v>0</v>
      </c>
      <c r="D792" s="74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6"/>
    </row>
    <row r="793" spans="1:18">
      <c r="A793" s="62">
        <f t="shared" si="24"/>
        <v>0</v>
      </c>
      <c r="C793" s="64">
        <f t="shared" si="25"/>
        <v>0</v>
      </c>
      <c r="D793" s="74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6"/>
    </row>
    <row r="794" spans="1:18">
      <c r="A794" s="62">
        <f t="shared" si="24"/>
        <v>0</v>
      </c>
      <c r="C794" s="64">
        <f t="shared" si="25"/>
        <v>0</v>
      </c>
      <c r="D794" s="74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6"/>
    </row>
    <row r="795" spans="1:18">
      <c r="A795" s="62">
        <f t="shared" si="24"/>
        <v>0</v>
      </c>
      <c r="C795" s="64">
        <f t="shared" si="25"/>
        <v>0</v>
      </c>
      <c r="D795" s="74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6"/>
    </row>
    <row r="796" spans="1:18">
      <c r="A796" s="62">
        <f t="shared" si="24"/>
        <v>0</v>
      </c>
      <c r="C796" s="64">
        <f t="shared" si="25"/>
        <v>0</v>
      </c>
      <c r="D796" s="74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6"/>
    </row>
    <row r="797" spans="1:18">
      <c r="A797" s="62">
        <f t="shared" si="24"/>
        <v>0</v>
      </c>
      <c r="C797" s="64">
        <f t="shared" si="25"/>
        <v>0</v>
      </c>
      <c r="D797" s="74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6"/>
    </row>
    <row r="798" spans="1:18">
      <c r="A798" s="62">
        <f t="shared" si="24"/>
        <v>0</v>
      </c>
      <c r="C798" s="64">
        <f t="shared" si="25"/>
        <v>0</v>
      </c>
      <c r="D798" s="74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6"/>
    </row>
    <row r="799" spans="1:18">
      <c r="A799" s="62">
        <f t="shared" si="24"/>
        <v>0</v>
      </c>
      <c r="C799" s="64">
        <f t="shared" si="25"/>
        <v>0</v>
      </c>
      <c r="D799" s="74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6"/>
    </row>
    <row r="800" spans="1:18">
      <c r="A800" s="62">
        <f t="shared" si="24"/>
        <v>0</v>
      </c>
      <c r="C800" s="64">
        <f t="shared" si="25"/>
        <v>0</v>
      </c>
      <c r="D800" s="74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6"/>
    </row>
    <row r="801" spans="1:18">
      <c r="A801" s="62">
        <f t="shared" si="24"/>
        <v>0</v>
      </c>
      <c r="C801" s="64">
        <f t="shared" si="25"/>
        <v>0</v>
      </c>
      <c r="D801" s="74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6"/>
    </row>
    <row r="802" spans="1:18">
      <c r="A802" s="62">
        <f t="shared" si="24"/>
        <v>0</v>
      </c>
      <c r="C802" s="64">
        <f t="shared" si="25"/>
        <v>0</v>
      </c>
      <c r="D802" s="74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6"/>
    </row>
    <row r="803" spans="1:18">
      <c r="A803" s="62">
        <f t="shared" si="24"/>
        <v>0</v>
      </c>
      <c r="C803" s="64">
        <f t="shared" si="25"/>
        <v>0</v>
      </c>
      <c r="D803" s="74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6"/>
    </row>
    <row r="804" spans="1:18">
      <c r="A804" s="62">
        <f t="shared" si="24"/>
        <v>0</v>
      </c>
      <c r="C804" s="64">
        <f t="shared" si="25"/>
        <v>0</v>
      </c>
      <c r="D804" s="74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6"/>
    </row>
    <row r="805" spans="1:18">
      <c r="A805" s="62">
        <f t="shared" si="24"/>
        <v>0</v>
      </c>
      <c r="C805" s="64">
        <f t="shared" si="25"/>
        <v>0</v>
      </c>
      <c r="D805" s="74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6"/>
    </row>
    <row r="806" spans="1:18">
      <c r="A806" s="62">
        <f t="shared" si="24"/>
        <v>0</v>
      </c>
      <c r="C806" s="64">
        <f t="shared" si="25"/>
        <v>0</v>
      </c>
      <c r="D806" s="74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6"/>
    </row>
    <row r="807" spans="1:18">
      <c r="A807" s="62">
        <f t="shared" si="24"/>
        <v>0</v>
      </c>
      <c r="C807" s="64">
        <f t="shared" si="25"/>
        <v>0</v>
      </c>
      <c r="D807" s="74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6"/>
    </row>
    <row r="808" spans="1:18">
      <c r="A808" s="62">
        <f t="shared" si="24"/>
        <v>0</v>
      </c>
      <c r="C808" s="64">
        <f t="shared" si="25"/>
        <v>0</v>
      </c>
      <c r="D808" s="74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6"/>
    </row>
    <row r="809" spans="1:18">
      <c r="A809" s="62">
        <f t="shared" si="24"/>
        <v>0</v>
      </c>
      <c r="C809" s="64">
        <f t="shared" si="25"/>
        <v>0</v>
      </c>
      <c r="D809" s="74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6"/>
    </row>
    <row r="810" spans="1:18">
      <c r="A810" s="62">
        <f t="shared" si="24"/>
        <v>0</v>
      </c>
      <c r="C810" s="64">
        <f t="shared" si="25"/>
        <v>0</v>
      </c>
      <c r="D810" s="74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6"/>
    </row>
    <row r="811" spans="1:18">
      <c r="A811" s="62">
        <f t="shared" si="24"/>
        <v>0</v>
      </c>
      <c r="C811" s="64">
        <f t="shared" si="25"/>
        <v>0</v>
      </c>
      <c r="D811" s="74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6"/>
    </row>
    <row r="812" spans="1:18">
      <c r="A812" s="62">
        <f t="shared" si="24"/>
        <v>0</v>
      </c>
      <c r="C812" s="64">
        <f t="shared" si="25"/>
        <v>0</v>
      </c>
      <c r="D812" s="74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6"/>
    </row>
    <row r="813" spans="1:18">
      <c r="A813" s="62">
        <f t="shared" si="24"/>
        <v>0</v>
      </c>
      <c r="C813" s="64">
        <f t="shared" si="25"/>
        <v>0</v>
      </c>
      <c r="D813" s="74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6"/>
    </row>
    <row r="814" spans="1:18">
      <c r="A814" s="62">
        <f t="shared" si="24"/>
        <v>0</v>
      </c>
      <c r="C814" s="64">
        <f t="shared" si="25"/>
        <v>0</v>
      </c>
      <c r="D814" s="74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6"/>
    </row>
    <row r="815" spans="1:18">
      <c r="A815" s="62">
        <f t="shared" si="24"/>
        <v>0</v>
      </c>
      <c r="C815" s="64">
        <f t="shared" si="25"/>
        <v>0</v>
      </c>
      <c r="D815" s="74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6"/>
    </row>
    <row r="816" spans="1:18">
      <c r="A816" s="62">
        <f t="shared" si="24"/>
        <v>0</v>
      </c>
      <c r="C816" s="64">
        <f t="shared" si="25"/>
        <v>0</v>
      </c>
      <c r="D816" s="74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6"/>
    </row>
    <row r="817" spans="1:18">
      <c r="A817" s="62">
        <f t="shared" si="24"/>
        <v>0</v>
      </c>
      <c r="C817" s="64">
        <f t="shared" si="25"/>
        <v>0</v>
      </c>
      <c r="D817" s="74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6"/>
    </row>
    <row r="818" spans="1:18">
      <c r="A818" s="62">
        <f t="shared" si="24"/>
        <v>0</v>
      </c>
      <c r="C818" s="64">
        <f t="shared" si="25"/>
        <v>0</v>
      </c>
      <c r="D818" s="74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6"/>
    </row>
    <row r="819" spans="1:18">
      <c r="A819" s="62">
        <f t="shared" si="24"/>
        <v>0</v>
      </c>
      <c r="C819" s="64">
        <f t="shared" si="25"/>
        <v>0</v>
      </c>
      <c r="D819" s="74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6"/>
    </row>
    <row r="820" spans="1:18">
      <c r="A820" s="62">
        <f t="shared" si="24"/>
        <v>0</v>
      </c>
      <c r="C820" s="64">
        <f t="shared" si="25"/>
        <v>0</v>
      </c>
      <c r="D820" s="74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6"/>
    </row>
    <row r="821" spans="1:18">
      <c r="A821" s="62">
        <f t="shared" si="24"/>
        <v>0</v>
      </c>
      <c r="C821" s="64">
        <f t="shared" si="25"/>
        <v>0</v>
      </c>
      <c r="D821" s="74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6"/>
    </row>
    <row r="822" spans="1:18">
      <c r="A822" s="62">
        <f t="shared" si="24"/>
        <v>0</v>
      </c>
      <c r="C822" s="64">
        <f t="shared" si="25"/>
        <v>0</v>
      </c>
      <c r="D822" s="74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6"/>
    </row>
    <row r="823" spans="1:18">
      <c r="A823" s="62">
        <f t="shared" si="24"/>
        <v>0</v>
      </c>
      <c r="C823" s="64">
        <f t="shared" si="25"/>
        <v>0</v>
      </c>
      <c r="D823" s="74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6"/>
    </row>
    <row r="824" spans="1:18">
      <c r="A824" s="62">
        <f t="shared" si="24"/>
        <v>0</v>
      </c>
      <c r="C824" s="64">
        <f t="shared" si="25"/>
        <v>0</v>
      </c>
      <c r="D824" s="74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6"/>
    </row>
    <row r="825" spans="1:18">
      <c r="A825" s="62">
        <f t="shared" si="24"/>
        <v>0</v>
      </c>
      <c r="C825" s="64">
        <f t="shared" si="25"/>
        <v>0</v>
      </c>
      <c r="D825" s="74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6"/>
    </row>
    <row r="826" spans="1:18">
      <c r="A826" s="62">
        <f t="shared" si="24"/>
        <v>0</v>
      </c>
      <c r="C826" s="64">
        <f t="shared" si="25"/>
        <v>0</v>
      </c>
      <c r="D826" s="74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6"/>
    </row>
    <row r="827" spans="1:18">
      <c r="A827" s="62">
        <f t="shared" si="24"/>
        <v>0</v>
      </c>
      <c r="C827" s="64">
        <f t="shared" si="25"/>
        <v>0</v>
      </c>
      <c r="D827" s="74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6"/>
    </row>
    <row r="828" spans="1:18">
      <c r="A828" s="62">
        <f t="shared" si="24"/>
        <v>0</v>
      </c>
      <c r="C828" s="64">
        <f t="shared" si="25"/>
        <v>0</v>
      </c>
      <c r="D828" s="74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6"/>
    </row>
    <row r="829" spans="1:18">
      <c r="A829" s="62">
        <f t="shared" si="24"/>
        <v>0</v>
      </c>
      <c r="C829" s="64">
        <f t="shared" si="25"/>
        <v>0</v>
      </c>
      <c r="D829" s="74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6"/>
    </row>
    <row r="830" spans="1:18">
      <c r="A830" s="62">
        <f t="shared" si="24"/>
        <v>0</v>
      </c>
      <c r="C830" s="64">
        <f t="shared" si="25"/>
        <v>0</v>
      </c>
      <c r="D830" s="74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6"/>
    </row>
    <row r="831" spans="1:18">
      <c r="A831" s="62">
        <f t="shared" si="24"/>
        <v>0</v>
      </c>
      <c r="C831" s="64">
        <f t="shared" si="25"/>
        <v>0</v>
      </c>
      <c r="D831" s="74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6"/>
    </row>
    <row r="832" spans="1:18">
      <c r="A832" s="62">
        <f t="shared" si="24"/>
        <v>0</v>
      </c>
      <c r="C832" s="64">
        <f t="shared" si="25"/>
        <v>0</v>
      </c>
      <c r="D832" s="74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6"/>
    </row>
    <row r="833" spans="1:18">
      <c r="A833" s="62">
        <f t="shared" si="24"/>
        <v>0</v>
      </c>
      <c r="C833" s="64">
        <f t="shared" si="25"/>
        <v>0</v>
      </c>
      <c r="D833" s="74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6"/>
    </row>
    <row r="834" spans="1:18">
      <c r="A834" s="62">
        <f t="shared" si="24"/>
        <v>0</v>
      </c>
      <c r="C834" s="64">
        <f t="shared" si="25"/>
        <v>0</v>
      </c>
      <c r="D834" s="74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6"/>
    </row>
    <row r="835" spans="1:18">
      <c r="A835" s="62">
        <f t="shared" si="24"/>
        <v>0</v>
      </c>
      <c r="C835" s="64">
        <f t="shared" si="25"/>
        <v>0</v>
      </c>
      <c r="D835" s="74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6"/>
    </row>
    <row r="836" spans="1:18">
      <c r="A836" s="62">
        <f t="shared" ref="A836:A899" si="26">F836</f>
        <v>0</v>
      </c>
      <c r="C836" s="64">
        <f t="shared" ref="C836:C899" si="27">D836</f>
        <v>0</v>
      </c>
      <c r="D836" s="74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6"/>
    </row>
    <row r="837" spans="1:18">
      <c r="A837" s="62">
        <f t="shared" si="26"/>
        <v>0</v>
      </c>
      <c r="C837" s="64">
        <f t="shared" si="27"/>
        <v>0</v>
      </c>
      <c r="D837" s="74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6"/>
    </row>
    <row r="838" spans="1:18">
      <c r="A838" s="62">
        <f t="shared" si="26"/>
        <v>0</v>
      </c>
      <c r="C838" s="64">
        <f t="shared" si="27"/>
        <v>0</v>
      </c>
      <c r="D838" s="74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6"/>
    </row>
    <row r="839" spans="1:18">
      <c r="A839" s="62">
        <f t="shared" si="26"/>
        <v>0</v>
      </c>
      <c r="C839" s="64">
        <f t="shared" si="27"/>
        <v>0</v>
      </c>
      <c r="D839" s="74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6"/>
    </row>
    <row r="840" spans="1:18">
      <c r="A840" s="62">
        <f t="shared" si="26"/>
        <v>0</v>
      </c>
      <c r="C840" s="64">
        <f t="shared" si="27"/>
        <v>0</v>
      </c>
      <c r="D840" s="74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6"/>
    </row>
    <row r="841" spans="1:18">
      <c r="A841" s="62">
        <f t="shared" si="26"/>
        <v>0</v>
      </c>
      <c r="C841" s="64">
        <f t="shared" si="27"/>
        <v>0</v>
      </c>
      <c r="D841" s="74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6"/>
    </row>
    <row r="842" spans="1:18">
      <c r="A842" s="62">
        <f t="shared" si="26"/>
        <v>0</v>
      </c>
      <c r="C842" s="64">
        <f t="shared" si="27"/>
        <v>0</v>
      </c>
      <c r="D842" s="74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6"/>
    </row>
    <row r="843" spans="1:18">
      <c r="A843" s="62">
        <f t="shared" si="26"/>
        <v>0</v>
      </c>
      <c r="C843" s="64">
        <f t="shared" si="27"/>
        <v>0</v>
      </c>
      <c r="D843" s="74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6"/>
    </row>
    <row r="844" spans="1:18">
      <c r="A844" s="62">
        <f t="shared" si="26"/>
        <v>0</v>
      </c>
      <c r="C844" s="64">
        <f t="shared" si="27"/>
        <v>0</v>
      </c>
      <c r="D844" s="74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6"/>
    </row>
    <row r="845" spans="1:18">
      <c r="A845" s="62">
        <f t="shared" si="26"/>
        <v>0</v>
      </c>
      <c r="C845" s="64">
        <f t="shared" si="27"/>
        <v>0</v>
      </c>
      <c r="D845" s="74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6"/>
    </row>
    <row r="846" spans="1:18">
      <c r="A846" s="62">
        <f t="shared" si="26"/>
        <v>0</v>
      </c>
      <c r="C846" s="64">
        <f t="shared" si="27"/>
        <v>0</v>
      </c>
      <c r="D846" s="74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6"/>
    </row>
    <row r="847" spans="1:18">
      <c r="A847" s="62">
        <f t="shared" si="26"/>
        <v>0</v>
      </c>
      <c r="C847" s="64">
        <f t="shared" si="27"/>
        <v>0</v>
      </c>
      <c r="D847" s="74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6"/>
    </row>
    <row r="848" spans="1:18">
      <c r="A848" s="62">
        <f t="shared" si="26"/>
        <v>0</v>
      </c>
      <c r="C848" s="64">
        <f t="shared" si="27"/>
        <v>0</v>
      </c>
      <c r="D848" s="74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6"/>
    </row>
    <row r="849" spans="1:18">
      <c r="A849" s="62">
        <f t="shared" si="26"/>
        <v>0</v>
      </c>
      <c r="C849" s="64">
        <f t="shared" si="27"/>
        <v>0</v>
      </c>
      <c r="D849" s="74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6"/>
    </row>
    <row r="850" spans="1:18">
      <c r="A850" s="62">
        <f t="shared" si="26"/>
        <v>0</v>
      </c>
      <c r="C850" s="64">
        <f t="shared" si="27"/>
        <v>0</v>
      </c>
      <c r="D850" s="74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6"/>
    </row>
    <row r="851" spans="1:18">
      <c r="A851" s="62">
        <f t="shared" si="26"/>
        <v>0</v>
      </c>
      <c r="C851" s="64">
        <f t="shared" si="27"/>
        <v>0</v>
      </c>
      <c r="D851" s="74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6"/>
    </row>
    <row r="852" spans="1:18">
      <c r="A852" s="62">
        <f t="shared" si="26"/>
        <v>0</v>
      </c>
      <c r="C852" s="64">
        <f t="shared" si="27"/>
        <v>0</v>
      </c>
      <c r="D852" s="74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6"/>
    </row>
    <row r="853" spans="1:18">
      <c r="A853" s="62">
        <f t="shared" si="26"/>
        <v>0</v>
      </c>
      <c r="C853" s="64">
        <f t="shared" si="27"/>
        <v>0</v>
      </c>
      <c r="D853" s="74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6"/>
    </row>
    <row r="854" spans="1:18">
      <c r="A854" s="62">
        <f t="shared" si="26"/>
        <v>0</v>
      </c>
      <c r="C854" s="64">
        <f t="shared" si="27"/>
        <v>0</v>
      </c>
      <c r="D854" s="74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6"/>
    </row>
    <row r="855" spans="1:18">
      <c r="A855" s="62">
        <f t="shared" si="26"/>
        <v>0</v>
      </c>
      <c r="C855" s="64">
        <f t="shared" si="27"/>
        <v>0</v>
      </c>
      <c r="D855" s="74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6"/>
    </row>
    <row r="856" spans="1:18">
      <c r="A856" s="62">
        <f t="shared" si="26"/>
        <v>0</v>
      </c>
      <c r="C856" s="64">
        <f t="shared" si="27"/>
        <v>0</v>
      </c>
      <c r="D856" s="74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6"/>
    </row>
    <row r="857" spans="1:18">
      <c r="A857" s="62">
        <f t="shared" si="26"/>
        <v>0</v>
      </c>
      <c r="C857" s="64">
        <f t="shared" si="27"/>
        <v>0</v>
      </c>
      <c r="D857" s="74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6"/>
    </row>
    <row r="858" spans="1:18">
      <c r="A858" s="62">
        <f t="shared" si="26"/>
        <v>0</v>
      </c>
      <c r="C858" s="64">
        <f t="shared" si="27"/>
        <v>0</v>
      </c>
      <c r="D858" s="74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6"/>
    </row>
    <row r="859" spans="1:18">
      <c r="A859" s="62">
        <f t="shared" si="26"/>
        <v>0</v>
      </c>
      <c r="C859" s="64">
        <f t="shared" si="27"/>
        <v>0</v>
      </c>
      <c r="D859" s="74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6"/>
    </row>
    <row r="860" spans="1:18">
      <c r="A860" s="62">
        <f t="shared" si="26"/>
        <v>0</v>
      </c>
      <c r="C860" s="64">
        <f t="shared" si="27"/>
        <v>0</v>
      </c>
      <c r="D860" s="74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6"/>
    </row>
    <row r="861" spans="1:18">
      <c r="A861" s="62">
        <f t="shared" si="26"/>
        <v>0</v>
      </c>
      <c r="C861" s="64">
        <f t="shared" si="27"/>
        <v>0</v>
      </c>
      <c r="D861" s="74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6"/>
    </row>
    <row r="862" spans="1:18">
      <c r="A862" s="62">
        <f t="shared" si="26"/>
        <v>0</v>
      </c>
      <c r="C862" s="64">
        <f t="shared" si="27"/>
        <v>0</v>
      </c>
      <c r="D862" s="74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6"/>
    </row>
    <row r="863" spans="1:18">
      <c r="A863" s="62">
        <f t="shared" si="26"/>
        <v>0</v>
      </c>
      <c r="C863" s="64">
        <f t="shared" si="27"/>
        <v>0</v>
      </c>
      <c r="D863" s="74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6"/>
    </row>
    <row r="864" spans="1:18">
      <c r="A864" s="62">
        <f t="shared" si="26"/>
        <v>0</v>
      </c>
      <c r="C864" s="64">
        <f t="shared" si="27"/>
        <v>0</v>
      </c>
      <c r="D864" s="74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6"/>
    </row>
    <row r="865" spans="1:18">
      <c r="A865" s="62">
        <f t="shared" si="26"/>
        <v>0</v>
      </c>
      <c r="C865" s="64">
        <f t="shared" si="27"/>
        <v>0</v>
      </c>
      <c r="D865" s="74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6"/>
    </row>
    <row r="866" spans="1:18">
      <c r="A866" s="62">
        <f t="shared" si="26"/>
        <v>0</v>
      </c>
      <c r="C866" s="64">
        <f t="shared" si="27"/>
        <v>0</v>
      </c>
      <c r="D866" s="74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6"/>
    </row>
    <row r="867" spans="1:18">
      <c r="A867" s="62">
        <f t="shared" si="26"/>
        <v>0</v>
      </c>
      <c r="C867" s="64">
        <f t="shared" si="27"/>
        <v>0</v>
      </c>
      <c r="D867" s="74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6"/>
    </row>
    <row r="868" spans="1:18">
      <c r="A868" s="62">
        <f t="shared" si="26"/>
        <v>0</v>
      </c>
      <c r="C868" s="64">
        <f t="shared" si="27"/>
        <v>0</v>
      </c>
      <c r="D868" s="74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6"/>
    </row>
    <row r="869" spans="1:18">
      <c r="A869" s="62">
        <f t="shared" si="26"/>
        <v>0</v>
      </c>
      <c r="C869" s="64">
        <f t="shared" si="27"/>
        <v>0</v>
      </c>
      <c r="D869" s="74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6"/>
    </row>
    <row r="870" spans="1:18">
      <c r="A870" s="62">
        <f t="shared" si="26"/>
        <v>0</v>
      </c>
      <c r="C870" s="64">
        <f t="shared" si="27"/>
        <v>0</v>
      </c>
      <c r="D870" s="74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6"/>
    </row>
    <row r="871" spans="1:18">
      <c r="A871" s="62">
        <f t="shared" si="26"/>
        <v>0</v>
      </c>
      <c r="C871" s="64">
        <f t="shared" si="27"/>
        <v>0</v>
      </c>
      <c r="D871" s="74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6"/>
    </row>
    <row r="872" spans="1:18">
      <c r="A872" s="62">
        <f t="shared" si="26"/>
        <v>0</v>
      </c>
      <c r="C872" s="64">
        <f t="shared" si="27"/>
        <v>0</v>
      </c>
      <c r="D872" s="74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6"/>
    </row>
    <row r="873" spans="1:18">
      <c r="A873" s="62">
        <f t="shared" si="26"/>
        <v>0</v>
      </c>
      <c r="C873" s="64">
        <f t="shared" si="27"/>
        <v>0</v>
      </c>
      <c r="D873" s="74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6"/>
    </row>
    <row r="874" spans="1:18">
      <c r="A874" s="62">
        <f t="shared" si="26"/>
        <v>0</v>
      </c>
      <c r="C874" s="64">
        <f t="shared" si="27"/>
        <v>0</v>
      </c>
      <c r="D874" s="74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6"/>
    </row>
    <row r="875" spans="1:18">
      <c r="A875" s="62">
        <f t="shared" si="26"/>
        <v>0</v>
      </c>
      <c r="C875" s="64">
        <f t="shared" si="27"/>
        <v>0</v>
      </c>
      <c r="D875" s="74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6"/>
    </row>
    <row r="876" spans="1:18">
      <c r="A876" s="62">
        <f t="shared" si="26"/>
        <v>0</v>
      </c>
      <c r="C876" s="64">
        <f t="shared" si="27"/>
        <v>0</v>
      </c>
      <c r="D876" s="74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6"/>
    </row>
    <row r="877" spans="1:18">
      <c r="A877" s="62">
        <f t="shared" si="26"/>
        <v>0</v>
      </c>
      <c r="C877" s="64">
        <f t="shared" si="27"/>
        <v>0</v>
      </c>
      <c r="D877" s="74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6"/>
    </row>
    <row r="878" spans="1:18">
      <c r="A878" s="62">
        <f t="shared" si="26"/>
        <v>0</v>
      </c>
      <c r="C878" s="64">
        <f t="shared" si="27"/>
        <v>0</v>
      </c>
      <c r="D878" s="74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6"/>
    </row>
    <row r="879" spans="1:18">
      <c r="A879" s="62">
        <f t="shared" si="26"/>
        <v>0</v>
      </c>
      <c r="C879" s="64">
        <f t="shared" si="27"/>
        <v>0</v>
      </c>
      <c r="D879" s="74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6"/>
    </row>
    <row r="880" spans="1:18">
      <c r="A880" s="62">
        <f t="shared" si="26"/>
        <v>0</v>
      </c>
      <c r="C880" s="64">
        <f t="shared" si="27"/>
        <v>0</v>
      </c>
      <c r="D880" s="74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6"/>
    </row>
    <row r="881" spans="1:18">
      <c r="A881" s="62">
        <f t="shared" si="26"/>
        <v>0</v>
      </c>
      <c r="C881" s="64">
        <f t="shared" si="27"/>
        <v>0</v>
      </c>
      <c r="D881" s="74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6"/>
    </row>
    <row r="882" spans="1:18">
      <c r="A882" s="62">
        <f t="shared" si="26"/>
        <v>0</v>
      </c>
      <c r="C882" s="64">
        <f t="shared" si="27"/>
        <v>0</v>
      </c>
      <c r="D882" s="74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6"/>
    </row>
    <row r="883" spans="1:18">
      <c r="A883" s="62">
        <f t="shared" si="26"/>
        <v>0</v>
      </c>
      <c r="C883" s="64">
        <f t="shared" si="27"/>
        <v>0</v>
      </c>
      <c r="D883" s="74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6"/>
    </row>
    <row r="884" spans="1:18">
      <c r="A884" s="62">
        <f t="shared" si="26"/>
        <v>0</v>
      </c>
      <c r="C884" s="64">
        <f t="shared" si="27"/>
        <v>0</v>
      </c>
      <c r="D884" s="74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6"/>
    </row>
    <row r="885" spans="1:18">
      <c r="A885" s="62">
        <f t="shared" si="26"/>
        <v>0</v>
      </c>
      <c r="C885" s="64">
        <f t="shared" si="27"/>
        <v>0</v>
      </c>
      <c r="D885" s="74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6"/>
    </row>
    <row r="886" spans="1:18">
      <c r="A886" s="62">
        <f t="shared" si="26"/>
        <v>0</v>
      </c>
      <c r="C886" s="64">
        <f t="shared" si="27"/>
        <v>0</v>
      </c>
      <c r="D886" s="74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6"/>
    </row>
    <row r="887" spans="1:18">
      <c r="A887" s="62">
        <f t="shared" si="26"/>
        <v>0</v>
      </c>
      <c r="C887" s="64">
        <f t="shared" si="27"/>
        <v>0</v>
      </c>
      <c r="D887" s="74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6"/>
    </row>
    <row r="888" spans="1:18">
      <c r="A888" s="62">
        <f t="shared" si="26"/>
        <v>0</v>
      </c>
      <c r="C888" s="64">
        <f t="shared" si="27"/>
        <v>0</v>
      </c>
      <c r="D888" s="74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6"/>
    </row>
    <row r="889" spans="1:18">
      <c r="A889" s="62">
        <f t="shared" si="26"/>
        <v>0</v>
      </c>
      <c r="C889" s="64">
        <f t="shared" si="27"/>
        <v>0</v>
      </c>
      <c r="D889" s="74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6"/>
    </row>
    <row r="890" spans="1:18">
      <c r="A890" s="62">
        <f t="shared" si="26"/>
        <v>0</v>
      </c>
      <c r="C890" s="64">
        <f t="shared" si="27"/>
        <v>0</v>
      </c>
      <c r="D890" s="74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6"/>
    </row>
    <row r="891" spans="1:18">
      <c r="A891" s="62">
        <f t="shared" si="26"/>
        <v>0</v>
      </c>
      <c r="C891" s="64">
        <f t="shared" si="27"/>
        <v>0</v>
      </c>
      <c r="D891" s="74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6"/>
    </row>
    <row r="892" spans="1:18">
      <c r="A892" s="62">
        <f t="shared" si="26"/>
        <v>0</v>
      </c>
      <c r="C892" s="64">
        <f t="shared" si="27"/>
        <v>0</v>
      </c>
      <c r="D892" s="74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6"/>
    </row>
    <row r="893" spans="1:18">
      <c r="A893" s="62">
        <f t="shared" si="26"/>
        <v>0</v>
      </c>
      <c r="C893" s="64">
        <f t="shared" si="27"/>
        <v>0</v>
      </c>
      <c r="D893" s="74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6"/>
    </row>
    <row r="894" spans="1:18">
      <c r="A894" s="62">
        <f t="shared" si="26"/>
        <v>0</v>
      </c>
      <c r="C894" s="64">
        <f t="shared" si="27"/>
        <v>0</v>
      </c>
      <c r="D894" s="74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6"/>
    </row>
    <row r="895" spans="1:18">
      <c r="A895" s="62">
        <f t="shared" si="26"/>
        <v>0</v>
      </c>
      <c r="C895" s="64">
        <f t="shared" si="27"/>
        <v>0</v>
      </c>
      <c r="D895" s="74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6"/>
    </row>
    <row r="896" spans="1:18">
      <c r="A896" s="62">
        <f t="shared" si="26"/>
        <v>0</v>
      </c>
      <c r="C896" s="64">
        <f t="shared" si="27"/>
        <v>0</v>
      </c>
      <c r="D896" s="74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6"/>
    </row>
    <row r="897" spans="1:18">
      <c r="A897" s="62">
        <f t="shared" si="26"/>
        <v>0</v>
      </c>
      <c r="C897" s="64">
        <f t="shared" si="27"/>
        <v>0</v>
      </c>
      <c r="D897" s="74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6"/>
    </row>
    <row r="898" spans="1:18">
      <c r="A898" s="62">
        <f t="shared" si="26"/>
        <v>0</v>
      </c>
      <c r="C898" s="64">
        <f t="shared" si="27"/>
        <v>0</v>
      </c>
      <c r="D898" s="74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6"/>
    </row>
    <row r="899" spans="1:18">
      <c r="A899" s="62">
        <f t="shared" si="26"/>
        <v>0</v>
      </c>
      <c r="C899" s="64">
        <f t="shared" si="27"/>
        <v>0</v>
      </c>
      <c r="D899" s="74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6"/>
    </row>
    <row r="900" spans="1:18">
      <c r="A900" s="62">
        <f t="shared" ref="A900:A963" si="28">F900</f>
        <v>0</v>
      </c>
      <c r="C900" s="64">
        <f t="shared" ref="C900:C963" si="29">D900</f>
        <v>0</v>
      </c>
      <c r="D900" s="74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6"/>
    </row>
    <row r="901" spans="1:18">
      <c r="A901" s="62">
        <f t="shared" si="28"/>
        <v>0</v>
      </c>
      <c r="C901" s="64">
        <f t="shared" si="29"/>
        <v>0</v>
      </c>
      <c r="D901" s="74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6"/>
    </row>
    <row r="902" spans="1:18">
      <c r="A902" s="62">
        <f t="shared" si="28"/>
        <v>0</v>
      </c>
      <c r="C902" s="64">
        <f t="shared" si="29"/>
        <v>0</v>
      </c>
      <c r="D902" s="74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6"/>
    </row>
    <row r="903" spans="1:18">
      <c r="A903" s="62">
        <f t="shared" si="28"/>
        <v>0</v>
      </c>
      <c r="C903" s="64">
        <f t="shared" si="29"/>
        <v>0</v>
      </c>
      <c r="D903" s="74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6"/>
    </row>
    <row r="904" spans="1:18">
      <c r="A904" s="62">
        <f t="shared" si="28"/>
        <v>0</v>
      </c>
      <c r="C904" s="64">
        <f t="shared" si="29"/>
        <v>0</v>
      </c>
      <c r="D904" s="74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6"/>
    </row>
    <row r="905" spans="1:18">
      <c r="A905" s="62">
        <f t="shared" si="28"/>
        <v>0</v>
      </c>
      <c r="C905" s="64">
        <f t="shared" si="29"/>
        <v>0</v>
      </c>
      <c r="D905" s="74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6"/>
    </row>
    <row r="906" spans="1:18">
      <c r="A906" s="62">
        <f t="shared" si="28"/>
        <v>0</v>
      </c>
      <c r="C906" s="64">
        <f t="shared" si="29"/>
        <v>0</v>
      </c>
      <c r="D906" s="74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6"/>
    </row>
    <row r="907" spans="1:18">
      <c r="A907" s="62">
        <f t="shared" si="28"/>
        <v>0</v>
      </c>
      <c r="C907" s="64">
        <f t="shared" si="29"/>
        <v>0</v>
      </c>
      <c r="D907" s="74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6"/>
    </row>
    <row r="908" spans="1:18">
      <c r="A908" s="62">
        <f t="shared" si="28"/>
        <v>0</v>
      </c>
      <c r="C908" s="64">
        <f t="shared" si="29"/>
        <v>0</v>
      </c>
      <c r="D908" s="74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6"/>
    </row>
    <row r="909" spans="1:18">
      <c r="A909" s="62">
        <f t="shared" si="28"/>
        <v>0</v>
      </c>
      <c r="C909" s="64">
        <f t="shared" si="29"/>
        <v>0</v>
      </c>
      <c r="D909" s="74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6"/>
    </row>
    <row r="910" spans="1:18">
      <c r="A910" s="62">
        <f t="shared" si="28"/>
        <v>0</v>
      </c>
      <c r="C910" s="64">
        <f t="shared" si="29"/>
        <v>0</v>
      </c>
      <c r="D910" s="74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6"/>
    </row>
    <row r="911" spans="1:18">
      <c r="A911" s="62">
        <f t="shared" si="28"/>
        <v>0</v>
      </c>
      <c r="C911" s="64">
        <f t="shared" si="29"/>
        <v>0</v>
      </c>
      <c r="D911" s="74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6"/>
    </row>
    <row r="912" spans="1:18">
      <c r="A912" s="62">
        <f t="shared" si="28"/>
        <v>0</v>
      </c>
      <c r="C912" s="64">
        <f t="shared" si="29"/>
        <v>0</v>
      </c>
      <c r="D912" s="74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6"/>
    </row>
    <row r="913" spans="1:18">
      <c r="A913" s="62">
        <f t="shared" si="28"/>
        <v>0</v>
      </c>
      <c r="C913" s="64">
        <f t="shared" si="29"/>
        <v>0</v>
      </c>
      <c r="D913" s="74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6"/>
    </row>
    <row r="914" spans="1:18">
      <c r="A914" s="62">
        <f t="shared" si="28"/>
        <v>0</v>
      </c>
      <c r="C914" s="64">
        <f t="shared" si="29"/>
        <v>0</v>
      </c>
      <c r="D914" s="74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6"/>
    </row>
    <row r="915" spans="1:18">
      <c r="A915" s="62">
        <f t="shared" si="28"/>
        <v>0</v>
      </c>
      <c r="C915" s="64">
        <f t="shared" si="29"/>
        <v>0</v>
      </c>
      <c r="D915" s="74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6"/>
    </row>
    <row r="916" spans="1:18">
      <c r="A916" s="62">
        <f t="shared" si="28"/>
        <v>0</v>
      </c>
      <c r="C916" s="64">
        <f t="shared" si="29"/>
        <v>0</v>
      </c>
      <c r="D916" s="74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6"/>
    </row>
    <row r="917" spans="1:18">
      <c r="A917" s="62">
        <f t="shared" si="28"/>
        <v>0</v>
      </c>
      <c r="C917" s="64">
        <f t="shared" si="29"/>
        <v>0</v>
      </c>
      <c r="D917" s="74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6"/>
    </row>
    <row r="918" spans="1:18">
      <c r="A918" s="62">
        <f t="shared" si="28"/>
        <v>0</v>
      </c>
      <c r="C918" s="64">
        <f t="shared" si="29"/>
        <v>0</v>
      </c>
      <c r="D918" s="74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6"/>
    </row>
    <row r="919" spans="1:18">
      <c r="A919" s="62">
        <f t="shared" si="28"/>
        <v>0</v>
      </c>
      <c r="C919" s="64">
        <f t="shared" si="29"/>
        <v>0</v>
      </c>
      <c r="D919" s="74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6"/>
    </row>
    <row r="920" spans="1:18">
      <c r="A920" s="62">
        <f t="shared" si="28"/>
        <v>0</v>
      </c>
      <c r="C920" s="64">
        <f t="shared" si="29"/>
        <v>0</v>
      </c>
      <c r="D920" s="74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6"/>
    </row>
    <row r="921" spans="1:18">
      <c r="A921" s="62">
        <f t="shared" si="28"/>
        <v>0</v>
      </c>
      <c r="C921" s="64">
        <f t="shared" si="29"/>
        <v>0</v>
      </c>
      <c r="D921" s="74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6"/>
    </row>
    <row r="922" spans="1:18">
      <c r="A922" s="62">
        <f t="shared" si="28"/>
        <v>0</v>
      </c>
      <c r="C922" s="64">
        <f t="shared" si="29"/>
        <v>0</v>
      </c>
      <c r="D922" s="74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6"/>
    </row>
    <row r="923" spans="1:18">
      <c r="A923" s="62">
        <f t="shared" si="28"/>
        <v>0</v>
      </c>
      <c r="C923" s="64">
        <f t="shared" si="29"/>
        <v>0</v>
      </c>
      <c r="D923" s="74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6"/>
    </row>
    <row r="924" spans="1:18">
      <c r="A924" s="62">
        <f t="shared" si="28"/>
        <v>0</v>
      </c>
      <c r="C924" s="64">
        <f t="shared" si="29"/>
        <v>0</v>
      </c>
      <c r="D924" s="74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6"/>
    </row>
    <row r="925" spans="1:18">
      <c r="A925" s="62">
        <f t="shared" si="28"/>
        <v>0</v>
      </c>
      <c r="C925" s="64">
        <f t="shared" si="29"/>
        <v>0</v>
      </c>
      <c r="D925" s="74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6"/>
    </row>
    <row r="926" spans="1:18">
      <c r="A926" s="62">
        <f t="shared" si="28"/>
        <v>0</v>
      </c>
      <c r="C926" s="64">
        <f t="shared" si="29"/>
        <v>0</v>
      </c>
      <c r="D926" s="74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6"/>
    </row>
    <row r="927" spans="1:18">
      <c r="A927" s="62">
        <f t="shared" si="28"/>
        <v>0</v>
      </c>
      <c r="C927" s="64">
        <f t="shared" si="29"/>
        <v>0</v>
      </c>
      <c r="D927" s="74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6"/>
    </row>
    <row r="928" spans="1:18">
      <c r="A928" s="62">
        <f t="shared" si="28"/>
        <v>0</v>
      </c>
      <c r="C928" s="64">
        <f t="shared" si="29"/>
        <v>0</v>
      </c>
      <c r="D928" s="74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6"/>
    </row>
    <row r="929" spans="1:18">
      <c r="A929" s="62">
        <f t="shared" si="28"/>
        <v>0</v>
      </c>
      <c r="C929" s="64">
        <f t="shared" si="29"/>
        <v>0</v>
      </c>
      <c r="D929" s="74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6"/>
    </row>
    <row r="930" spans="1:18">
      <c r="A930" s="62">
        <f t="shared" si="28"/>
        <v>0</v>
      </c>
      <c r="C930" s="64">
        <f t="shared" si="29"/>
        <v>0</v>
      </c>
      <c r="D930" s="74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6"/>
    </row>
    <row r="931" spans="1:18">
      <c r="A931" s="62">
        <f t="shared" si="28"/>
        <v>0</v>
      </c>
      <c r="C931" s="64">
        <f t="shared" si="29"/>
        <v>0</v>
      </c>
      <c r="D931" s="74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6"/>
    </row>
    <row r="932" spans="1:18">
      <c r="A932" s="62">
        <f t="shared" si="28"/>
        <v>0</v>
      </c>
      <c r="C932" s="64">
        <f t="shared" si="29"/>
        <v>0</v>
      </c>
      <c r="D932" s="74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6"/>
    </row>
    <row r="933" spans="1:18">
      <c r="A933" s="62">
        <f t="shared" si="28"/>
        <v>0</v>
      </c>
      <c r="C933" s="64">
        <f t="shared" si="29"/>
        <v>0</v>
      </c>
      <c r="D933" s="74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6"/>
    </row>
    <row r="934" spans="1:18">
      <c r="A934" s="62">
        <f t="shared" si="28"/>
        <v>0</v>
      </c>
      <c r="C934" s="64">
        <f t="shared" si="29"/>
        <v>0</v>
      </c>
      <c r="D934" s="74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6"/>
    </row>
    <row r="935" spans="1:18">
      <c r="A935" s="62">
        <f t="shared" si="28"/>
        <v>0</v>
      </c>
      <c r="C935" s="64">
        <f t="shared" si="29"/>
        <v>0</v>
      </c>
      <c r="D935" s="74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6"/>
    </row>
    <row r="936" spans="1:18">
      <c r="A936" s="62">
        <f t="shared" si="28"/>
        <v>0</v>
      </c>
      <c r="C936" s="64">
        <f t="shared" si="29"/>
        <v>0</v>
      </c>
      <c r="D936" s="74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6"/>
    </row>
    <row r="937" spans="1:18">
      <c r="A937" s="62">
        <f t="shared" si="28"/>
        <v>0</v>
      </c>
      <c r="C937" s="64">
        <f t="shared" si="29"/>
        <v>0</v>
      </c>
      <c r="D937" s="74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6"/>
    </row>
    <row r="938" spans="1:18">
      <c r="A938" s="62">
        <f t="shared" si="28"/>
        <v>0</v>
      </c>
      <c r="C938" s="64">
        <f t="shared" si="29"/>
        <v>0</v>
      </c>
      <c r="D938" s="74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6"/>
    </row>
    <row r="939" spans="1:18">
      <c r="A939" s="62">
        <f t="shared" si="28"/>
        <v>0</v>
      </c>
      <c r="C939" s="64">
        <f t="shared" si="29"/>
        <v>0</v>
      </c>
      <c r="D939" s="74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6"/>
    </row>
    <row r="940" spans="1:18">
      <c r="A940" s="62">
        <f t="shared" si="28"/>
        <v>0</v>
      </c>
      <c r="C940" s="64">
        <f t="shared" si="29"/>
        <v>0</v>
      </c>
      <c r="D940" s="74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6"/>
    </row>
    <row r="941" spans="1:18">
      <c r="A941" s="62">
        <f t="shared" si="28"/>
        <v>0</v>
      </c>
      <c r="C941" s="64">
        <f t="shared" si="29"/>
        <v>0</v>
      </c>
      <c r="D941" s="74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6"/>
    </row>
    <row r="942" spans="1:18">
      <c r="A942" s="62">
        <f t="shared" si="28"/>
        <v>0</v>
      </c>
      <c r="C942" s="64">
        <f t="shared" si="29"/>
        <v>0</v>
      </c>
      <c r="D942" s="74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6"/>
    </row>
    <row r="943" spans="1:18">
      <c r="A943" s="62">
        <f t="shared" si="28"/>
        <v>0</v>
      </c>
      <c r="C943" s="64">
        <f t="shared" si="29"/>
        <v>0</v>
      </c>
      <c r="D943" s="74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6"/>
    </row>
    <row r="944" spans="1:18">
      <c r="A944" s="62">
        <f t="shared" si="28"/>
        <v>0</v>
      </c>
      <c r="C944" s="64">
        <f t="shared" si="29"/>
        <v>0</v>
      </c>
      <c r="D944" s="74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6"/>
    </row>
    <row r="945" spans="1:18">
      <c r="A945" s="62">
        <f t="shared" si="28"/>
        <v>0</v>
      </c>
      <c r="C945" s="64">
        <f t="shared" si="29"/>
        <v>0</v>
      </c>
      <c r="D945" s="74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6"/>
    </row>
    <row r="946" spans="1:18">
      <c r="A946" s="62">
        <f t="shared" si="28"/>
        <v>0</v>
      </c>
      <c r="C946" s="64">
        <f t="shared" si="29"/>
        <v>0</v>
      </c>
      <c r="D946" s="74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6"/>
    </row>
    <row r="947" spans="1:18">
      <c r="A947" s="62">
        <f t="shared" si="28"/>
        <v>0</v>
      </c>
      <c r="C947" s="64">
        <f t="shared" si="29"/>
        <v>0</v>
      </c>
      <c r="D947" s="74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6"/>
    </row>
    <row r="948" spans="1:18">
      <c r="A948" s="62">
        <f t="shared" si="28"/>
        <v>0</v>
      </c>
      <c r="C948" s="64">
        <f t="shared" si="29"/>
        <v>0</v>
      </c>
      <c r="D948" s="74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6"/>
    </row>
    <row r="949" spans="1:18">
      <c r="A949" s="62">
        <f t="shared" si="28"/>
        <v>0</v>
      </c>
      <c r="C949" s="64">
        <f t="shared" si="29"/>
        <v>0</v>
      </c>
      <c r="D949" s="74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6"/>
    </row>
    <row r="950" spans="1:18">
      <c r="A950" s="62">
        <f t="shared" si="28"/>
        <v>0</v>
      </c>
      <c r="C950" s="64">
        <f t="shared" si="29"/>
        <v>0</v>
      </c>
      <c r="D950" s="74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6"/>
    </row>
    <row r="951" spans="1:18">
      <c r="A951" s="62">
        <f t="shared" si="28"/>
        <v>0</v>
      </c>
      <c r="C951" s="64">
        <f t="shared" si="29"/>
        <v>0</v>
      </c>
      <c r="D951" s="74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6"/>
    </row>
    <row r="952" spans="1:18">
      <c r="A952" s="62">
        <f t="shared" si="28"/>
        <v>0</v>
      </c>
      <c r="C952" s="64">
        <f t="shared" si="29"/>
        <v>0</v>
      </c>
      <c r="D952" s="74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6"/>
    </row>
    <row r="953" spans="1:18">
      <c r="A953" s="62">
        <f t="shared" si="28"/>
        <v>0</v>
      </c>
      <c r="C953" s="64">
        <f t="shared" si="29"/>
        <v>0</v>
      </c>
      <c r="D953" s="74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6"/>
    </row>
    <row r="954" spans="1:18">
      <c r="A954" s="62">
        <f t="shared" si="28"/>
        <v>0</v>
      </c>
      <c r="C954" s="64">
        <f t="shared" si="29"/>
        <v>0</v>
      </c>
      <c r="D954" s="74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6"/>
    </row>
    <row r="955" spans="1:18">
      <c r="A955" s="62">
        <f t="shared" si="28"/>
        <v>0</v>
      </c>
      <c r="C955" s="64">
        <f t="shared" si="29"/>
        <v>0</v>
      </c>
      <c r="D955" s="74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6"/>
    </row>
    <row r="956" spans="1:18">
      <c r="A956" s="62">
        <f t="shared" si="28"/>
        <v>0</v>
      </c>
      <c r="C956" s="64">
        <f t="shared" si="29"/>
        <v>0</v>
      </c>
      <c r="D956" s="74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6"/>
    </row>
    <row r="957" spans="1:18">
      <c r="A957" s="62">
        <f t="shared" si="28"/>
        <v>0</v>
      </c>
      <c r="C957" s="64">
        <f t="shared" si="29"/>
        <v>0</v>
      </c>
      <c r="D957" s="74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6"/>
    </row>
    <row r="958" spans="1:18">
      <c r="A958" s="62">
        <f t="shared" si="28"/>
        <v>0</v>
      </c>
      <c r="C958" s="64">
        <f t="shared" si="29"/>
        <v>0</v>
      </c>
      <c r="D958" s="74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6"/>
    </row>
    <row r="959" spans="1:18">
      <c r="A959" s="62">
        <f t="shared" si="28"/>
        <v>0</v>
      </c>
      <c r="C959" s="64">
        <f t="shared" si="29"/>
        <v>0</v>
      </c>
      <c r="D959" s="74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6"/>
    </row>
    <row r="960" spans="1:18">
      <c r="A960" s="62">
        <f t="shared" si="28"/>
        <v>0</v>
      </c>
      <c r="C960" s="64">
        <f t="shared" si="29"/>
        <v>0</v>
      </c>
      <c r="D960" s="74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6"/>
    </row>
    <row r="961" spans="1:18">
      <c r="A961" s="62">
        <f t="shared" si="28"/>
        <v>0</v>
      </c>
      <c r="C961" s="64">
        <f t="shared" si="29"/>
        <v>0</v>
      </c>
      <c r="D961" s="74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6"/>
    </row>
    <row r="962" spans="1:18">
      <c r="A962" s="62">
        <f t="shared" si="28"/>
        <v>0</v>
      </c>
      <c r="C962" s="64">
        <f t="shared" si="29"/>
        <v>0</v>
      </c>
      <c r="D962" s="74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6"/>
    </row>
    <row r="963" spans="1:18">
      <c r="A963" s="62">
        <f t="shared" si="28"/>
        <v>0</v>
      </c>
      <c r="C963" s="64">
        <f t="shared" si="29"/>
        <v>0</v>
      </c>
      <c r="D963" s="74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6"/>
    </row>
    <row r="964" spans="1:18">
      <c r="A964" s="62">
        <f t="shared" ref="A964:A1027" si="30">F964</f>
        <v>0</v>
      </c>
      <c r="C964" s="64">
        <f t="shared" ref="C964:C1027" si="31">D964</f>
        <v>0</v>
      </c>
      <c r="D964" s="74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6"/>
    </row>
    <row r="965" spans="1:18">
      <c r="A965" s="62">
        <f t="shared" si="30"/>
        <v>0</v>
      </c>
      <c r="C965" s="64">
        <f t="shared" si="31"/>
        <v>0</v>
      </c>
      <c r="D965" s="74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6"/>
    </row>
    <row r="966" spans="1:18">
      <c r="A966" s="62">
        <f t="shared" si="30"/>
        <v>0</v>
      </c>
      <c r="C966" s="64">
        <f t="shared" si="31"/>
        <v>0</v>
      </c>
      <c r="D966" s="74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6"/>
    </row>
    <row r="967" spans="1:18">
      <c r="A967" s="62">
        <f t="shared" si="30"/>
        <v>0</v>
      </c>
      <c r="C967" s="64">
        <f t="shared" si="31"/>
        <v>0</v>
      </c>
      <c r="D967" s="74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6"/>
    </row>
    <row r="968" spans="1:18">
      <c r="A968" s="62">
        <f t="shared" si="30"/>
        <v>0</v>
      </c>
      <c r="C968" s="64">
        <f t="shared" si="31"/>
        <v>0</v>
      </c>
      <c r="D968" s="74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6"/>
    </row>
    <row r="969" spans="1:18">
      <c r="A969" s="62">
        <f t="shared" si="30"/>
        <v>0</v>
      </c>
      <c r="C969" s="64">
        <f t="shared" si="31"/>
        <v>0</v>
      </c>
      <c r="D969" s="74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6"/>
    </row>
    <row r="970" spans="1:18">
      <c r="A970" s="62">
        <f t="shared" si="30"/>
        <v>0</v>
      </c>
      <c r="C970" s="64">
        <f t="shared" si="31"/>
        <v>0</v>
      </c>
      <c r="D970" s="74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6"/>
    </row>
    <row r="971" spans="1:18">
      <c r="A971" s="62">
        <f t="shared" si="30"/>
        <v>0</v>
      </c>
      <c r="C971" s="64">
        <f t="shared" si="31"/>
        <v>0</v>
      </c>
      <c r="D971" s="74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6"/>
    </row>
    <row r="972" spans="1:18">
      <c r="A972" s="62">
        <f t="shared" si="30"/>
        <v>0</v>
      </c>
      <c r="C972" s="64">
        <f t="shared" si="31"/>
        <v>0</v>
      </c>
      <c r="D972" s="74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6"/>
    </row>
    <row r="973" spans="1:18">
      <c r="A973" s="62">
        <f t="shared" si="30"/>
        <v>0</v>
      </c>
      <c r="C973" s="64">
        <f t="shared" si="31"/>
        <v>0</v>
      </c>
      <c r="D973" s="74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6"/>
    </row>
    <row r="974" spans="1:18">
      <c r="A974" s="62">
        <f t="shared" si="30"/>
        <v>0</v>
      </c>
      <c r="C974" s="64">
        <f t="shared" si="31"/>
        <v>0</v>
      </c>
      <c r="D974" s="74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6"/>
    </row>
    <row r="975" spans="1:18">
      <c r="A975" s="62">
        <f t="shared" si="30"/>
        <v>0</v>
      </c>
      <c r="C975" s="64">
        <f t="shared" si="31"/>
        <v>0</v>
      </c>
      <c r="D975" s="74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6"/>
    </row>
    <row r="976" spans="1:18">
      <c r="A976" s="62">
        <f t="shared" si="30"/>
        <v>0</v>
      </c>
      <c r="C976" s="64">
        <f t="shared" si="31"/>
        <v>0</v>
      </c>
      <c r="D976" s="74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6"/>
    </row>
    <row r="977" spans="1:18">
      <c r="A977" s="62">
        <f t="shared" si="30"/>
        <v>0</v>
      </c>
      <c r="C977" s="64">
        <f t="shared" si="31"/>
        <v>0</v>
      </c>
      <c r="D977" s="74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6"/>
    </row>
    <row r="978" spans="1:18">
      <c r="A978" s="62">
        <f t="shared" si="30"/>
        <v>0</v>
      </c>
      <c r="C978" s="64">
        <f t="shared" si="31"/>
        <v>0</v>
      </c>
      <c r="D978" s="74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6"/>
    </row>
    <row r="979" spans="1:18">
      <c r="A979" s="62">
        <f t="shared" si="30"/>
        <v>0</v>
      </c>
      <c r="C979" s="64">
        <f t="shared" si="31"/>
        <v>0</v>
      </c>
      <c r="D979" s="74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6"/>
    </row>
    <row r="980" spans="1:18">
      <c r="A980" s="62">
        <f t="shared" si="30"/>
        <v>0</v>
      </c>
      <c r="C980" s="64">
        <f t="shared" si="31"/>
        <v>0</v>
      </c>
      <c r="D980" s="74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6"/>
    </row>
    <row r="981" spans="1:18">
      <c r="A981" s="62">
        <f t="shared" si="30"/>
        <v>0</v>
      </c>
      <c r="C981" s="64">
        <f t="shared" si="31"/>
        <v>0</v>
      </c>
      <c r="D981" s="74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6"/>
    </row>
    <row r="982" spans="1:18">
      <c r="A982" s="62">
        <f t="shared" si="30"/>
        <v>0</v>
      </c>
      <c r="C982" s="64">
        <f t="shared" si="31"/>
        <v>0</v>
      </c>
      <c r="D982" s="74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6"/>
    </row>
    <row r="983" spans="1:18">
      <c r="A983" s="62">
        <f t="shared" si="30"/>
        <v>0</v>
      </c>
      <c r="C983" s="64">
        <f t="shared" si="31"/>
        <v>0</v>
      </c>
      <c r="D983" s="74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6"/>
    </row>
    <row r="984" spans="1:18">
      <c r="A984" s="62">
        <f t="shared" si="30"/>
        <v>0</v>
      </c>
      <c r="C984" s="64">
        <f t="shared" si="31"/>
        <v>0</v>
      </c>
      <c r="D984" s="74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6"/>
    </row>
    <row r="985" spans="1:18">
      <c r="A985" s="62">
        <f t="shared" si="30"/>
        <v>0</v>
      </c>
      <c r="C985" s="64">
        <f t="shared" si="31"/>
        <v>0</v>
      </c>
      <c r="D985" s="74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6"/>
    </row>
    <row r="986" spans="1:18">
      <c r="A986" s="62">
        <f t="shared" si="30"/>
        <v>0</v>
      </c>
      <c r="C986" s="64">
        <f t="shared" si="31"/>
        <v>0</v>
      </c>
      <c r="D986" s="74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6"/>
    </row>
    <row r="987" spans="1:18">
      <c r="A987" s="62">
        <f t="shared" si="30"/>
        <v>0</v>
      </c>
      <c r="C987" s="64">
        <f t="shared" si="31"/>
        <v>0</v>
      </c>
      <c r="D987" s="74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6"/>
    </row>
    <row r="988" spans="1:18">
      <c r="A988" s="62">
        <f t="shared" si="30"/>
        <v>0</v>
      </c>
      <c r="C988" s="64">
        <f t="shared" si="31"/>
        <v>0</v>
      </c>
      <c r="D988" s="74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6"/>
    </row>
    <row r="989" spans="1:18">
      <c r="A989" s="62">
        <f t="shared" si="30"/>
        <v>0</v>
      </c>
      <c r="C989" s="64">
        <f t="shared" si="31"/>
        <v>0</v>
      </c>
      <c r="D989" s="74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6"/>
    </row>
    <row r="990" spans="1:18">
      <c r="A990" s="62">
        <f t="shared" si="30"/>
        <v>0</v>
      </c>
      <c r="C990" s="64">
        <f t="shared" si="31"/>
        <v>0</v>
      </c>
      <c r="D990" s="74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6"/>
    </row>
    <row r="991" spans="1:18">
      <c r="A991" s="62">
        <f t="shared" si="30"/>
        <v>0</v>
      </c>
      <c r="C991" s="64">
        <f t="shared" si="31"/>
        <v>0</v>
      </c>
      <c r="D991" s="74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6"/>
    </row>
    <row r="992" spans="1:18">
      <c r="A992" s="62">
        <f t="shared" si="30"/>
        <v>0</v>
      </c>
      <c r="C992" s="64">
        <f t="shared" si="31"/>
        <v>0</v>
      </c>
      <c r="D992" s="74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6"/>
    </row>
    <row r="993" spans="1:18">
      <c r="A993" s="62">
        <f t="shared" si="30"/>
        <v>0</v>
      </c>
      <c r="C993" s="64">
        <f t="shared" si="31"/>
        <v>0</v>
      </c>
      <c r="D993" s="74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6"/>
    </row>
    <row r="994" spans="1:18">
      <c r="A994" s="62">
        <f t="shared" si="30"/>
        <v>0</v>
      </c>
      <c r="C994" s="64">
        <f t="shared" si="31"/>
        <v>0</v>
      </c>
      <c r="D994" s="74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6"/>
    </row>
    <row r="995" spans="1:18">
      <c r="A995" s="62">
        <f t="shared" si="30"/>
        <v>0</v>
      </c>
      <c r="C995" s="64">
        <f t="shared" si="31"/>
        <v>0</v>
      </c>
      <c r="D995" s="74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6"/>
    </row>
    <row r="996" spans="1:18">
      <c r="A996" s="62">
        <f t="shared" si="30"/>
        <v>0</v>
      </c>
      <c r="C996" s="64">
        <f t="shared" si="31"/>
        <v>0</v>
      </c>
      <c r="D996" s="74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6"/>
    </row>
    <row r="997" spans="1:18">
      <c r="A997" s="62">
        <f t="shared" si="30"/>
        <v>0</v>
      </c>
      <c r="C997" s="64">
        <f t="shared" si="31"/>
        <v>0</v>
      </c>
      <c r="D997" s="74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6"/>
    </row>
    <row r="998" spans="1:18">
      <c r="A998" s="62">
        <f t="shared" si="30"/>
        <v>0</v>
      </c>
      <c r="C998" s="64">
        <f t="shared" si="31"/>
        <v>0</v>
      </c>
      <c r="D998" s="74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6"/>
    </row>
    <row r="999" spans="1:18">
      <c r="A999" s="62">
        <f t="shared" si="30"/>
        <v>0</v>
      </c>
      <c r="C999" s="64">
        <f t="shared" si="31"/>
        <v>0</v>
      </c>
      <c r="D999" s="74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6"/>
    </row>
    <row r="1000" spans="1:18">
      <c r="A1000" s="62">
        <f t="shared" si="30"/>
        <v>0</v>
      </c>
      <c r="C1000" s="64">
        <f t="shared" si="31"/>
        <v>0</v>
      </c>
      <c r="D1000" s="74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6"/>
    </row>
    <row r="1001" spans="1:18">
      <c r="A1001" s="62">
        <f t="shared" si="30"/>
        <v>0</v>
      </c>
      <c r="C1001" s="64">
        <f t="shared" si="31"/>
        <v>0</v>
      </c>
      <c r="D1001" s="74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6"/>
    </row>
    <row r="1002" spans="1:18">
      <c r="A1002" s="62">
        <f t="shared" si="30"/>
        <v>0</v>
      </c>
      <c r="C1002" s="64">
        <f t="shared" si="31"/>
        <v>0</v>
      </c>
      <c r="D1002" s="74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6"/>
    </row>
    <row r="1003" spans="1:18">
      <c r="A1003" s="62">
        <f t="shared" si="30"/>
        <v>0</v>
      </c>
      <c r="C1003" s="64">
        <f t="shared" si="31"/>
        <v>0</v>
      </c>
      <c r="D1003" s="74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6"/>
    </row>
    <row r="1004" spans="1:18">
      <c r="A1004" s="62">
        <f t="shared" si="30"/>
        <v>0</v>
      </c>
      <c r="C1004" s="64">
        <f t="shared" si="31"/>
        <v>0</v>
      </c>
      <c r="D1004" s="74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6"/>
    </row>
    <row r="1005" spans="1:18">
      <c r="A1005" s="62">
        <f t="shared" si="30"/>
        <v>0</v>
      </c>
      <c r="C1005" s="64">
        <f t="shared" si="31"/>
        <v>0</v>
      </c>
      <c r="D1005" s="74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6"/>
    </row>
    <row r="1006" spans="1:18">
      <c r="A1006" s="62">
        <f t="shared" si="30"/>
        <v>0</v>
      </c>
      <c r="C1006" s="64">
        <f t="shared" si="31"/>
        <v>0</v>
      </c>
      <c r="D1006" s="74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6"/>
    </row>
    <row r="1007" spans="1:18">
      <c r="A1007" s="62">
        <f t="shared" si="30"/>
        <v>0</v>
      </c>
      <c r="C1007" s="64">
        <f t="shared" si="31"/>
        <v>0</v>
      </c>
      <c r="D1007" s="74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6"/>
    </row>
    <row r="1008" spans="1:18">
      <c r="A1008" s="62">
        <f t="shared" si="30"/>
        <v>0</v>
      </c>
      <c r="C1008" s="64">
        <f t="shared" si="31"/>
        <v>0</v>
      </c>
      <c r="D1008" s="74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6"/>
    </row>
    <row r="1009" spans="1:18">
      <c r="A1009" s="62">
        <f t="shared" si="30"/>
        <v>0</v>
      </c>
      <c r="C1009" s="64">
        <f t="shared" si="31"/>
        <v>0</v>
      </c>
      <c r="D1009" s="74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6"/>
    </row>
    <row r="1010" spans="1:18">
      <c r="A1010" s="62">
        <f t="shared" si="30"/>
        <v>0</v>
      </c>
      <c r="C1010" s="64">
        <f t="shared" si="31"/>
        <v>0</v>
      </c>
      <c r="D1010" s="74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6"/>
    </row>
    <row r="1011" spans="1:18">
      <c r="A1011" s="62">
        <f t="shared" si="30"/>
        <v>0</v>
      </c>
      <c r="C1011" s="64">
        <f t="shared" si="31"/>
        <v>0</v>
      </c>
      <c r="D1011" s="74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6"/>
    </row>
    <row r="1012" spans="1:18">
      <c r="A1012" s="62">
        <f t="shared" si="30"/>
        <v>0</v>
      </c>
      <c r="C1012" s="64">
        <f t="shared" si="31"/>
        <v>0</v>
      </c>
      <c r="D1012" s="74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6"/>
    </row>
    <row r="1013" spans="1:18">
      <c r="A1013" s="62">
        <f t="shared" si="30"/>
        <v>0</v>
      </c>
      <c r="C1013" s="64">
        <f t="shared" si="31"/>
        <v>0</v>
      </c>
      <c r="D1013" s="74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6"/>
    </row>
    <row r="1014" spans="1:18">
      <c r="A1014" s="62">
        <f t="shared" si="30"/>
        <v>0</v>
      </c>
      <c r="C1014" s="64">
        <f t="shared" si="31"/>
        <v>0</v>
      </c>
      <c r="D1014" s="74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6"/>
    </row>
    <row r="1015" spans="1:18">
      <c r="A1015" s="62">
        <f t="shared" si="30"/>
        <v>0</v>
      </c>
      <c r="C1015" s="64">
        <f t="shared" si="31"/>
        <v>0</v>
      </c>
      <c r="D1015" s="74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6"/>
    </row>
    <row r="1016" spans="1:18">
      <c r="A1016" s="62">
        <f t="shared" si="30"/>
        <v>0</v>
      </c>
      <c r="C1016" s="64">
        <f t="shared" si="31"/>
        <v>0</v>
      </c>
      <c r="D1016" s="74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6"/>
    </row>
    <row r="1017" spans="1:18">
      <c r="A1017" s="62">
        <f t="shared" si="30"/>
        <v>0</v>
      </c>
      <c r="C1017" s="64">
        <f t="shared" si="31"/>
        <v>0</v>
      </c>
      <c r="D1017" s="74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6"/>
    </row>
    <row r="1018" spans="1:18">
      <c r="A1018" s="62">
        <f t="shared" si="30"/>
        <v>0</v>
      </c>
      <c r="C1018" s="64">
        <f t="shared" si="31"/>
        <v>0</v>
      </c>
      <c r="D1018" s="74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6"/>
    </row>
    <row r="1019" spans="1:18">
      <c r="A1019" s="62">
        <f t="shared" si="30"/>
        <v>0</v>
      </c>
      <c r="C1019" s="64">
        <f t="shared" si="31"/>
        <v>0</v>
      </c>
      <c r="D1019" s="74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6"/>
    </row>
    <row r="1020" spans="1:18">
      <c r="A1020" s="62">
        <f t="shared" si="30"/>
        <v>0</v>
      </c>
      <c r="C1020" s="64">
        <f t="shared" si="31"/>
        <v>0</v>
      </c>
      <c r="D1020" s="74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6"/>
    </row>
    <row r="1021" spans="1:18">
      <c r="A1021" s="62">
        <f t="shared" si="30"/>
        <v>0</v>
      </c>
      <c r="C1021" s="64">
        <f t="shared" si="31"/>
        <v>0</v>
      </c>
      <c r="D1021" s="74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6"/>
    </row>
    <row r="1022" spans="1:18">
      <c r="A1022" s="62">
        <f t="shared" si="30"/>
        <v>0</v>
      </c>
      <c r="C1022" s="64">
        <f t="shared" si="31"/>
        <v>0</v>
      </c>
      <c r="D1022" s="74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6"/>
    </row>
    <row r="1023" spans="1:18">
      <c r="A1023" s="62">
        <f t="shared" si="30"/>
        <v>0</v>
      </c>
      <c r="C1023" s="64">
        <f t="shared" si="31"/>
        <v>0</v>
      </c>
      <c r="D1023" s="74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6"/>
    </row>
    <row r="1024" spans="1:18">
      <c r="A1024" s="62">
        <f t="shared" si="30"/>
        <v>0</v>
      </c>
      <c r="C1024" s="64">
        <f t="shared" si="31"/>
        <v>0</v>
      </c>
      <c r="D1024" s="74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6"/>
    </row>
    <row r="1025" spans="1:18">
      <c r="A1025" s="62">
        <f t="shared" si="30"/>
        <v>0</v>
      </c>
      <c r="C1025" s="64">
        <f t="shared" si="31"/>
        <v>0</v>
      </c>
      <c r="D1025" s="74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6"/>
    </row>
    <row r="1026" spans="1:18">
      <c r="A1026" s="62">
        <f t="shared" si="30"/>
        <v>0</v>
      </c>
      <c r="C1026" s="64">
        <f t="shared" si="31"/>
        <v>0</v>
      </c>
      <c r="D1026" s="74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6"/>
    </row>
    <row r="1027" spans="1:18">
      <c r="A1027" s="62">
        <f t="shared" si="30"/>
        <v>0</v>
      </c>
      <c r="C1027" s="64">
        <f t="shared" si="31"/>
        <v>0</v>
      </c>
      <c r="D1027" s="74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6"/>
    </row>
    <row r="1028" spans="1:18">
      <c r="A1028" s="62">
        <f t="shared" ref="A1028:A1091" si="32">F1028</f>
        <v>0</v>
      </c>
      <c r="C1028" s="64">
        <f t="shared" ref="C1028:C1091" si="33">D1028</f>
        <v>0</v>
      </c>
      <c r="D1028" s="74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6"/>
    </row>
    <row r="1029" spans="1:18">
      <c r="A1029" s="62">
        <f t="shared" si="32"/>
        <v>0</v>
      </c>
      <c r="C1029" s="64">
        <f t="shared" si="33"/>
        <v>0</v>
      </c>
      <c r="D1029" s="74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6"/>
    </row>
    <row r="1030" spans="1:18">
      <c r="A1030" s="62">
        <f t="shared" si="32"/>
        <v>0</v>
      </c>
      <c r="C1030" s="64">
        <f t="shared" si="33"/>
        <v>0</v>
      </c>
      <c r="D1030" s="74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6"/>
    </row>
    <row r="1031" spans="1:18">
      <c r="A1031" s="62">
        <f t="shared" si="32"/>
        <v>0</v>
      </c>
      <c r="C1031" s="64">
        <f t="shared" si="33"/>
        <v>0</v>
      </c>
      <c r="D1031" s="74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6"/>
    </row>
    <row r="1032" spans="1:18">
      <c r="A1032" s="62">
        <f t="shared" si="32"/>
        <v>0</v>
      </c>
      <c r="C1032" s="64">
        <f t="shared" si="33"/>
        <v>0</v>
      </c>
      <c r="D1032" s="74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6"/>
    </row>
    <row r="1033" spans="1:18">
      <c r="A1033" s="62">
        <f t="shared" si="32"/>
        <v>0</v>
      </c>
      <c r="C1033" s="64">
        <f t="shared" si="33"/>
        <v>0</v>
      </c>
      <c r="D1033" s="74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6"/>
    </row>
    <row r="1034" spans="1:18">
      <c r="A1034" s="62">
        <f t="shared" si="32"/>
        <v>0</v>
      </c>
      <c r="C1034" s="64">
        <f t="shared" si="33"/>
        <v>0</v>
      </c>
      <c r="D1034" s="74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6"/>
    </row>
    <row r="1035" spans="1:18">
      <c r="A1035" s="62">
        <f t="shared" si="32"/>
        <v>0</v>
      </c>
      <c r="C1035" s="64">
        <f t="shared" si="33"/>
        <v>0</v>
      </c>
      <c r="D1035" s="74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6"/>
    </row>
    <row r="1036" spans="1:18">
      <c r="A1036" s="62">
        <f t="shared" si="32"/>
        <v>0</v>
      </c>
      <c r="C1036" s="64">
        <f t="shared" si="33"/>
        <v>0</v>
      </c>
      <c r="D1036" s="74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6"/>
    </row>
    <row r="1037" spans="1:18">
      <c r="A1037" s="62">
        <f t="shared" si="32"/>
        <v>0</v>
      </c>
      <c r="C1037" s="64">
        <f t="shared" si="33"/>
        <v>0</v>
      </c>
      <c r="D1037" s="74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6"/>
    </row>
    <row r="1038" spans="1:18">
      <c r="A1038" s="62">
        <f t="shared" si="32"/>
        <v>0</v>
      </c>
      <c r="C1038" s="64">
        <f t="shared" si="33"/>
        <v>0</v>
      </c>
      <c r="D1038" s="74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6"/>
    </row>
    <row r="1039" spans="1:18">
      <c r="A1039" s="62">
        <f t="shared" si="32"/>
        <v>0</v>
      </c>
      <c r="C1039" s="64">
        <f t="shared" si="33"/>
        <v>0</v>
      </c>
      <c r="D1039" s="74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6"/>
    </row>
    <row r="1040" spans="1:18">
      <c r="A1040" s="62">
        <f t="shared" si="32"/>
        <v>0</v>
      </c>
      <c r="C1040" s="64">
        <f t="shared" si="33"/>
        <v>0</v>
      </c>
      <c r="D1040" s="74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6"/>
    </row>
    <row r="1041" spans="1:18">
      <c r="A1041" s="62">
        <f t="shared" si="32"/>
        <v>0</v>
      </c>
      <c r="C1041" s="64">
        <f t="shared" si="33"/>
        <v>0</v>
      </c>
      <c r="D1041" s="74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6"/>
    </row>
    <row r="1042" spans="1:18">
      <c r="A1042" s="62">
        <f t="shared" si="32"/>
        <v>0</v>
      </c>
      <c r="C1042" s="64">
        <f t="shared" si="33"/>
        <v>0</v>
      </c>
      <c r="D1042" s="74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6"/>
    </row>
    <row r="1043" spans="1:18">
      <c r="A1043" s="62">
        <f t="shared" si="32"/>
        <v>0</v>
      </c>
      <c r="C1043" s="64">
        <f t="shared" si="33"/>
        <v>0</v>
      </c>
      <c r="D1043" s="74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6"/>
    </row>
    <row r="1044" spans="1:18">
      <c r="A1044" s="62">
        <f t="shared" si="32"/>
        <v>0</v>
      </c>
      <c r="C1044" s="64">
        <f t="shared" si="33"/>
        <v>0</v>
      </c>
      <c r="D1044" s="74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6"/>
    </row>
    <row r="1045" spans="1:18">
      <c r="A1045" s="62">
        <f t="shared" si="32"/>
        <v>0</v>
      </c>
      <c r="C1045" s="64">
        <f t="shared" si="33"/>
        <v>0</v>
      </c>
      <c r="D1045" s="74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6"/>
    </row>
    <row r="1046" spans="1:18">
      <c r="A1046" s="62">
        <f t="shared" si="32"/>
        <v>0</v>
      </c>
      <c r="C1046" s="64">
        <f t="shared" si="33"/>
        <v>0</v>
      </c>
      <c r="D1046" s="74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6"/>
    </row>
    <row r="1047" spans="1:18">
      <c r="A1047" s="62">
        <f t="shared" si="32"/>
        <v>0</v>
      </c>
      <c r="C1047" s="64">
        <f t="shared" si="33"/>
        <v>0</v>
      </c>
      <c r="D1047" s="74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6"/>
    </row>
    <row r="1048" spans="1:18">
      <c r="A1048" s="62">
        <f t="shared" si="32"/>
        <v>0</v>
      </c>
      <c r="C1048" s="64">
        <f t="shared" si="33"/>
        <v>0</v>
      </c>
      <c r="D1048" s="74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6"/>
    </row>
    <row r="1049" spans="1:18">
      <c r="A1049" s="62">
        <f t="shared" si="32"/>
        <v>0</v>
      </c>
      <c r="C1049" s="64">
        <f t="shared" si="33"/>
        <v>0</v>
      </c>
      <c r="D1049" s="74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6"/>
    </row>
    <row r="1050" spans="1:18">
      <c r="A1050" s="62">
        <f t="shared" si="32"/>
        <v>0</v>
      </c>
      <c r="C1050" s="64">
        <f t="shared" si="33"/>
        <v>0</v>
      </c>
      <c r="D1050" s="74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6"/>
    </row>
    <row r="1051" spans="1:18">
      <c r="A1051" s="62">
        <f t="shared" si="32"/>
        <v>0</v>
      </c>
      <c r="C1051" s="64">
        <f t="shared" si="33"/>
        <v>0</v>
      </c>
      <c r="D1051" s="74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6"/>
    </row>
    <row r="1052" spans="1:18">
      <c r="A1052" s="62">
        <f t="shared" si="32"/>
        <v>0</v>
      </c>
      <c r="C1052" s="64">
        <f t="shared" si="33"/>
        <v>0</v>
      </c>
      <c r="D1052" s="74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6"/>
    </row>
    <row r="1053" spans="1:18">
      <c r="A1053" s="62">
        <f t="shared" si="32"/>
        <v>0</v>
      </c>
      <c r="C1053" s="64">
        <f t="shared" si="33"/>
        <v>0</v>
      </c>
      <c r="D1053" s="74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6"/>
    </row>
    <row r="1054" spans="1:18">
      <c r="A1054" s="62">
        <f t="shared" si="32"/>
        <v>0</v>
      </c>
      <c r="C1054" s="64">
        <f t="shared" si="33"/>
        <v>0</v>
      </c>
      <c r="D1054" s="74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6"/>
    </row>
    <row r="1055" spans="1:18">
      <c r="A1055" s="62">
        <f t="shared" si="32"/>
        <v>0</v>
      </c>
      <c r="C1055" s="64">
        <f t="shared" si="33"/>
        <v>0</v>
      </c>
      <c r="D1055" s="74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6"/>
    </row>
    <row r="1056" spans="1:18">
      <c r="A1056" s="62">
        <f t="shared" si="32"/>
        <v>0</v>
      </c>
      <c r="C1056" s="64">
        <f t="shared" si="33"/>
        <v>0</v>
      </c>
      <c r="D1056" s="74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6"/>
    </row>
    <row r="1057" spans="1:18">
      <c r="A1057" s="62">
        <f t="shared" si="32"/>
        <v>0</v>
      </c>
      <c r="C1057" s="64">
        <f t="shared" si="33"/>
        <v>0</v>
      </c>
      <c r="D1057" s="74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6"/>
    </row>
    <row r="1058" spans="1:18">
      <c r="A1058" s="62">
        <f t="shared" si="32"/>
        <v>0</v>
      </c>
      <c r="C1058" s="64">
        <f t="shared" si="33"/>
        <v>0</v>
      </c>
      <c r="D1058" s="74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6"/>
    </row>
    <row r="1059" spans="1:18">
      <c r="A1059" s="62">
        <f t="shared" si="32"/>
        <v>0</v>
      </c>
      <c r="C1059" s="64">
        <f t="shared" si="33"/>
        <v>0</v>
      </c>
      <c r="D1059" s="74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6"/>
    </row>
    <row r="1060" spans="1:18">
      <c r="A1060" s="62">
        <f t="shared" si="32"/>
        <v>0</v>
      </c>
      <c r="C1060" s="64">
        <f t="shared" si="33"/>
        <v>0</v>
      </c>
      <c r="D1060" s="74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6"/>
    </row>
    <row r="1061" spans="1:18">
      <c r="A1061" s="62">
        <f t="shared" si="32"/>
        <v>0</v>
      </c>
      <c r="C1061" s="64">
        <f t="shared" si="33"/>
        <v>0</v>
      </c>
      <c r="D1061" s="74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6"/>
    </row>
    <row r="1062" spans="1:18">
      <c r="A1062" s="62">
        <f t="shared" si="32"/>
        <v>0</v>
      </c>
      <c r="C1062" s="64">
        <f t="shared" si="33"/>
        <v>0</v>
      </c>
      <c r="D1062" s="74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6"/>
    </row>
    <row r="1063" spans="1:18">
      <c r="A1063" s="62">
        <f t="shared" si="32"/>
        <v>0</v>
      </c>
      <c r="C1063" s="64">
        <f t="shared" si="33"/>
        <v>0</v>
      </c>
      <c r="D1063" s="74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6"/>
    </row>
    <row r="1064" spans="1:18">
      <c r="A1064" s="62">
        <f t="shared" si="32"/>
        <v>0</v>
      </c>
      <c r="C1064" s="64">
        <f t="shared" si="33"/>
        <v>0</v>
      </c>
      <c r="D1064" s="74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6"/>
    </row>
    <row r="1065" spans="1:18">
      <c r="A1065" s="62">
        <f t="shared" si="32"/>
        <v>0</v>
      </c>
      <c r="C1065" s="64">
        <f t="shared" si="33"/>
        <v>0</v>
      </c>
      <c r="D1065" s="74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6"/>
    </row>
    <row r="1066" spans="1:18">
      <c r="A1066" s="62">
        <f t="shared" si="32"/>
        <v>0</v>
      </c>
      <c r="C1066" s="64">
        <f t="shared" si="33"/>
        <v>0</v>
      </c>
      <c r="D1066" s="74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6"/>
    </row>
    <row r="1067" spans="1:18">
      <c r="A1067" s="62">
        <f t="shared" si="32"/>
        <v>0</v>
      </c>
      <c r="C1067" s="64">
        <f t="shared" si="33"/>
        <v>0</v>
      </c>
      <c r="D1067" s="74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6"/>
    </row>
    <row r="1068" spans="1:18">
      <c r="A1068" s="62">
        <f t="shared" si="32"/>
        <v>0</v>
      </c>
      <c r="C1068" s="64">
        <f t="shared" si="33"/>
        <v>0</v>
      </c>
      <c r="D1068" s="74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6"/>
    </row>
    <row r="1069" spans="1:18">
      <c r="A1069" s="62">
        <f t="shared" si="32"/>
        <v>0</v>
      </c>
      <c r="C1069" s="64">
        <f t="shared" si="33"/>
        <v>0</v>
      </c>
      <c r="D1069" s="74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6"/>
    </row>
    <row r="1070" spans="1:18">
      <c r="A1070" s="62">
        <f t="shared" si="32"/>
        <v>0</v>
      </c>
      <c r="C1070" s="64">
        <f t="shared" si="33"/>
        <v>0</v>
      </c>
      <c r="D1070" s="74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6"/>
    </row>
    <row r="1071" spans="1:18">
      <c r="A1071" s="62">
        <f t="shared" si="32"/>
        <v>0</v>
      </c>
      <c r="C1071" s="64">
        <f t="shared" si="33"/>
        <v>0</v>
      </c>
      <c r="D1071" s="74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6"/>
    </row>
    <row r="1072" spans="1:18">
      <c r="A1072" s="62">
        <f t="shared" si="32"/>
        <v>0</v>
      </c>
      <c r="C1072" s="64">
        <f t="shared" si="33"/>
        <v>0</v>
      </c>
      <c r="D1072" s="74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6"/>
    </row>
    <row r="1073" spans="1:18">
      <c r="A1073" s="62">
        <f t="shared" si="32"/>
        <v>0</v>
      </c>
      <c r="C1073" s="64">
        <f t="shared" si="33"/>
        <v>0</v>
      </c>
      <c r="D1073" s="74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6"/>
    </row>
    <row r="1074" spans="1:18">
      <c r="A1074" s="62">
        <f t="shared" si="32"/>
        <v>0</v>
      </c>
      <c r="C1074" s="64">
        <f t="shared" si="33"/>
        <v>0</v>
      </c>
      <c r="D1074" s="74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6"/>
    </row>
    <row r="1075" spans="1:18">
      <c r="A1075" s="62">
        <f t="shared" si="32"/>
        <v>0</v>
      </c>
      <c r="C1075" s="64">
        <f t="shared" si="33"/>
        <v>0</v>
      </c>
      <c r="D1075" s="74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6"/>
    </row>
    <row r="1076" spans="1:18">
      <c r="A1076" s="62">
        <f t="shared" si="32"/>
        <v>0</v>
      </c>
      <c r="C1076" s="64">
        <f t="shared" si="33"/>
        <v>0</v>
      </c>
      <c r="D1076" s="74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6"/>
    </row>
    <row r="1077" spans="1:18">
      <c r="A1077" s="62">
        <f t="shared" si="32"/>
        <v>0</v>
      </c>
      <c r="C1077" s="64">
        <f t="shared" si="33"/>
        <v>0</v>
      </c>
      <c r="D1077" s="74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6"/>
    </row>
    <row r="1078" spans="1:18">
      <c r="A1078" s="62">
        <f t="shared" si="32"/>
        <v>0</v>
      </c>
      <c r="C1078" s="64">
        <f t="shared" si="33"/>
        <v>0</v>
      </c>
      <c r="D1078" s="74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6"/>
    </row>
    <row r="1079" spans="1:18">
      <c r="A1079" s="62">
        <f t="shared" si="32"/>
        <v>0</v>
      </c>
      <c r="C1079" s="64">
        <f t="shared" si="33"/>
        <v>0</v>
      </c>
      <c r="D1079" s="74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6"/>
    </row>
    <row r="1080" spans="1:18">
      <c r="A1080" s="62">
        <f t="shared" si="32"/>
        <v>0</v>
      </c>
      <c r="C1080" s="64">
        <f t="shared" si="33"/>
        <v>0</v>
      </c>
      <c r="D1080" s="74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6"/>
    </row>
    <row r="1081" spans="1:18">
      <c r="A1081" s="62">
        <f t="shared" si="32"/>
        <v>0</v>
      </c>
      <c r="C1081" s="64">
        <f t="shared" si="33"/>
        <v>0</v>
      </c>
      <c r="D1081" s="74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6"/>
    </row>
    <row r="1082" spans="1:18">
      <c r="A1082" s="62">
        <f t="shared" si="32"/>
        <v>0</v>
      </c>
      <c r="C1082" s="64">
        <f t="shared" si="33"/>
        <v>0</v>
      </c>
      <c r="D1082" s="74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6"/>
    </row>
    <row r="1083" spans="1:18">
      <c r="A1083" s="62">
        <f t="shared" si="32"/>
        <v>0</v>
      </c>
      <c r="C1083" s="64">
        <f t="shared" si="33"/>
        <v>0</v>
      </c>
      <c r="D1083" s="74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6"/>
    </row>
    <row r="1084" spans="1:18">
      <c r="A1084" s="62">
        <f t="shared" si="32"/>
        <v>0</v>
      </c>
      <c r="C1084" s="64">
        <f t="shared" si="33"/>
        <v>0</v>
      </c>
      <c r="D1084" s="74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6"/>
    </row>
    <row r="1085" spans="1:18">
      <c r="A1085" s="62">
        <f t="shared" si="32"/>
        <v>0</v>
      </c>
      <c r="C1085" s="64">
        <f t="shared" si="33"/>
        <v>0</v>
      </c>
      <c r="D1085" s="74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6"/>
    </row>
    <row r="1086" spans="1:18">
      <c r="A1086" s="62">
        <f t="shared" si="32"/>
        <v>0</v>
      </c>
      <c r="C1086" s="64">
        <f t="shared" si="33"/>
        <v>0</v>
      </c>
      <c r="D1086" s="74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6"/>
    </row>
    <row r="1087" spans="1:18">
      <c r="A1087" s="62">
        <f t="shared" si="32"/>
        <v>0</v>
      </c>
      <c r="C1087" s="64">
        <f t="shared" si="33"/>
        <v>0</v>
      </c>
      <c r="D1087" s="74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6"/>
    </row>
    <row r="1088" spans="1:18">
      <c r="A1088" s="62">
        <f t="shared" si="32"/>
        <v>0</v>
      </c>
      <c r="C1088" s="64">
        <f t="shared" si="33"/>
        <v>0</v>
      </c>
      <c r="D1088" s="74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6"/>
    </row>
    <row r="1089" spans="1:18">
      <c r="A1089" s="62">
        <f t="shared" si="32"/>
        <v>0</v>
      </c>
      <c r="C1089" s="64">
        <f t="shared" si="33"/>
        <v>0</v>
      </c>
      <c r="D1089" s="74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6"/>
    </row>
    <row r="1090" spans="1:18">
      <c r="A1090" s="62">
        <f t="shared" si="32"/>
        <v>0</v>
      </c>
      <c r="C1090" s="64">
        <f t="shared" si="33"/>
        <v>0</v>
      </c>
      <c r="D1090" s="74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6"/>
    </row>
    <row r="1091" spans="1:18">
      <c r="A1091" s="62">
        <f t="shared" si="32"/>
        <v>0</v>
      </c>
      <c r="C1091" s="64">
        <f t="shared" si="33"/>
        <v>0</v>
      </c>
      <c r="D1091" s="74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6"/>
    </row>
    <row r="1092" spans="1:18">
      <c r="A1092" s="62">
        <f t="shared" ref="A1092:A1155" si="34">F1092</f>
        <v>0</v>
      </c>
      <c r="C1092" s="64">
        <f t="shared" ref="C1092:C1155" si="35">D1092</f>
        <v>0</v>
      </c>
      <c r="D1092" s="74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6"/>
    </row>
    <row r="1093" spans="1:18">
      <c r="A1093" s="62">
        <f t="shared" si="34"/>
        <v>0</v>
      </c>
      <c r="C1093" s="64">
        <f t="shared" si="35"/>
        <v>0</v>
      </c>
      <c r="D1093" s="74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6"/>
    </row>
    <row r="1094" spans="1:18">
      <c r="A1094" s="62">
        <f t="shared" si="34"/>
        <v>0</v>
      </c>
      <c r="C1094" s="64">
        <f t="shared" si="35"/>
        <v>0</v>
      </c>
      <c r="D1094" s="74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6"/>
    </row>
    <row r="1095" spans="1:18">
      <c r="A1095" s="62">
        <f t="shared" si="34"/>
        <v>0</v>
      </c>
      <c r="C1095" s="64">
        <f t="shared" si="35"/>
        <v>0</v>
      </c>
      <c r="D1095" s="74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6"/>
    </row>
    <row r="1096" spans="1:18">
      <c r="A1096" s="62">
        <f t="shared" si="34"/>
        <v>0</v>
      </c>
      <c r="C1096" s="64">
        <f t="shared" si="35"/>
        <v>0</v>
      </c>
      <c r="D1096" s="74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6"/>
    </row>
    <row r="1097" spans="1:18">
      <c r="A1097" s="62">
        <f t="shared" si="34"/>
        <v>0</v>
      </c>
      <c r="C1097" s="64">
        <f t="shared" si="35"/>
        <v>0</v>
      </c>
      <c r="D1097" s="74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6"/>
    </row>
    <row r="1098" spans="1:18">
      <c r="A1098" s="62">
        <f t="shared" si="34"/>
        <v>0</v>
      </c>
      <c r="C1098" s="64">
        <f t="shared" si="35"/>
        <v>0</v>
      </c>
      <c r="D1098" s="74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6"/>
    </row>
    <row r="1099" spans="1:18">
      <c r="A1099" s="62">
        <f t="shared" si="34"/>
        <v>0</v>
      </c>
      <c r="C1099" s="64">
        <f t="shared" si="35"/>
        <v>0</v>
      </c>
      <c r="D1099" s="74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6"/>
    </row>
    <row r="1100" spans="1:18">
      <c r="A1100" s="62">
        <f t="shared" si="34"/>
        <v>0</v>
      </c>
      <c r="C1100" s="64">
        <f t="shared" si="35"/>
        <v>0</v>
      </c>
      <c r="D1100" s="74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6"/>
    </row>
    <row r="1101" spans="1:18">
      <c r="A1101" s="62">
        <f t="shared" si="34"/>
        <v>0</v>
      </c>
      <c r="C1101" s="64">
        <f t="shared" si="35"/>
        <v>0</v>
      </c>
      <c r="D1101" s="74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6"/>
    </row>
    <row r="1102" spans="1:18">
      <c r="A1102" s="62">
        <f t="shared" si="34"/>
        <v>0</v>
      </c>
      <c r="C1102" s="64">
        <f t="shared" si="35"/>
        <v>0</v>
      </c>
      <c r="D1102" s="74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6"/>
    </row>
    <row r="1103" spans="1:18">
      <c r="A1103" s="62">
        <f t="shared" si="34"/>
        <v>0</v>
      </c>
      <c r="C1103" s="64">
        <f t="shared" si="35"/>
        <v>0</v>
      </c>
      <c r="D1103" s="74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6"/>
    </row>
    <row r="1104" spans="1:18">
      <c r="A1104" s="62">
        <f t="shared" si="34"/>
        <v>0</v>
      </c>
      <c r="C1104" s="64">
        <f t="shared" si="35"/>
        <v>0</v>
      </c>
      <c r="D1104" s="74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6"/>
    </row>
    <row r="1105" spans="1:18">
      <c r="A1105" s="62">
        <f t="shared" si="34"/>
        <v>0</v>
      </c>
      <c r="C1105" s="64">
        <f t="shared" si="35"/>
        <v>0</v>
      </c>
      <c r="D1105" s="74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6"/>
    </row>
    <row r="1106" spans="1:18">
      <c r="A1106" s="62">
        <f t="shared" si="34"/>
        <v>0</v>
      </c>
      <c r="C1106" s="64">
        <f t="shared" si="35"/>
        <v>0</v>
      </c>
      <c r="D1106" s="74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6"/>
    </row>
    <row r="1107" spans="1:18">
      <c r="A1107" s="62">
        <f t="shared" si="34"/>
        <v>0</v>
      </c>
      <c r="C1107" s="64">
        <f t="shared" si="35"/>
        <v>0</v>
      </c>
      <c r="D1107" s="74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6"/>
    </row>
    <row r="1108" spans="1:18">
      <c r="A1108" s="62">
        <f t="shared" si="34"/>
        <v>0</v>
      </c>
      <c r="C1108" s="64">
        <f t="shared" si="35"/>
        <v>0</v>
      </c>
      <c r="D1108" s="74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6"/>
    </row>
    <row r="1109" spans="1:18">
      <c r="A1109" s="62">
        <f t="shared" si="34"/>
        <v>0</v>
      </c>
      <c r="C1109" s="64">
        <f t="shared" si="35"/>
        <v>0</v>
      </c>
      <c r="D1109" s="74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6"/>
    </row>
    <row r="1110" spans="1:18">
      <c r="A1110" s="62">
        <f t="shared" si="34"/>
        <v>0</v>
      </c>
      <c r="C1110" s="64">
        <f t="shared" si="35"/>
        <v>0</v>
      </c>
      <c r="D1110" s="74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6"/>
    </row>
    <row r="1111" spans="1:18">
      <c r="A1111" s="62">
        <f t="shared" si="34"/>
        <v>0</v>
      </c>
      <c r="C1111" s="64">
        <f t="shared" si="35"/>
        <v>0</v>
      </c>
      <c r="D1111" s="74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6"/>
    </row>
    <row r="1112" spans="1:18">
      <c r="A1112" s="62">
        <f t="shared" si="34"/>
        <v>0</v>
      </c>
      <c r="C1112" s="64">
        <f t="shared" si="35"/>
        <v>0</v>
      </c>
      <c r="D1112" s="74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6"/>
    </row>
    <row r="1113" spans="1:18">
      <c r="A1113" s="62">
        <f t="shared" si="34"/>
        <v>0</v>
      </c>
      <c r="C1113" s="64">
        <f t="shared" si="35"/>
        <v>0</v>
      </c>
      <c r="D1113" s="74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6"/>
    </row>
    <row r="1114" spans="1:18">
      <c r="A1114" s="62">
        <f t="shared" si="34"/>
        <v>0</v>
      </c>
      <c r="C1114" s="64">
        <f t="shared" si="35"/>
        <v>0</v>
      </c>
      <c r="D1114" s="74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6"/>
    </row>
    <row r="1115" spans="1:18">
      <c r="A1115" s="62">
        <f t="shared" si="34"/>
        <v>0</v>
      </c>
      <c r="C1115" s="64">
        <f t="shared" si="35"/>
        <v>0</v>
      </c>
      <c r="D1115" s="74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6"/>
    </row>
    <row r="1116" spans="1:18">
      <c r="A1116" s="62">
        <f t="shared" si="34"/>
        <v>0</v>
      </c>
      <c r="C1116" s="64">
        <f t="shared" si="35"/>
        <v>0</v>
      </c>
      <c r="D1116" s="74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6"/>
    </row>
    <row r="1117" spans="1:18">
      <c r="A1117" s="62">
        <f t="shared" si="34"/>
        <v>0</v>
      </c>
      <c r="C1117" s="64">
        <f t="shared" si="35"/>
        <v>0</v>
      </c>
      <c r="D1117" s="74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6"/>
    </row>
    <row r="1118" spans="1:18">
      <c r="A1118" s="62">
        <f t="shared" si="34"/>
        <v>0</v>
      </c>
      <c r="C1118" s="64">
        <f t="shared" si="35"/>
        <v>0</v>
      </c>
      <c r="D1118" s="74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6"/>
    </row>
    <row r="1119" spans="1:18">
      <c r="A1119" s="62">
        <f t="shared" si="34"/>
        <v>0</v>
      </c>
      <c r="C1119" s="64">
        <f t="shared" si="35"/>
        <v>0</v>
      </c>
      <c r="D1119" s="74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6"/>
    </row>
    <row r="1120" spans="1:18">
      <c r="A1120" s="62">
        <f t="shared" si="34"/>
        <v>0</v>
      </c>
      <c r="C1120" s="64">
        <f t="shared" si="35"/>
        <v>0</v>
      </c>
      <c r="D1120" s="74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6"/>
    </row>
    <row r="1121" spans="1:18">
      <c r="A1121" s="62">
        <f t="shared" si="34"/>
        <v>0</v>
      </c>
      <c r="C1121" s="64">
        <f t="shared" si="35"/>
        <v>0</v>
      </c>
      <c r="D1121" s="74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6"/>
    </row>
    <row r="1122" spans="1:18">
      <c r="A1122" s="62">
        <f t="shared" si="34"/>
        <v>0</v>
      </c>
      <c r="C1122" s="64">
        <f t="shared" si="35"/>
        <v>0</v>
      </c>
      <c r="D1122" s="74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6"/>
    </row>
    <row r="1123" spans="1:18">
      <c r="A1123" s="62">
        <f t="shared" si="34"/>
        <v>0</v>
      </c>
      <c r="C1123" s="64">
        <f t="shared" si="35"/>
        <v>0</v>
      </c>
      <c r="D1123" s="74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6"/>
    </row>
    <row r="1124" spans="1:18">
      <c r="A1124" s="62">
        <f t="shared" si="34"/>
        <v>0</v>
      </c>
      <c r="C1124" s="64">
        <f t="shared" si="35"/>
        <v>0</v>
      </c>
      <c r="D1124" s="74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6"/>
    </row>
    <row r="1125" spans="1:18">
      <c r="A1125" s="62">
        <f t="shared" si="34"/>
        <v>0</v>
      </c>
      <c r="C1125" s="64">
        <f t="shared" si="35"/>
        <v>0</v>
      </c>
      <c r="D1125" s="74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6"/>
    </row>
    <row r="1126" spans="1:18">
      <c r="A1126" s="62">
        <f t="shared" si="34"/>
        <v>0</v>
      </c>
      <c r="C1126" s="64">
        <f t="shared" si="35"/>
        <v>0</v>
      </c>
      <c r="D1126" s="74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6"/>
    </row>
    <row r="1127" spans="1:18">
      <c r="A1127" s="62">
        <f t="shared" si="34"/>
        <v>0</v>
      </c>
      <c r="C1127" s="64">
        <f t="shared" si="35"/>
        <v>0</v>
      </c>
      <c r="D1127" s="74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6"/>
    </row>
    <row r="1128" spans="1:18">
      <c r="A1128" s="62">
        <f t="shared" si="34"/>
        <v>0</v>
      </c>
      <c r="C1128" s="64">
        <f t="shared" si="35"/>
        <v>0</v>
      </c>
      <c r="D1128" s="74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6"/>
    </row>
    <row r="1129" spans="1:18">
      <c r="A1129" s="62">
        <f t="shared" si="34"/>
        <v>0</v>
      </c>
      <c r="C1129" s="64">
        <f t="shared" si="35"/>
        <v>0</v>
      </c>
      <c r="D1129" s="74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6"/>
    </row>
    <row r="1130" spans="1:18">
      <c r="A1130" s="62">
        <f t="shared" si="34"/>
        <v>0</v>
      </c>
      <c r="C1130" s="64">
        <f t="shared" si="35"/>
        <v>0</v>
      </c>
      <c r="D1130" s="74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6"/>
    </row>
    <row r="1131" spans="1:18">
      <c r="A1131" s="62">
        <f t="shared" si="34"/>
        <v>0</v>
      </c>
      <c r="C1131" s="64">
        <f t="shared" si="35"/>
        <v>0</v>
      </c>
      <c r="D1131" s="74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6"/>
    </row>
    <row r="1132" spans="1:18">
      <c r="A1132" s="62">
        <f t="shared" si="34"/>
        <v>0</v>
      </c>
      <c r="C1132" s="64">
        <f t="shared" si="35"/>
        <v>0</v>
      </c>
      <c r="D1132" s="74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6"/>
    </row>
    <row r="1133" spans="1:18">
      <c r="A1133" s="62">
        <f t="shared" si="34"/>
        <v>0</v>
      </c>
      <c r="C1133" s="64">
        <f t="shared" si="35"/>
        <v>0</v>
      </c>
      <c r="D1133" s="74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6"/>
    </row>
    <row r="1134" spans="1:18">
      <c r="A1134" s="62">
        <f t="shared" si="34"/>
        <v>0</v>
      </c>
      <c r="C1134" s="64">
        <f t="shared" si="35"/>
        <v>0</v>
      </c>
      <c r="D1134" s="74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6"/>
    </row>
    <row r="1135" spans="1:18">
      <c r="A1135" s="62">
        <f t="shared" si="34"/>
        <v>0</v>
      </c>
      <c r="C1135" s="64">
        <f t="shared" si="35"/>
        <v>0</v>
      </c>
      <c r="D1135" s="74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6"/>
    </row>
    <row r="1136" spans="1:18">
      <c r="A1136" s="62">
        <f t="shared" si="34"/>
        <v>0</v>
      </c>
      <c r="C1136" s="64">
        <f t="shared" si="35"/>
        <v>0</v>
      </c>
      <c r="D1136" s="74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6"/>
    </row>
    <row r="1137" spans="1:18">
      <c r="A1137" s="62">
        <f t="shared" si="34"/>
        <v>0</v>
      </c>
      <c r="C1137" s="64">
        <f t="shared" si="35"/>
        <v>0</v>
      </c>
      <c r="D1137" s="74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6"/>
    </row>
    <row r="1138" spans="1:18">
      <c r="A1138" s="62">
        <f t="shared" si="34"/>
        <v>0</v>
      </c>
      <c r="C1138" s="64">
        <f t="shared" si="35"/>
        <v>0</v>
      </c>
      <c r="D1138" s="74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6"/>
    </row>
    <row r="1139" spans="1:18">
      <c r="A1139" s="62">
        <f t="shared" si="34"/>
        <v>0</v>
      </c>
      <c r="C1139" s="64">
        <f t="shared" si="35"/>
        <v>0</v>
      </c>
      <c r="D1139" s="74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6"/>
    </row>
    <row r="1140" spans="1:18">
      <c r="A1140" s="62">
        <f t="shared" si="34"/>
        <v>0</v>
      </c>
      <c r="C1140" s="64">
        <f t="shared" si="35"/>
        <v>0</v>
      </c>
      <c r="D1140" s="74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6"/>
    </row>
    <row r="1141" spans="1:18">
      <c r="A1141" s="62">
        <f t="shared" si="34"/>
        <v>0</v>
      </c>
      <c r="C1141" s="64">
        <f t="shared" si="35"/>
        <v>0</v>
      </c>
      <c r="D1141" s="74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6"/>
    </row>
    <row r="1142" spans="1:18">
      <c r="A1142" s="62">
        <f t="shared" si="34"/>
        <v>0</v>
      </c>
      <c r="C1142" s="64">
        <f t="shared" si="35"/>
        <v>0</v>
      </c>
      <c r="D1142" s="74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6"/>
    </row>
    <row r="1143" spans="1:18">
      <c r="A1143" s="62">
        <f t="shared" si="34"/>
        <v>0</v>
      </c>
      <c r="C1143" s="64">
        <f t="shared" si="35"/>
        <v>0</v>
      </c>
      <c r="D1143" s="74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6"/>
    </row>
    <row r="1144" spans="1:18">
      <c r="A1144" s="62">
        <f t="shared" si="34"/>
        <v>0</v>
      </c>
      <c r="C1144" s="64">
        <f t="shared" si="35"/>
        <v>0</v>
      </c>
      <c r="D1144" s="74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6"/>
    </row>
    <row r="1145" spans="1:18">
      <c r="A1145" s="62">
        <f t="shared" si="34"/>
        <v>0</v>
      </c>
      <c r="C1145" s="64">
        <f t="shared" si="35"/>
        <v>0</v>
      </c>
      <c r="D1145" s="74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6"/>
    </row>
    <row r="1146" spans="1:18">
      <c r="A1146" s="62">
        <f t="shared" si="34"/>
        <v>0</v>
      </c>
      <c r="C1146" s="64">
        <f t="shared" si="35"/>
        <v>0</v>
      </c>
      <c r="D1146" s="74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6"/>
    </row>
    <row r="1147" spans="1:18">
      <c r="A1147" s="62">
        <f t="shared" si="34"/>
        <v>0</v>
      </c>
      <c r="C1147" s="64">
        <f t="shared" si="35"/>
        <v>0</v>
      </c>
      <c r="D1147" s="74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6"/>
    </row>
    <row r="1148" spans="1:18">
      <c r="A1148" s="62">
        <f t="shared" si="34"/>
        <v>0</v>
      </c>
      <c r="C1148" s="64">
        <f t="shared" si="35"/>
        <v>0</v>
      </c>
      <c r="D1148" s="74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6"/>
    </row>
    <row r="1149" spans="1:18">
      <c r="A1149" s="62">
        <f t="shared" si="34"/>
        <v>0</v>
      </c>
      <c r="C1149" s="64">
        <f t="shared" si="35"/>
        <v>0</v>
      </c>
      <c r="D1149" s="74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6"/>
    </row>
    <row r="1150" spans="1:18">
      <c r="A1150" s="62">
        <f t="shared" si="34"/>
        <v>0</v>
      </c>
      <c r="C1150" s="64">
        <f t="shared" si="35"/>
        <v>0</v>
      </c>
      <c r="D1150" s="74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6"/>
    </row>
    <row r="1151" spans="1:18">
      <c r="A1151" s="62">
        <f t="shared" si="34"/>
        <v>0</v>
      </c>
      <c r="C1151" s="64">
        <f t="shared" si="35"/>
        <v>0</v>
      </c>
      <c r="D1151" s="74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6"/>
    </row>
    <row r="1152" spans="1:18">
      <c r="A1152" s="62">
        <f t="shared" si="34"/>
        <v>0</v>
      </c>
      <c r="C1152" s="64">
        <f t="shared" si="35"/>
        <v>0</v>
      </c>
      <c r="D1152" s="74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6"/>
    </row>
    <row r="1153" spans="1:18">
      <c r="A1153" s="62">
        <f t="shared" si="34"/>
        <v>0</v>
      </c>
      <c r="C1153" s="64">
        <f t="shared" si="35"/>
        <v>0</v>
      </c>
      <c r="D1153" s="74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6"/>
    </row>
    <row r="1154" spans="1:18">
      <c r="A1154" s="62">
        <f t="shared" si="34"/>
        <v>0</v>
      </c>
      <c r="C1154" s="64">
        <f t="shared" si="35"/>
        <v>0</v>
      </c>
      <c r="D1154" s="74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6"/>
    </row>
    <row r="1155" spans="1:18">
      <c r="A1155" s="62">
        <f t="shared" si="34"/>
        <v>0</v>
      </c>
      <c r="C1155" s="64">
        <f t="shared" si="35"/>
        <v>0</v>
      </c>
      <c r="D1155" s="74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6"/>
    </row>
    <row r="1156" spans="1:18">
      <c r="A1156" s="62">
        <f t="shared" ref="A1156:A1219" si="36">F1156</f>
        <v>0</v>
      </c>
      <c r="C1156" s="64">
        <f t="shared" ref="C1156:C1219" si="37">D1156</f>
        <v>0</v>
      </c>
      <c r="D1156" s="74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6"/>
    </row>
    <row r="1157" spans="1:18">
      <c r="A1157" s="62">
        <f t="shared" si="36"/>
        <v>0</v>
      </c>
      <c r="C1157" s="64">
        <f t="shared" si="37"/>
        <v>0</v>
      </c>
      <c r="D1157" s="74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6"/>
    </row>
    <row r="1158" spans="1:18">
      <c r="A1158" s="62">
        <f t="shared" si="36"/>
        <v>0</v>
      </c>
      <c r="C1158" s="64">
        <f t="shared" si="37"/>
        <v>0</v>
      </c>
      <c r="D1158" s="74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6"/>
    </row>
    <row r="1159" spans="1:18">
      <c r="A1159" s="62">
        <f t="shared" si="36"/>
        <v>0</v>
      </c>
      <c r="C1159" s="64">
        <f t="shared" si="37"/>
        <v>0</v>
      </c>
      <c r="D1159" s="74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6"/>
    </row>
    <row r="1160" spans="1:18">
      <c r="A1160" s="62">
        <f t="shared" si="36"/>
        <v>0</v>
      </c>
      <c r="C1160" s="64">
        <f t="shared" si="37"/>
        <v>0</v>
      </c>
      <c r="D1160" s="74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6"/>
    </row>
    <row r="1161" spans="1:18">
      <c r="A1161" s="62">
        <f t="shared" si="36"/>
        <v>0</v>
      </c>
      <c r="C1161" s="64">
        <f t="shared" si="37"/>
        <v>0</v>
      </c>
      <c r="D1161" s="74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6"/>
    </row>
    <row r="1162" spans="1:18">
      <c r="A1162" s="62">
        <f t="shared" si="36"/>
        <v>0</v>
      </c>
      <c r="C1162" s="64">
        <f t="shared" si="37"/>
        <v>0</v>
      </c>
      <c r="D1162" s="74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6"/>
    </row>
    <row r="1163" spans="1:18">
      <c r="A1163" s="62">
        <f t="shared" si="36"/>
        <v>0</v>
      </c>
      <c r="C1163" s="64">
        <f t="shared" si="37"/>
        <v>0</v>
      </c>
      <c r="D1163" s="74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6"/>
    </row>
    <row r="1164" spans="1:18">
      <c r="A1164" s="62">
        <f t="shared" si="36"/>
        <v>0</v>
      </c>
      <c r="C1164" s="64">
        <f t="shared" si="37"/>
        <v>0</v>
      </c>
      <c r="D1164" s="74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6"/>
    </row>
    <row r="1165" spans="1:18">
      <c r="A1165" s="62">
        <f t="shared" si="36"/>
        <v>0</v>
      </c>
      <c r="C1165" s="64">
        <f t="shared" si="37"/>
        <v>0</v>
      </c>
      <c r="D1165" s="74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6"/>
    </row>
    <row r="1166" spans="1:18">
      <c r="A1166" s="62">
        <f t="shared" si="36"/>
        <v>0</v>
      </c>
      <c r="C1166" s="64">
        <f t="shared" si="37"/>
        <v>0</v>
      </c>
      <c r="D1166" s="74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6"/>
    </row>
    <row r="1167" spans="1:18">
      <c r="A1167" s="62">
        <f t="shared" si="36"/>
        <v>0</v>
      </c>
      <c r="C1167" s="64">
        <f t="shared" si="37"/>
        <v>0</v>
      </c>
      <c r="D1167" s="74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6"/>
    </row>
    <row r="1168" spans="1:18">
      <c r="A1168" s="62">
        <f t="shared" si="36"/>
        <v>0</v>
      </c>
      <c r="C1168" s="64">
        <f t="shared" si="37"/>
        <v>0</v>
      </c>
      <c r="D1168" s="74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6"/>
    </row>
    <row r="1169" spans="1:18">
      <c r="A1169" s="62">
        <f t="shared" si="36"/>
        <v>0</v>
      </c>
      <c r="C1169" s="64">
        <f t="shared" si="37"/>
        <v>0</v>
      </c>
      <c r="D1169" s="74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6"/>
    </row>
    <row r="1170" spans="1:18">
      <c r="A1170" s="62">
        <f t="shared" si="36"/>
        <v>0</v>
      </c>
      <c r="C1170" s="64">
        <f t="shared" si="37"/>
        <v>0</v>
      </c>
      <c r="D1170" s="74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6"/>
    </row>
    <row r="1171" spans="1:18">
      <c r="A1171" s="62">
        <f t="shared" si="36"/>
        <v>0</v>
      </c>
      <c r="C1171" s="64">
        <f t="shared" si="37"/>
        <v>0</v>
      </c>
      <c r="D1171" s="74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6"/>
    </row>
    <row r="1172" spans="1:18">
      <c r="A1172" s="62">
        <f t="shared" si="36"/>
        <v>0</v>
      </c>
      <c r="C1172" s="64">
        <f t="shared" si="37"/>
        <v>0</v>
      </c>
      <c r="D1172" s="74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6"/>
    </row>
    <row r="1173" spans="1:18">
      <c r="A1173" s="62">
        <f t="shared" si="36"/>
        <v>0</v>
      </c>
      <c r="C1173" s="64">
        <f t="shared" si="37"/>
        <v>0</v>
      </c>
      <c r="D1173" s="74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6"/>
    </row>
    <row r="1174" spans="1:18">
      <c r="A1174" s="62">
        <f t="shared" si="36"/>
        <v>0</v>
      </c>
      <c r="C1174" s="64">
        <f t="shared" si="37"/>
        <v>0</v>
      </c>
      <c r="D1174" s="74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6"/>
    </row>
    <row r="1175" spans="1:18">
      <c r="A1175" s="62">
        <f t="shared" si="36"/>
        <v>0</v>
      </c>
      <c r="C1175" s="64">
        <f t="shared" si="37"/>
        <v>0</v>
      </c>
      <c r="D1175" s="74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6"/>
    </row>
    <row r="1176" spans="1:18">
      <c r="A1176" s="62">
        <f t="shared" si="36"/>
        <v>0</v>
      </c>
      <c r="C1176" s="64">
        <f t="shared" si="37"/>
        <v>0</v>
      </c>
      <c r="D1176" s="74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6"/>
    </row>
    <row r="1177" spans="1:18">
      <c r="A1177" s="62">
        <f t="shared" si="36"/>
        <v>0</v>
      </c>
      <c r="C1177" s="64">
        <f t="shared" si="37"/>
        <v>0</v>
      </c>
      <c r="D1177" s="74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6"/>
    </row>
    <row r="1178" spans="1:18">
      <c r="A1178" s="62">
        <f t="shared" si="36"/>
        <v>0</v>
      </c>
      <c r="C1178" s="64">
        <f t="shared" si="37"/>
        <v>0</v>
      </c>
      <c r="D1178" s="74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6"/>
    </row>
    <row r="1179" spans="1:18">
      <c r="A1179" s="62">
        <f t="shared" si="36"/>
        <v>0</v>
      </c>
      <c r="C1179" s="64">
        <f t="shared" si="37"/>
        <v>0</v>
      </c>
      <c r="D1179" s="74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6"/>
    </row>
    <row r="1180" spans="1:18">
      <c r="A1180" s="62">
        <f t="shared" si="36"/>
        <v>0</v>
      </c>
      <c r="C1180" s="64">
        <f t="shared" si="37"/>
        <v>0</v>
      </c>
      <c r="D1180" s="74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6"/>
    </row>
    <row r="1181" spans="1:18">
      <c r="A1181" s="62">
        <f t="shared" si="36"/>
        <v>0</v>
      </c>
      <c r="C1181" s="64">
        <f t="shared" si="37"/>
        <v>0</v>
      </c>
      <c r="D1181" s="74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6"/>
    </row>
    <row r="1182" spans="1:18">
      <c r="A1182" s="62">
        <f t="shared" si="36"/>
        <v>0</v>
      </c>
      <c r="C1182" s="64">
        <f t="shared" si="37"/>
        <v>0</v>
      </c>
      <c r="D1182" s="74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6"/>
    </row>
    <row r="1183" spans="1:18">
      <c r="A1183" s="62">
        <f t="shared" si="36"/>
        <v>0</v>
      </c>
      <c r="C1183" s="64">
        <f t="shared" si="37"/>
        <v>0</v>
      </c>
      <c r="D1183" s="74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6"/>
    </row>
    <row r="1184" spans="1:18">
      <c r="A1184" s="62">
        <f t="shared" si="36"/>
        <v>0</v>
      </c>
      <c r="C1184" s="64">
        <f t="shared" si="37"/>
        <v>0</v>
      </c>
      <c r="D1184" s="74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6"/>
    </row>
    <row r="1185" spans="1:18">
      <c r="A1185" s="62">
        <f t="shared" si="36"/>
        <v>0</v>
      </c>
      <c r="C1185" s="64">
        <f t="shared" si="37"/>
        <v>0</v>
      </c>
      <c r="D1185" s="74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6"/>
    </row>
    <row r="1186" spans="1:18">
      <c r="A1186" s="62">
        <f t="shared" si="36"/>
        <v>0</v>
      </c>
      <c r="C1186" s="64">
        <f t="shared" si="37"/>
        <v>0</v>
      </c>
      <c r="D1186" s="74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6"/>
    </row>
    <row r="1187" spans="1:18">
      <c r="A1187" s="62">
        <f t="shared" si="36"/>
        <v>0</v>
      </c>
      <c r="C1187" s="64">
        <f t="shared" si="37"/>
        <v>0</v>
      </c>
      <c r="D1187" s="74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6"/>
    </row>
    <row r="1188" spans="1:18">
      <c r="A1188" s="62">
        <f t="shared" si="36"/>
        <v>0</v>
      </c>
      <c r="C1188" s="64">
        <f t="shared" si="37"/>
        <v>0</v>
      </c>
      <c r="D1188" s="74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6"/>
    </row>
    <row r="1189" spans="1:18">
      <c r="A1189" s="62">
        <f t="shared" si="36"/>
        <v>0</v>
      </c>
      <c r="C1189" s="64">
        <f t="shared" si="37"/>
        <v>0</v>
      </c>
      <c r="D1189" s="74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6"/>
    </row>
    <row r="1190" spans="1:18">
      <c r="A1190" s="62">
        <f t="shared" si="36"/>
        <v>0</v>
      </c>
      <c r="C1190" s="64">
        <f t="shared" si="37"/>
        <v>0</v>
      </c>
      <c r="D1190" s="74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6"/>
    </row>
    <row r="1191" spans="1:18">
      <c r="A1191" s="62">
        <f t="shared" si="36"/>
        <v>0</v>
      </c>
      <c r="C1191" s="64">
        <f t="shared" si="37"/>
        <v>0</v>
      </c>
      <c r="D1191" s="74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6"/>
    </row>
    <row r="1192" spans="1:18">
      <c r="A1192" s="62">
        <f t="shared" si="36"/>
        <v>0</v>
      </c>
      <c r="C1192" s="64">
        <f t="shared" si="37"/>
        <v>0</v>
      </c>
      <c r="D1192" s="74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6"/>
    </row>
    <row r="1193" spans="1:18">
      <c r="A1193" s="62">
        <f t="shared" si="36"/>
        <v>0</v>
      </c>
      <c r="C1193" s="64">
        <f t="shared" si="37"/>
        <v>0</v>
      </c>
      <c r="D1193" s="74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6"/>
    </row>
    <row r="1194" spans="1:18">
      <c r="A1194" s="62">
        <f t="shared" si="36"/>
        <v>0</v>
      </c>
      <c r="C1194" s="64">
        <f t="shared" si="37"/>
        <v>0</v>
      </c>
      <c r="D1194" s="74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6"/>
    </row>
    <row r="1195" spans="1:18">
      <c r="A1195" s="62">
        <f t="shared" si="36"/>
        <v>0</v>
      </c>
      <c r="C1195" s="64">
        <f t="shared" si="37"/>
        <v>0</v>
      </c>
      <c r="D1195" s="74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6"/>
    </row>
    <row r="1196" spans="1:18">
      <c r="A1196" s="62">
        <f t="shared" si="36"/>
        <v>0</v>
      </c>
      <c r="C1196" s="64">
        <f t="shared" si="37"/>
        <v>0</v>
      </c>
      <c r="D1196" s="74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6"/>
    </row>
    <row r="1197" spans="1:18">
      <c r="A1197" s="62">
        <f t="shared" si="36"/>
        <v>0</v>
      </c>
      <c r="C1197" s="64">
        <f t="shared" si="37"/>
        <v>0</v>
      </c>
      <c r="D1197" s="74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6"/>
    </row>
    <row r="1198" spans="1:18">
      <c r="A1198" s="62">
        <f t="shared" si="36"/>
        <v>0</v>
      </c>
      <c r="C1198" s="64">
        <f t="shared" si="37"/>
        <v>0</v>
      </c>
      <c r="D1198" s="74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6"/>
    </row>
    <row r="1199" spans="1:18">
      <c r="A1199" s="62">
        <f t="shared" si="36"/>
        <v>0</v>
      </c>
      <c r="C1199" s="64">
        <f t="shared" si="37"/>
        <v>0</v>
      </c>
      <c r="D1199" s="74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6"/>
    </row>
    <row r="1200" spans="1:18">
      <c r="A1200" s="62">
        <f t="shared" si="36"/>
        <v>0</v>
      </c>
      <c r="C1200" s="64">
        <f t="shared" si="37"/>
        <v>0</v>
      </c>
      <c r="D1200" s="74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6"/>
    </row>
    <row r="1201" spans="1:18">
      <c r="A1201" s="62">
        <f t="shared" si="36"/>
        <v>0</v>
      </c>
      <c r="C1201" s="64">
        <f t="shared" si="37"/>
        <v>0</v>
      </c>
      <c r="D1201" s="74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6"/>
    </row>
    <row r="1202" spans="1:18">
      <c r="A1202" s="62">
        <f t="shared" si="36"/>
        <v>0</v>
      </c>
      <c r="C1202" s="64">
        <f t="shared" si="37"/>
        <v>0</v>
      </c>
      <c r="D1202" s="74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6"/>
    </row>
    <row r="1203" spans="1:18">
      <c r="A1203" s="62">
        <f t="shared" si="36"/>
        <v>0</v>
      </c>
      <c r="C1203" s="64">
        <f t="shared" si="37"/>
        <v>0</v>
      </c>
      <c r="D1203" s="74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6"/>
    </row>
    <row r="1204" spans="1:18">
      <c r="A1204" s="62">
        <f t="shared" si="36"/>
        <v>0</v>
      </c>
      <c r="C1204" s="64">
        <f t="shared" si="37"/>
        <v>0</v>
      </c>
      <c r="D1204" s="74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6"/>
    </row>
    <row r="1205" spans="1:18">
      <c r="A1205" s="62">
        <f t="shared" si="36"/>
        <v>0</v>
      </c>
      <c r="C1205" s="64">
        <f t="shared" si="37"/>
        <v>0</v>
      </c>
      <c r="D1205" s="74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6"/>
    </row>
    <row r="1206" spans="1:18">
      <c r="A1206" s="62">
        <f t="shared" si="36"/>
        <v>0</v>
      </c>
      <c r="C1206" s="64">
        <f t="shared" si="37"/>
        <v>0</v>
      </c>
      <c r="D1206" s="74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6"/>
    </row>
    <row r="1207" spans="1:18">
      <c r="A1207" s="62">
        <f t="shared" si="36"/>
        <v>0</v>
      </c>
      <c r="C1207" s="64">
        <f t="shared" si="37"/>
        <v>0</v>
      </c>
      <c r="D1207" s="74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6"/>
    </row>
    <row r="1208" spans="1:18">
      <c r="A1208" s="62">
        <f t="shared" si="36"/>
        <v>0</v>
      </c>
      <c r="C1208" s="64">
        <f t="shared" si="37"/>
        <v>0</v>
      </c>
      <c r="D1208" s="74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6"/>
    </row>
    <row r="1209" spans="1:18">
      <c r="A1209" s="62">
        <f t="shared" si="36"/>
        <v>0</v>
      </c>
      <c r="C1209" s="64">
        <f t="shared" si="37"/>
        <v>0</v>
      </c>
      <c r="D1209" s="74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6"/>
    </row>
    <row r="1210" spans="1:18">
      <c r="A1210" s="62">
        <f t="shared" si="36"/>
        <v>0</v>
      </c>
      <c r="C1210" s="64">
        <f t="shared" si="37"/>
        <v>0</v>
      </c>
      <c r="D1210" s="74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6"/>
    </row>
    <row r="1211" spans="1:18">
      <c r="A1211" s="62">
        <f t="shared" si="36"/>
        <v>0</v>
      </c>
      <c r="C1211" s="64">
        <f t="shared" si="37"/>
        <v>0</v>
      </c>
      <c r="D1211" s="74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6"/>
    </row>
    <row r="1212" spans="1:18">
      <c r="A1212" s="62">
        <f t="shared" si="36"/>
        <v>0</v>
      </c>
      <c r="C1212" s="64">
        <f t="shared" si="37"/>
        <v>0</v>
      </c>
      <c r="D1212" s="74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6"/>
    </row>
    <row r="1213" spans="1:18">
      <c r="A1213" s="62">
        <f t="shared" si="36"/>
        <v>0</v>
      </c>
      <c r="C1213" s="64">
        <f t="shared" si="37"/>
        <v>0</v>
      </c>
      <c r="D1213" s="74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6"/>
    </row>
    <row r="1214" spans="1:18">
      <c r="A1214" s="62">
        <f t="shared" si="36"/>
        <v>0</v>
      </c>
      <c r="C1214" s="64">
        <f t="shared" si="37"/>
        <v>0</v>
      </c>
      <c r="D1214" s="74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6"/>
    </row>
    <row r="1215" spans="1:18">
      <c r="A1215" s="62">
        <f t="shared" si="36"/>
        <v>0</v>
      </c>
      <c r="C1215" s="64">
        <f t="shared" si="37"/>
        <v>0</v>
      </c>
      <c r="D1215" s="74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6"/>
    </row>
    <row r="1216" spans="1:18">
      <c r="A1216" s="62">
        <f t="shared" si="36"/>
        <v>0</v>
      </c>
      <c r="C1216" s="64">
        <f t="shared" si="37"/>
        <v>0</v>
      </c>
      <c r="D1216" s="74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6"/>
    </row>
    <row r="1217" spans="1:18">
      <c r="A1217" s="62">
        <f t="shared" si="36"/>
        <v>0</v>
      </c>
      <c r="C1217" s="64">
        <f t="shared" si="37"/>
        <v>0</v>
      </c>
      <c r="D1217" s="74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6"/>
    </row>
    <row r="1218" spans="1:18">
      <c r="A1218" s="62">
        <f t="shared" si="36"/>
        <v>0</v>
      </c>
      <c r="C1218" s="64">
        <f t="shared" si="37"/>
        <v>0</v>
      </c>
      <c r="D1218" s="74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6"/>
    </row>
    <row r="1219" spans="1:18">
      <c r="A1219" s="62">
        <f t="shared" si="36"/>
        <v>0</v>
      </c>
      <c r="C1219" s="64">
        <f t="shared" si="37"/>
        <v>0</v>
      </c>
      <c r="D1219" s="74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6"/>
    </row>
    <row r="1220" spans="1:18">
      <c r="A1220" s="62">
        <f t="shared" ref="A1220:A1283" si="38">F1220</f>
        <v>0</v>
      </c>
      <c r="C1220" s="64">
        <f t="shared" ref="C1220:C1283" si="39">D1220</f>
        <v>0</v>
      </c>
      <c r="D1220" s="74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6"/>
    </row>
    <row r="1221" spans="1:18">
      <c r="A1221" s="62">
        <f t="shared" si="38"/>
        <v>0</v>
      </c>
      <c r="C1221" s="64">
        <f t="shared" si="39"/>
        <v>0</v>
      </c>
      <c r="D1221" s="74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6"/>
    </row>
    <row r="1222" spans="1:18">
      <c r="A1222" s="62">
        <f t="shared" si="38"/>
        <v>0</v>
      </c>
      <c r="C1222" s="64">
        <f t="shared" si="39"/>
        <v>0</v>
      </c>
      <c r="D1222" s="74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6"/>
    </row>
    <row r="1223" spans="1:18">
      <c r="A1223" s="62">
        <f t="shared" si="38"/>
        <v>0</v>
      </c>
      <c r="C1223" s="64">
        <f t="shared" si="39"/>
        <v>0</v>
      </c>
      <c r="D1223" s="74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6"/>
    </row>
    <row r="1224" spans="1:18">
      <c r="A1224" s="62">
        <f t="shared" si="38"/>
        <v>0</v>
      </c>
      <c r="C1224" s="64">
        <f t="shared" si="39"/>
        <v>0</v>
      </c>
      <c r="D1224" s="74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6"/>
    </row>
    <row r="1225" spans="1:18">
      <c r="A1225" s="62">
        <f t="shared" si="38"/>
        <v>0</v>
      </c>
      <c r="C1225" s="64">
        <f t="shared" si="39"/>
        <v>0</v>
      </c>
      <c r="D1225" s="74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6"/>
    </row>
    <row r="1226" spans="1:18">
      <c r="A1226" s="62">
        <f t="shared" si="38"/>
        <v>0</v>
      </c>
      <c r="C1226" s="64">
        <f t="shared" si="39"/>
        <v>0</v>
      </c>
      <c r="D1226" s="74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6"/>
    </row>
    <row r="1227" spans="1:18">
      <c r="A1227" s="62">
        <f t="shared" si="38"/>
        <v>0</v>
      </c>
      <c r="C1227" s="64">
        <f t="shared" si="39"/>
        <v>0</v>
      </c>
      <c r="D1227" s="74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6"/>
    </row>
    <row r="1228" spans="1:18">
      <c r="A1228" s="62">
        <f t="shared" si="38"/>
        <v>0</v>
      </c>
      <c r="C1228" s="64">
        <f t="shared" si="39"/>
        <v>0</v>
      </c>
      <c r="D1228" s="74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6"/>
    </row>
    <row r="1229" spans="1:18">
      <c r="A1229" s="62">
        <f t="shared" si="38"/>
        <v>0</v>
      </c>
      <c r="C1229" s="64">
        <f t="shared" si="39"/>
        <v>0</v>
      </c>
      <c r="D1229" s="74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6"/>
    </row>
    <row r="1230" spans="1:18">
      <c r="A1230" s="62">
        <f t="shared" si="38"/>
        <v>0</v>
      </c>
      <c r="C1230" s="64">
        <f t="shared" si="39"/>
        <v>0</v>
      </c>
      <c r="D1230" s="74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6"/>
    </row>
    <row r="1231" spans="1:18">
      <c r="A1231" s="62">
        <f t="shared" si="38"/>
        <v>0</v>
      </c>
      <c r="C1231" s="64">
        <f t="shared" si="39"/>
        <v>0</v>
      </c>
      <c r="D1231" s="74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6"/>
    </row>
    <row r="1232" spans="1:18">
      <c r="A1232" s="62">
        <f t="shared" si="38"/>
        <v>0</v>
      </c>
      <c r="C1232" s="64">
        <f t="shared" si="39"/>
        <v>0</v>
      </c>
      <c r="D1232" s="74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6"/>
    </row>
    <row r="1233" spans="1:18">
      <c r="A1233" s="62">
        <f t="shared" si="38"/>
        <v>0</v>
      </c>
      <c r="C1233" s="64">
        <f t="shared" si="39"/>
        <v>0</v>
      </c>
      <c r="D1233" s="74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6"/>
    </row>
    <row r="1234" spans="1:18">
      <c r="A1234" s="62">
        <f t="shared" si="38"/>
        <v>0</v>
      </c>
      <c r="C1234" s="64">
        <f t="shared" si="39"/>
        <v>0</v>
      </c>
      <c r="D1234" s="74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6"/>
    </row>
    <row r="1235" spans="1:18">
      <c r="A1235" s="62">
        <f t="shared" si="38"/>
        <v>0</v>
      </c>
      <c r="C1235" s="64">
        <f t="shared" si="39"/>
        <v>0</v>
      </c>
      <c r="D1235" s="74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6"/>
    </row>
    <row r="1236" spans="1:18">
      <c r="A1236" s="62">
        <f t="shared" si="38"/>
        <v>0</v>
      </c>
      <c r="C1236" s="64">
        <f t="shared" si="39"/>
        <v>0</v>
      </c>
      <c r="D1236" s="74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6"/>
    </row>
    <row r="1237" spans="1:18">
      <c r="A1237" s="62">
        <f t="shared" si="38"/>
        <v>0</v>
      </c>
      <c r="C1237" s="64">
        <f t="shared" si="39"/>
        <v>0</v>
      </c>
      <c r="D1237" s="74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6"/>
    </row>
    <row r="1238" spans="1:18">
      <c r="A1238" s="62">
        <f t="shared" si="38"/>
        <v>0</v>
      </c>
      <c r="C1238" s="64">
        <f t="shared" si="39"/>
        <v>0</v>
      </c>
      <c r="D1238" s="74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  <c r="P1238" s="75"/>
      <c r="Q1238" s="75"/>
      <c r="R1238" s="76"/>
    </row>
    <row r="1239" spans="1:18">
      <c r="A1239" s="62">
        <f t="shared" si="38"/>
        <v>0</v>
      </c>
      <c r="C1239" s="64">
        <f t="shared" si="39"/>
        <v>0</v>
      </c>
      <c r="D1239" s="74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  <c r="P1239" s="75"/>
      <c r="Q1239" s="75"/>
      <c r="R1239" s="76"/>
    </row>
    <row r="1240" spans="1:18">
      <c r="A1240" s="62">
        <f t="shared" si="38"/>
        <v>0</v>
      </c>
      <c r="C1240" s="64">
        <f t="shared" si="39"/>
        <v>0</v>
      </c>
      <c r="D1240" s="74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  <c r="P1240" s="75"/>
      <c r="Q1240" s="75"/>
      <c r="R1240" s="76"/>
    </row>
    <row r="1241" spans="1:18">
      <c r="A1241" s="62">
        <f t="shared" si="38"/>
        <v>0</v>
      </c>
      <c r="C1241" s="64">
        <f t="shared" si="39"/>
        <v>0</v>
      </c>
      <c r="D1241" s="74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  <c r="P1241" s="75"/>
      <c r="Q1241" s="75"/>
      <c r="R1241" s="76"/>
    </row>
    <row r="1242" spans="1:18">
      <c r="A1242" s="62">
        <f t="shared" si="38"/>
        <v>0</v>
      </c>
      <c r="C1242" s="64">
        <f t="shared" si="39"/>
        <v>0</v>
      </c>
      <c r="D1242" s="74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  <c r="P1242" s="75"/>
      <c r="Q1242" s="75"/>
      <c r="R1242" s="76"/>
    </row>
    <row r="1243" spans="1:18">
      <c r="A1243" s="62">
        <f t="shared" si="38"/>
        <v>0</v>
      </c>
      <c r="C1243" s="64">
        <f t="shared" si="39"/>
        <v>0</v>
      </c>
      <c r="D1243" s="74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  <c r="P1243" s="75"/>
      <c r="Q1243" s="75"/>
      <c r="R1243" s="76"/>
    </row>
    <row r="1244" spans="1:18">
      <c r="A1244" s="62">
        <f t="shared" si="38"/>
        <v>0</v>
      </c>
      <c r="C1244" s="64">
        <f t="shared" si="39"/>
        <v>0</v>
      </c>
      <c r="D1244" s="74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6"/>
    </row>
    <row r="1245" spans="1:18">
      <c r="A1245" s="62">
        <f t="shared" si="38"/>
        <v>0</v>
      </c>
      <c r="C1245" s="64">
        <f t="shared" si="39"/>
        <v>0</v>
      </c>
      <c r="D1245" s="74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6"/>
    </row>
    <row r="1246" spans="1:18">
      <c r="A1246" s="62">
        <f t="shared" si="38"/>
        <v>0</v>
      </c>
      <c r="C1246" s="64">
        <f t="shared" si="39"/>
        <v>0</v>
      </c>
      <c r="D1246" s="74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  <c r="P1246" s="75"/>
      <c r="Q1246" s="75"/>
      <c r="R1246" s="76"/>
    </row>
    <row r="1247" spans="1:18">
      <c r="A1247" s="62">
        <f t="shared" si="38"/>
        <v>0</v>
      </c>
      <c r="C1247" s="64">
        <f t="shared" si="39"/>
        <v>0</v>
      </c>
      <c r="D1247" s="74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6"/>
    </row>
    <row r="1248" spans="1:18">
      <c r="A1248" s="62">
        <f t="shared" si="38"/>
        <v>0</v>
      </c>
      <c r="C1248" s="64">
        <f t="shared" si="39"/>
        <v>0</v>
      </c>
      <c r="D1248" s="74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  <c r="P1248" s="75"/>
      <c r="Q1248" s="75"/>
      <c r="R1248" s="76"/>
    </row>
    <row r="1249" spans="1:18">
      <c r="A1249" s="62">
        <f t="shared" si="38"/>
        <v>0</v>
      </c>
      <c r="C1249" s="64">
        <f t="shared" si="39"/>
        <v>0</v>
      </c>
      <c r="D1249" s="74"/>
      <c r="E1249" s="75"/>
      <c r="F1249" s="75"/>
      <c r="G1249" s="75"/>
      <c r="H1249" s="75"/>
      <c r="I1249" s="75"/>
      <c r="J1249" s="75"/>
      <c r="K1249" s="75"/>
      <c r="L1249" s="75"/>
      <c r="M1249" s="75"/>
      <c r="N1249" s="75"/>
      <c r="O1249" s="75"/>
      <c r="P1249" s="75"/>
      <c r="Q1249" s="75"/>
      <c r="R1249" s="76"/>
    </row>
    <row r="1250" spans="1:18">
      <c r="A1250" s="62">
        <f t="shared" si="38"/>
        <v>0</v>
      </c>
      <c r="C1250" s="64">
        <f t="shared" si="39"/>
        <v>0</v>
      </c>
      <c r="D1250" s="74"/>
      <c r="E1250" s="75"/>
      <c r="F1250" s="75"/>
      <c r="G1250" s="75"/>
      <c r="H1250" s="75"/>
      <c r="I1250" s="75"/>
      <c r="J1250" s="75"/>
      <c r="K1250" s="75"/>
      <c r="L1250" s="75"/>
      <c r="M1250" s="75"/>
      <c r="N1250" s="75"/>
      <c r="O1250" s="75"/>
      <c r="P1250" s="75"/>
      <c r="Q1250" s="75"/>
      <c r="R1250" s="76"/>
    </row>
    <row r="1251" spans="1:18">
      <c r="A1251" s="62">
        <f t="shared" si="38"/>
        <v>0</v>
      </c>
      <c r="C1251" s="64">
        <f t="shared" si="39"/>
        <v>0</v>
      </c>
      <c r="D1251" s="74"/>
      <c r="E1251" s="75"/>
      <c r="F1251" s="75"/>
      <c r="G1251" s="75"/>
      <c r="H1251" s="75"/>
      <c r="I1251" s="75"/>
      <c r="J1251" s="75"/>
      <c r="K1251" s="75"/>
      <c r="L1251" s="75"/>
      <c r="M1251" s="75"/>
      <c r="N1251" s="75"/>
      <c r="O1251" s="75"/>
      <c r="P1251" s="75"/>
      <c r="Q1251" s="75"/>
      <c r="R1251" s="76"/>
    </row>
    <row r="1252" spans="1:18">
      <c r="A1252" s="62">
        <f t="shared" si="38"/>
        <v>0</v>
      </c>
      <c r="C1252" s="64">
        <f t="shared" si="39"/>
        <v>0</v>
      </c>
      <c r="D1252" s="74"/>
      <c r="E1252" s="75"/>
      <c r="F1252" s="75"/>
      <c r="G1252" s="75"/>
      <c r="H1252" s="75"/>
      <c r="I1252" s="75"/>
      <c r="J1252" s="75"/>
      <c r="K1252" s="75"/>
      <c r="L1252" s="75"/>
      <c r="M1252" s="75"/>
      <c r="N1252" s="75"/>
      <c r="O1252" s="75"/>
      <c r="P1252" s="75"/>
      <c r="Q1252" s="75"/>
      <c r="R1252" s="76"/>
    </row>
    <row r="1253" spans="1:18">
      <c r="A1253" s="62">
        <f t="shared" si="38"/>
        <v>0</v>
      </c>
      <c r="C1253" s="64">
        <f t="shared" si="39"/>
        <v>0</v>
      </c>
      <c r="D1253" s="74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  <c r="P1253" s="75"/>
      <c r="Q1253" s="75"/>
      <c r="R1253" s="76"/>
    </row>
    <row r="1254" spans="1:18">
      <c r="A1254" s="62">
        <f t="shared" si="38"/>
        <v>0</v>
      </c>
      <c r="C1254" s="64">
        <f t="shared" si="39"/>
        <v>0</v>
      </c>
      <c r="D1254" s="74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  <c r="P1254" s="75"/>
      <c r="Q1254" s="75"/>
      <c r="R1254" s="76"/>
    </row>
    <row r="1255" spans="1:18">
      <c r="A1255" s="62">
        <f t="shared" si="38"/>
        <v>0</v>
      </c>
      <c r="C1255" s="64">
        <f t="shared" si="39"/>
        <v>0</v>
      </c>
      <c r="D1255" s="74"/>
      <c r="E1255" s="75"/>
      <c r="F1255" s="75"/>
      <c r="G1255" s="75"/>
      <c r="H1255" s="75"/>
      <c r="I1255" s="75"/>
      <c r="J1255" s="75"/>
      <c r="K1255" s="75"/>
      <c r="L1255" s="75"/>
      <c r="M1255" s="75"/>
      <c r="N1255" s="75"/>
      <c r="O1255" s="75"/>
      <c r="P1255" s="75"/>
      <c r="Q1255" s="75"/>
      <c r="R1255" s="76"/>
    </row>
    <row r="1256" spans="1:18">
      <c r="A1256" s="62">
        <f t="shared" si="38"/>
        <v>0</v>
      </c>
      <c r="C1256" s="64">
        <f t="shared" si="39"/>
        <v>0</v>
      </c>
      <c r="D1256" s="74"/>
      <c r="E1256" s="75"/>
      <c r="F1256" s="75"/>
      <c r="G1256" s="75"/>
      <c r="H1256" s="75"/>
      <c r="I1256" s="75"/>
      <c r="J1256" s="75"/>
      <c r="K1256" s="75"/>
      <c r="L1256" s="75"/>
      <c r="M1256" s="75"/>
      <c r="N1256" s="75"/>
      <c r="O1256" s="75"/>
      <c r="P1256" s="75"/>
      <c r="Q1256" s="75"/>
      <c r="R1256" s="76"/>
    </row>
    <row r="1257" spans="1:18">
      <c r="A1257" s="62">
        <f t="shared" si="38"/>
        <v>0</v>
      </c>
      <c r="C1257" s="64">
        <f t="shared" si="39"/>
        <v>0</v>
      </c>
      <c r="D1257" s="74"/>
      <c r="E1257" s="75"/>
      <c r="F1257" s="75"/>
      <c r="G1257" s="75"/>
      <c r="H1257" s="75"/>
      <c r="I1257" s="75"/>
      <c r="J1257" s="75"/>
      <c r="K1257" s="75"/>
      <c r="L1257" s="75"/>
      <c r="M1257" s="75"/>
      <c r="N1257" s="75"/>
      <c r="O1257" s="75"/>
      <c r="P1257" s="75"/>
      <c r="Q1257" s="75"/>
      <c r="R1257" s="76"/>
    </row>
    <row r="1258" spans="1:18">
      <c r="A1258" s="62">
        <f t="shared" si="38"/>
        <v>0</v>
      </c>
      <c r="C1258" s="64">
        <f t="shared" si="39"/>
        <v>0</v>
      </c>
      <c r="D1258" s="74"/>
      <c r="E1258" s="75"/>
      <c r="F1258" s="75"/>
      <c r="G1258" s="75"/>
      <c r="H1258" s="75"/>
      <c r="I1258" s="75"/>
      <c r="J1258" s="75"/>
      <c r="K1258" s="75"/>
      <c r="L1258" s="75"/>
      <c r="M1258" s="75"/>
      <c r="N1258" s="75"/>
      <c r="O1258" s="75"/>
      <c r="P1258" s="75"/>
      <c r="Q1258" s="75"/>
      <c r="R1258" s="76"/>
    </row>
    <row r="1259" spans="1:18">
      <c r="A1259" s="62">
        <f t="shared" si="38"/>
        <v>0</v>
      </c>
      <c r="C1259" s="64">
        <f t="shared" si="39"/>
        <v>0</v>
      </c>
      <c r="D1259" s="74"/>
      <c r="E1259" s="75"/>
      <c r="F1259" s="75"/>
      <c r="G1259" s="75"/>
      <c r="H1259" s="75"/>
      <c r="I1259" s="75"/>
      <c r="J1259" s="75"/>
      <c r="K1259" s="75"/>
      <c r="L1259" s="75"/>
      <c r="M1259" s="75"/>
      <c r="N1259" s="75"/>
      <c r="O1259" s="75"/>
      <c r="P1259" s="75"/>
      <c r="Q1259" s="75"/>
      <c r="R1259" s="76"/>
    </row>
    <row r="1260" spans="1:18">
      <c r="A1260" s="62">
        <f t="shared" si="38"/>
        <v>0</v>
      </c>
      <c r="C1260" s="64">
        <f t="shared" si="39"/>
        <v>0</v>
      </c>
      <c r="D1260" s="74"/>
      <c r="E1260" s="75"/>
      <c r="F1260" s="75"/>
      <c r="G1260" s="75"/>
      <c r="H1260" s="75"/>
      <c r="I1260" s="75"/>
      <c r="J1260" s="75"/>
      <c r="K1260" s="75"/>
      <c r="L1260" s="75"/>
      <c r="M1260" s="75"/>
      <c r="N1260" s="75"/>
      <c r="O1260" s="75"/>
      <c r="P1260" s="75"/>
      <c r="Q1260" s="75"/>
      <c r="R1260" s="76"/>
    </row>
    <row r="1261" spans="1:18">
      <c r="A1261" s="62">
        <f t="shared" si="38"/>
        <v>0</v>
      </c>
      <c r="C1261" s="64">
        <f t="shared" si="39"/>
        <v>0</v>
      </c>
      <c r="D1261" s="74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  <c r="P1261" s="75"/>
      <c r="Q1261" s="75"/>
      <c r="R1261" s="76"/>
    </row>
    <row r="1262" spans="1:18">
      <c r="A1262" s="62">
        <f t="shared" si="38"/>
        <v>0</v>
      </c>
      <c r="C1262" s="64">
        <f t="shared" si="39"/>
        <v>0</v>
      </c>
      <c r="D1262" s="74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  <c r="P1262" s="75"/>
      <c r="Q1262" s="75"/>
      <c r="R1262" s="76"/>
    </row>
    <row r="1263" spans="1:18">
      <c r="A1263" s="62">
        <f t="shared" si="38"/>
        <v>0</v>
      </c>
      <c r="C1263" s="64">
        <f t="shared" si="39"/>
        <v>0</v>
      </c>
      <c r="D1263" s="74"/>
      <c r="E1263" s="75"/>
      <c r="F1263" s="75"/>
      <c r="G1263" s="75"/>
      <c r="H1263" s="75"/>
      <c r="I1263" s="75"/>
      <c r="J1263" s="75"/>
      <c r="K1263" s="75"/>
      <c r="L1263" s="75"/>
      <c r="M1263" s="75"/>
      <c r="N1263" s="75"/>
      <c r="O1263" s="75"/>
      <c r="P1263" s="75"/>
      <c r="Q1263" s="75"/>
      <c r="R1263" s="76"/>
    </row>
    <row r="1264" spans="1:18">
      <c r="A1264" s="62">
        <f t="shared" si="38"/>
        <v>0</v>
      </c>
      <c r="C1264" s="64">
        <f t="shared" si="39"/>
        <v>0</v>
      </c>
      <c r="D1264" s="74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  <c r="P1264" s="75"/>
      <c r="Q1264" s="75"/>
      <c r="R1264" s="76"/>
    </row>
    <row r="1265" spans="1:18">
      <c r="A1265" s="62">
        <f t="shared" si="38"/>
        <v>0</v>
      </c>
      <c r="C1265" s="64">
        <f t="shared" si="39"/>
        <v>0</v>
      </c>
      <c r="D1265" s="74"/>
      <c r="E1265" s="75"/>
      <c r="F1265" s="75"/>
      <c r="G1265" s="75"/>
      <c r="H1265" s="75"/>
      <c r="I1265" s="75"/>
      <c r="J1265" s="75"/>
      <c r="K1265" s="75"/>
      <c r="L1265" s="75"/>
      <c r="M1265" s="75"/>
      <c r="N1265" s="75"/>
      <c r="O1265" s="75"/>
      <c r="P1265" s="75"/>
      <c r="Q1265" s="75"/>
      <c r="R1265" s="76"/>
    </row>
    <row r="1266" spans="1:18">
      <c r="A1266" s="62">
        <f t="shared" si="38"/>
        <v>0</v>
      </c>
      <c r="C1266" s="64">
        <f t="shared" si="39"/>
        <v>0</v>
      </c>
      <c r="D1266" s="74"/>
      <c r="E1266" s="75"/>
      <c r="F1266" s="75"/>
      <c r="G1266" s="75"/>
      <c r="H1266" s="75"/>
      <c r="I1266" s="75"/>
      <c r="J1266" s="75"/>
      <c r="K1266" s="75"/>
      <c r="L1266" s="75"/>
      <c r="M1266" s="75"/>
      <c r="N1266" s="75"/>
      <c r="O1266" s="75"/>
      <c r="P1266" s="75"/>
      <c r="Q1266" s="75"/>
      <c r="R1266" s="76"/>
    </row>
    <row r="1267" spans="1:18">
      <c r="A1267" s="62">
        <f t="shared" si="38"/>
        <v>0</v>
      </c>
      <c r="C1267" s="64">
        <f t="shared" si="39"/>
        <v>0</v>
      </c>
      <c r="D1267" s="74"/>
      <c r="E1267" s="75"/>
      <c r="F1267" s="75"/>
      <c r="G1267" s="75"/>
      <c r="H1267" s="75"/>
      <c r="I1267" s="75"/>
      <c r="J1267" s="75"/>
      <c r="K1267" s="75"/>
      <c r="L1267" s="75"/>
      <c r="M1267" s="75"/>
      <c r="N1267" s="75"/>
      <c r="O1267" s="75"/>
      <c r="P1267" s="75"/>
      <c r="Q1267" s="75"/>
      <c r="R1267" s="76"/>
    </row>
    <row r="1268" spans="1:18">
      <c r="A1268" s="62">
        <f t="shared" si="38"/>
        <v>0</v>
      </c>
      <c r="C1268" s="64">
        <f t="shared" si="39"/>
        <v>0</v>
      </c>
      <c r="D1268" s="74"/>
      <c r="E1268" s="75"/>
      <c r="F1268" s="75"/>
      <c r="G1268" s="75"/>
      <c r="H1268" s="75"/>
      <c r="I1268" s="75"/>
      <c r="J1268" s="75"/>
      <c r="K1268" s="75"/>
      <c r="L1268" s="75"/>
      <c r="M1268" s="75"/>
      <c r="N1268" s="75"/>
      <c r="O1268" s="75"/>
      <c r="P1268" s="75"/>
      <c r="Q1268" s="75"/>
      <c r="R1268" s="76"/>
    </row>
    <row r="1269" spans="1:18">
      <c r="A1269" s="62">
        <f t="shared" si="38"/>
        <v>0</v>
      </c>
      <c r="C1269" s="64">
        <f t="shared" si="39"/>
        <v>0</v>
      </c>
      <c r="D1269" s="74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6"/>
    </row>
    <row r="1270" spans="1:18">
      <c r="A1270" s="62">
        <f t="shared" si="38"/>
        <v>0</v>
      </c>
      <c r="C1270" s="64">
        <f t="shared" si="39"/>
        <v>0</v>
      </c>
      <c r="D1270" s="74"/>
      <c r="E1270" s="75"/>
      <c r="F1270" s="75"/>
      <c r="G1270" s="75"/>
      <c r="H1270" s="75"/>
      <c r="I1270" s="75"/>
      <c r="J1270" s="75"/>
      <c r="K1270" s="75"/>
      <c r="L1270" s="75"/>
      <c r="M1270" s="75"/>
      <c r="N1270" s="75"/>
      <c r="O1270" s="75"/>
      <c r="P1270" s="75"/>
      <c r="Q1270" s="75"/>
      <c r="R1270" s="76"/>
    </row>
    <row r="1271" spans="1:18">
      <c r="A1271" s="62">
        <f t="shared" si="38"/>
        <v>0</v>
      </c>
      <c r="C1271" s="64">
        <f t="shared" si="39"/>
        <v>0</v>
      </c>
      <c r="D1271" s="74"/>
      <c r="E1271" s="75"/>
      <c r="F1271" s="75"/>
      <c r="G1271" s="75"/>
      <c r="H1271" s="75"/>
      <c r="I1271" s="75"/>
      <c r="J1271" s="75"/>
      <c r="K1271" s="75"/>
      <c r="L1271" s="75"/>
      <c r="M1271" s="75"/>
      <c r="N1271" s="75"/>
      <c r="O1271" s="75"/>
      <c r="P1271" s="75"/>
      <c r="Q1271" s="75"/>
      <c r="R1271" s="76"/>
    </row>
    <row r="1272" spans="1:18">
      <c r="A1272" s="62">
        <f t="shared" si="38"/>
        <v>0</v>
      </c>
      <c r="C1272" s="64">
        <f t="shared" si="39"/>
        <v>0</v>
      </c>
      <c r="D1272" s="74"/>
      <c r="E1272" s="75"/>
      <c r="F1272" s="75"/>
      <c r="G1272" s="75"/>
      <c r="H1272" s="75"/>
      <c r="I1272" s="75"/>
      <c r="J1272" s="75"/>
      <c r="K1272" s="75"/>
      <c r="L1272" s="75"/>
      <c r="M1272" s="75"/>
      <c r="N1272" s="75"/>
      <c r="O1272" s="75"/>
      <c r="P1272" s="75"/>
      <c r="Q1272" s="75"/>
      <c r="R1272" s="76"/>
    </row>
    <row r="1273" spans="1:18">
      <c r="A1273" s="62">
        <f t="shared" si="38"/>
        <v>0</v>
      </c>
      <c r="C1273" s="64">
        <f t="shared" si="39"/>
        <v>0</v>
      </c>
      <c r="D1273" s="74"/>
      <c r="E1273" s="75"/>
      <c r="F1273" s="75"/>
      <c r="G1273" s="75"/>
      <c r="H1273" s="75"/>
      <c r="I1273" s="75"/>
      <c r="J1273" s="75"/>
      <c r="K1273" s="75"/>
      <c r="L1273" s="75"/>
      <c r="M1273" s="75"/>
      <c r="N1273" s="75"/>
      <c r="O1273" s="75"/>
      <c r="P1273" s="75"/>
      <c r="Q1273" s="75"/>
      <c r="R1273" s="76"/>
    </row>
    <row r="1274" spans="1:18">
      <c r="A1274" s="62">
        <f t="shared" si="38"/>
        <v>0</v>
      </c>
      <c r="C1274" s="64">
        <f t="shared" si="39"/>
        <v>0</v>
      </c>
      <c r="D1274" s="74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  <c r="P1274" s="75"/>
      <c r="Q1274" s="75"/>
      <c r="R1274" s="76"/>
    </row>
    <row r="1275" spans="1:18">
      <c r="A1275" s="62">
        <f t="shared" si="38"/>
        <v>0</v>
      </c>
      <c r="C1275" s="64">
        <f t="shared" si="39"/>
        <v>0</v>
      </c>
      <c r="D1275" s="74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  <c r="P1275" s="75"/>
      <c r="Q1275" s="75"/>
      <c r="R1275" s="76"/>
    </row>
    <row r="1276" spans="1:18">
      <c r="A1276" s="62">
        <f t="shared" si="38"/>
        <v>0</v>
      </c>
      <c r="C1276" s="64">
        <f t="shared" si="39"/>
        <v>0</v>
      </c>
      <c r="D1276" s="74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  <c r="P1276" s="75"/>
      <c r="Q1276" s="75"/>
      <c r="R1276" s="76"/>
    </row>
    <row r="1277" spans="1:18">
      <c r="A1277" s="62">
        <f t="shared" si="38"/>
        <v>0</v>
      </c>
      <c r="C1277" s="64">
        <f t="shared" si="39"/>
        <v>0</v>
      </c>
      <c r="D1277" s="74"/>
      <c r="E1277" s="75"/>
      <c r="F1277" s="75"/>
      <c r="G1277" s="75"/>
      <c r="H1277" s="75"/>
      <c r="I1277" s="75"/>
      <c r="J1277" s="75"/>
      <c r="K1277" s="75"/>
      <c r="L1277" s="75"/>
      <c r="M1277" s="75"/>
      <c r="N1277" s="75"/>
      <c r="O1277" s="75"/>
      <c r="P1277" s="75"/>
      <c r="Q1277" s="75"/>
      <c r="R1277" s="76"/>
    </row>
    <row r="1278" spans="1:18">
      <c r="A1278" s="62">
        <f t="shared" si="38"/>
        <v>0</v>
      </c>
      <c r="C1278" s="64">
        <f t="shared" si="39"/>
        <v>0</v>
      </c>
      <c r="D1278" s="74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  <c r="P1278" s="75"/>
      <c r="Q1278" s="75"/>
      <c r="R1278" s="76"/>
    </row>
    <row r="1279" spans="1:18">
      <c r="A1279" s="62">
        <f t="shared" si="38"/>
        <v>0</v>
      </c>
      <c r="C1279" s="64">
        <f t="shared" si="39"/>
        <v>0</v>
      </c>
      <c r="D1279" s="74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  <c r="P1279" s="75"/>
      <c r="Q1279" s="75"/>
      <c r="R1279" s="76"/>
    </row>
    <row r="1280" spans="1:18">
      <c r="A1280" s="62">
        <f t="shared" si="38"/>
        <v>0</v>
      </c>
      <c r="C1280" s="64">
        <f t="shared" si="39"/>
        <v>0</v>
      </c>
      <c r="D1280" s="74"/>
      <c r="E1280" s="75"/>
      <c r="F1280" s="75"/>
      <c r="G1280" s="75"/>
      <c r="H1280" s="75"/>
      <c r="I1280" s="75"/>
      <c r="J1280" s="75"/>
      <c r="K1280" s="75"/>
      <c r="L1280" s="75"/>
      <c r="M1280" s="75"/>
      <c r="N1280" s="75"/>
      <c r="O1280" s="75"/>
      <c r="P1280" s="75"/>
      <c r="Q1280" s="75"/>
      <c r="R1280" s="76"/>
    </row>
    <row r="1281" spans="1:18">
      <c r="A1281" s="62">
        <f t="shared" si="38"/>
        <v>0</v>
      </c>
      <c r="C1281" s="64">
        <f t="shared" si="39"/>
        <v>0</v>
      </c>
      <c r="D1281" s="74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  <c r="P1281" s="75"/>
      <c r="Q1281" s="75"/>
      <c r="R1281" s="76"/>
    </row>
    <row r="1282" spans="1:18">
      <c r="A1282" s="62">
        <f t="shared" si="38"/>
        <v>0</v>
      </c>
      <c r="C1282" s="64">
        <f t="shared" si="39"/>
        <v>0</v>
      </c>
      <c r="D1282" s="74"/>
      <c r="E1282" s="75"/>
      <c r="F1282" s="75"/>
      <c r="G1282" s="75"/>
      <c r="H1282" s="75"/>
      <c r="I1282" s="75"/>
      <c r="J1282" s="75"/>
      <c r="K1282" s="75"/>
      <c r="L1282" s="75"/>
      <c r="M1282" s="75"/>
      <c r="N1282" s="75"/>
      <c r="O1282" s="75"/>
      <c r="P1282" s="75"/>
      <c r="Q1282" s="75"/>
      <c r="R1282" s="76"/>
    </row>
    <row r="1283" spans="1:18">
      <c r="A1283" s="62">
        <f t="shared" si="38"/>
        <v>0</v>
      </c>
      <c r="C1283" s="64">
        <f t="shared" si="39"/>
        <v>0</v>
      </c>
      <c r="D1283" s="74"/>
      <c r="E1283" s="75"/>
      <c r="F1283" s="75"/>
      <c r="G1283" s="75"/>
      <c r="H1283" s="75"/>
      <c r="I1283" s="75"/>
      <c r="J1283" s="75"/>
      <c r="K1283" s="75"/>
      <c r="L1283" s="75"/>
      <c r="M1283" s="75"/>
      <c r="N1283" s="75"/>
      <c r="O1283" s="75"/>
      <c r="P1283" s="75"/>
      <c r="Q1283" s="75"/>
      <c r="R1283" s="76"/>
    </row>
    <row r="1284" spans="1:18">
      <c r="A1284" s="62">
        <f t="shared" ref="A1284:A1347" si="40">F1284</f>
        <v>0</v>
      </c>
      <c r="C1284" s="64">
        <f t="shared" ref="C1284:C1347" si="41">D1284</f>
        <v>0</v>
      </c>
      <c r="D1284" s="74"/>
      <c r="E1284" s="75"/>
      <c r="F1284" s="75"/>
      <c r="G1284" s="75"/>
      <c r="H1284" s="75"/>
      <c r="I1284" s="75"/>
      <c r="J1284" s="75"/>
      <c r="K1284" s="75"/>
      <c r="L1284" s="75"/>
      <c r="M1284" s="75"/>
      <c r="N1284" s="75"/>
      <c r="O1284" s="75"/>
      <c r="P1284" s="75"/>
      <c r="Q1284" s="75"/>
      <c r="R1284" s="76"/>
    </row>
    <row r="1285" spans="1:18">
      <c r="A1285" s="62">
        <f t="shared" si="40"/>
        <v>0</v>
      </c>
      <c r="C1285" s="64">
        <f t="shared" si="41"/>
        <v>0</v>
      </c>
      <c r="D1285" s="74"/>
      <c r="E1285" s="75"/>
      <c r="F1285" s="75"/>
      <c r="G1285" s="75"/>
      <c r="H1285" s="75"/>
      <c r="I1285" s="75"/>
      <c r="J1285" s="75"/>
      <c r="K1285" s="75"/>
      <c r="L1285" s="75"/>
      <c r="M1285" s="75"/>
      <c r="N1285" s="75"/>
      <c r="O1285" s="75"/>
      <c r="P1285" s="75"/>
      <c r="Q1285" s="75"/>
      <c r="R1285" s="76"/>
    </row>
    <row r="1286" spans="1:18">
      <c r="A1286" s="62">
        <f t="shared" si="40"/>
        <v>0</v>
      </c>
      <c r="C1286" s="64">
        <f t="shared" si="41"/>
        <v>0</v>
      </c>
      <c r="D1286" s="74"/>
      <c r="E1286" s="75"/>
      <c r="F1286" s="75"/>
      <c r="G1286" s="75"/>
      <c r="H1286" s="75"/>
      <c r="I1286" s="75"/>
      <c r="J1286" s="75"/>
      <c r="K1286" s="75"/>
      <c r="L1286" s="75"/>
      <c r="M1286" s="75"/>
      <c r="N1286" s="75"/>
      <c r="O1286" s="75"/>
      <c r="P1286" s="75"/>
      <c r="Q1286" s="75"/>
      <c r="R1286" s="76"/>
    </row>
    <row r="1287" spans="1:18">
      <c r="A1287" s="62">
        <f t="shared" si="40"/>
        <v>0</v>
      </c>
      <c r="C1287" s="64">
        <f t="shared" si="41"/>
        <v>0</v>
      </c>
      <c r="D1287" s="74"/>
      <c r="E1287" s="75"/>
      <c r="F1287" s="75"/>
      <c r="G1287" s="75"/>
      <c r="H1287" s="75"/>
      <c r="I1287" s="75"/>
      <c r="J1287" s="75"/>
      <c r="K1287" s="75"/>
      <c r="L1287" s="75"/>
      <c r="M1287" s="75"/>
      <c r="N1287" s="75"/>
      <c r="O1287" s="75"/>
      <c r="P1287" s="75"/>
      <c r="Q1287" s="75"/>
      <c r="R1287" s="76"/>
    </row>
    <row r="1288" spans="1:18">
      <c r="A1288" s="62">
        <f t="shared" si="40"/>
        <v>0</v>
      </c>
      <c r="C1288" s="64">
        <f t="shared" si="41"/>
        <v>0</v>
      </c>
      <c r="D1288" s="74"/>
      <c r="E1288" s="75"/>
      <c r="F1288" s="75"/>
      <c r="G1288" s="75"/>
      <c r="H1288" s="75"/>
      <c r="I1288" s="75"/>
      <c r="J1288" s="75"/>
      <c r="K1288" s="75"/>
      <c r="L1288" s="75"/>
      <c r="M1288" s="75"/>
      <c r="N1288" s="75"/>
      <c r="O1288" s="75"/>
      <c r="P1288" s="75"/>
      <c r="Q1288" s="75"/>
      <c r="R1288" s="76"/>
    </row>
    <row r="1289" spans="1:18">
      <c r="A1289" s="62">
        <f t="shared" si="40"/>
        <v>0</v>
      </c>
      <c r="C1289" s="64">
        <f t="shared" si="41"/>
        <v>0</v>
      </c>
      <c r="D1289" s="74"/>
      <c r="E1289" s="75"/>
      <c r="F1289" s="75"/>
      <c r="G1289" s="75"/>
      <c r="H1289" s="75"/>
      <c r="I1289" s="75"/>
      <c r="J1289" s="75"/>
      <c r="K1289" s="75"/>
      <c r="L1289" s="75"/>
      <c r="M1289" s="75"/>
      <c r="N1289" s="75"/>
      <c r="O1289" s="75"/>
      <c r="P1289" s="75"/>
      <c r="Q1289" s="75"/>
      <c r="R1289" s="76"/>
    </row>
    <row r="1290" spans="1:18">
      <c r="A1290" s="62">
        <f t="shared" si="40"/>
        <v>0</v>
      </c>
      <c r="C1290" s="64">
        <f t="shared" si="41"/>
        <v>0</v>
      </c>
      <c r="D1290" s="74"/>
      <c r="E1290" s="75"/>
      <c r="F1290" s="75"/>
      <c r="G1290" s="75"/>
      <c r="H1290" s="75"/>
      <c r="I1290" s="75"/>
      <c r="J1290" s="75"/>
      <c r="K1290" s="75"/>
      <c r="L1290" s="75"/>
      <c r="M1290" s="75"/>
      <c r="N1290" s="75"/>
      <c r="O1290" s="75"/>
      <c r="P1290" s="75"/>
      <c r="Q1290" s="75"/>
      <c r="R1290" s="76"/>
    </row>
    <row r="1291" spans="1:18">
      <c r="A1291" s="62">
        <f t="shared" si="40"/>
        <v>0</v>
      </c>
      <c r="C1291" s="64">
        <f t="shared" si="41"/>
        <v>0</v>
      </c>
      <c r="D1291" s="74"/>
      <c r="E1291" s="75"/>
      <c r="F1291" s="75"/>
      <c r="G1291" s="75"/>
      <c r="H1291" s="75"/>
      <c r="I1291" s="75"/>
      <c r="J1291" s="75"/>
      <c r="K1291" s="75"/>
      <c r="L1291" s="75"/>
      <c r="M1291" s="75"/>
      <c r="N1291" s="75"/>
      <c r="O1291" s="75"/>
      <c r="P1291" s="75"/>
      <c r="Q1291" s="75"/>
      <c r="R1291" s="76"/>
    </row>
    <row r="1292" spans="1:18">
      <c r="A1292" s="62">
        <f t="shared" si="40"/>
        <v>0</v>
      </c>
      <c r="C1292" s="64">
        <f t="shared" si="41"/>
        <v>0</v>
      </c>
      <c r="D1292" s="74"/>
      <c r="E1292" s="75"/>
      <c r="F1292" s="75"/>
      <c r="G1292" s="75"/>
      <c r="H1292" s="75"/>
      <c r="I1292" s="75"/>
      <c r="J1292" s="75"/>
      <c r="K1292" s="75"/>
      <c r="L1292" s="75"/>
      <c r="M1292" s="75"/>
      <c r="N1292" s="75"/>
      <c r="O1292" s="75"/>
      <c r="P1292" s="75"/>
      <c r="Q1292" s="75"/>
      <c r="R1292" s="76"/>
    </row>
    <row r="1293" spans="1:18">
      <c r="A1293" s="62">
        <f t="shared" si="40"/>
        <v>0</v>
      </c>
      <c r="C1293" s="64">
        <f t="shared" si="41"/>
        <v>0</v>
      </c>
      <c r="D1293" s="74"/>
      <c r="E1293" s="75"/>
      <c r="F1293" s="75"/>
      <c r="G1293" s="75"/>
      <c r="H1293" s="75"/>
      <c r="I1293" s="75"/>
      <c r="J1293" s="75"/>
      <c r="K1293" s="75"/>
      <c r="L1293" s="75"/>
      <c r="M1293" s="75"/>
      <c r="N1293" s="75"/>
      <c r="O1293" s="75"/>
      <c r="P1293" s="75"/>
      <c r="Q1293" s="75"/>
      <c r="R1293" s="76"/>
    </row>
    <row r="1294" spans="1:18">
      <c r="A1294" s="62">
        <f t="shared" si="40"/>
        <v>0</v>
      </c>
      <c r="C1294" s="64">
        <f t="shared" si="41"/>
        <v>0</v>
      </c>
      <c r="D1294" s="74"/>
      <c r="E1294" s="75"/>
      <c r="F1294" s="75"/>
      <c r="G1294" s="75"/>
      <c r="H1294" s="75"/>
      <c r="I1294" s="75"/>
      <c r="J1294" s="75"/>
      <c r="K1294" s="75"/>
      <c r="L1294" s="75"/>
      <c r="M1294" s="75"/>
      <c r="N1294" s="75"/>
      <c r="O1294" s="75"/>
      <c r="P1294" s="75"/>
      <c r="Q1294" s="75"/>
      <c r="R1294" s="76"/>
    </row>
    <row r="1295" spans="1:18">
      <c r="A1295" s="62">
        <f t="shared" si="40"/>
        <v>0</v>
      </c>
      <c r="C1295" s="64">
        <f t="shared" si="41"/>
        <v>0</v>
      </c>
      <c r="D1295" s="74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  <c r="P1295" s="75"/>
      <c r="Q1295" s="75"/>
      <c r="R1295" s="76"/>
    </row>
    <row r="1296" spans="1:18">
      <c r="A1296" s="62">
        <f t="shared" si="40"/>
        <v>0</v>
      </c>
      <c r="C1296" s="64">
        <f t="shared" si="41"/>
        <v>0</v>
      </c>
      <c r="D1296" s="74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  <c r="P1296" s="75"/>
      <c r="Q1296" s="75"/>
      <c r="R1296" s="76"/>
    </row>
    <row r="1297" spans="1:18">
      <c r="A1297" s="62">
        <f t="shared" si="40"/>
        <v>0</v>
      </c>
      <c r="C1297" s="64">
        <f t="shared" si="41"/>
        <v>0</v>
      </c>
      <c r="D1297" s="74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  <c r="P1297" s="75"/>
      <c r="Q1297" s="75"/>
      <c r="R1297" s="76"/>
    </row>
    <row r="1298" spans="1:18">
      <c r="A1298" s="62">
        <f t="shared" si="40"/>
        <v>0</v>
      </c>
      <c r="C1298" s="64">
        <f t="shared" si="41"/>
        <v>0</v>
      </c>
      <c r="D1298" s="74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6"/>
    </row>
    <row r="1299" spans="1:18">
      <c r="A1299" s="62">
        <f t="shared" si="40"/>
        <v>0</v>
      </c>
      <c r="C1299" s="64">
        <f t="shared" si="41"/>
        <v>0</v>
      </c>
      <c r="D1299" s="74"/>
      <c r="E1299" s="75"/>
      <c r="F1299" s="75"/>
      <c r="G1299" s="75"/>
      <c r="H1299" s="75"/>
      <c r="I1299" s="75"/>
      <c r="J1299" s="75"/>
      <c r="K1299" s="75"/>
      <c r="L1299" s="75"/>
      <c r="M1299" s="75"/>
      <c r="N1299" s="75"/>
      <c r="O1299" s="75"/>
      <c r="P1299" s="75"/>
      <c r="Q1299" s="75"/>
      <c r="R1299" s="76"/>
    </row>
    <row r="1300" spans="1:18">
      <c r="A1300" s="62">
        <f t="shared" si="40"/>
        <v>0</v>
      </c>
      <c r="C1300" s="64">
        <f t="shared" si="41"/>
        <v>0</v>
      </c>
      <c r="D1300" s="74"/>
      <c r="E1300" s="75"/>
      <c r="F1300" s="75"/>
      <c r="G1300" s="75"/>
      <c r="H1300" s="75"/>
      <c r="I1300" s="75"/>
      <c r="J1300" s="75"/>
      <c r="K1300" s="75"/>
      <c r="L1300" s="75"/>
      <c r="M1300" s="75"/>
      <c r="N1300" s="75"/>
      <c r="O1300" s="75"/>
      <c r="P1300" s="75"/>
      <c r="Q1300" s="75"/>
      <c r="R1300" s="76"/>
    </row>
    <row r="1301" spans="1:18">
      <c r="A1301" s="62">
        <f t="shared" si="40"/>
        <v>0</v>
      </c>
      <c r="C1301" s="64">
        <f t="shared" si="41"/>
        <v>0</v>
      </c>
      <c r="D1301" s="74"/>
      <c r="E1301" s="75"/>
      <c r="F1301" s="75"/>
      <c r="G1301" s="75"/>
      <c r="H1301" s="75"/>
      <c r="I1301" s="75"/>
      <c r="J1301" s="75"/>
      <c r="K1301" s="75"/>
      <c r="L1301" s="75"/>
      <c r="M1301" s="75"/>
      <c r="N1301" s="75"/>
      <c r="O1301" s="75"/>
      <c r="P1301" s="75"/>
      <c r="Q1301" s="75"/>
      <c r="R1301" s="76"/>
    </row>
    <row r="1302" spans="1:18">
      <c r="A1302" s="62">
        <f t="shared" si="40"/>
        <v>0</v>
      </c>
      <c r="C1302" s="64">
        <f t="shared" si="41"/>
        <v>0</v>
      </c>
      <c r="D1302" s="74"/>
      <c r="E1302" s="75"/>
      <c r="F1302" s="75"/>
      <c r="G1302" s="75"/>
      <c r="H1302" s="75"/>
      <c r="I1302" s="75"/>
      <c r="J1302" s="75"/>
      <c r="K1302" s="75"/>
      <c r="L1302" s="75"/>
      <c r="M1302" s="75"/>
      <c r="N1302" s="75"/>
      <c r="O1302" s="75"/>
      <c r="P1302" s="75"/>
      <c r="Q1302" s="75"/>
      <c r="R1302" s="76"/>
    </row>
    <row r="1303" spans="1:18">
      <c r="A1303" s="62">
        <f t="shared" si="40"/>
        <v>0</v>
      </c>
      <c r="C1303" s="64">
        <f t="shared" si="41"/>
        <v>0</v>
      </c>
      <c r="D1303" s="74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  <c r="P1303" s="75"/>
      <c r="Q1303" s="75"/>
      <c r="R1303" s="76"/>
    </row>
    <row r="1304" spans="1:18">
      <c r="A1304" s="62">
        <f t="shared" si="40"/>
        <v>0</v>
      </c>
      <c r="C1304" s="64">
        <f t="shared" si="41"/>
        <v>0</v>
      </c>
      <c r="D1304" s="74"/>
      <c r="E1304" s="75"/>
      <c r="F1304" s="75"/>
      <c r="G1304" s="75"/>
      <c r="H1304" s="75"/>
      <c r="I1304" s="75"/>
      <c r="J1304" s="75"/>
      <c r="K1304" s="75"/>
      <c r="L1304" s="75"/>
      <c r="M1304" s="75"/>
      <c r="N1304" s="75"/>
      <c r="O1304" s="75"/>
      <c r="P1304" s="75"/>
      <c r="Q1304" s="75"/>
      <c r="R1304" s="76"/>
    </row>
    <row r="1305" spans="1:18">
      <c r="A1305" s="62">
        <f t="shared" si="40"/>
        <v>0</v>
      </c>
      <c r="C1305" s="64">
        <f t="shared" si="41"/>
        <v>0</v>
      </c>
      <c r="D1305" s="74"/>
      <c r="E1305" s="75"/>
      <c r="F1305" s="75"/>
      <c r="G1305" s="75"/>
      <c r="H1305" s="75"/>
      <c r="I1305" s="75"/>
      <c r="J1305" s="75"/>
      <c r="K1305" s="75"/>
      <c r="L1305" s="75"/>
      <c r="M1305" s="75"/>
      <c r="N1305" s="75"/>
      <c r="O1305" s="75"/>
      <c r="P1305" s="75"/>
      <c r="Q1305" s="75"/>
      <c r="R1305" s="76"/>
    </row>
    <row r="1306" spans="1:18">
      <c r="A1306" s="62">
        <f t="shared" si="40"/>
        <v>0</v>
      </c>
      <c r="C1306" s="64">
        <f t="shared" si="41"/>
        <v>0</v>
      </c>
      <c r="D1306" s="74"/>
      <c r="E1306" s="75"/>
      <c r="F1306" s="75"/>
      <c r="G1306" s="75"/>
      <c r="H1306" s="75"/>
      <c r="I1306" s="75"/>
      <c r="J1306" s="75"/>
      <c r="K1306" s="75"/>
      <c r="L1306" s="75"/>
      <c r="M1306" s="75"/>
      <c r="N1306" s="75"/>
      <c r="O1306" s="75"/>
      <c r="P1306" s="75"/>
      <c r="Q1306" s="75"/>
      <c r="R1306" s="76"/>
    </row>
    <row r="1307" spans="1:18">
      <c r="A1307" s="62">
        <f t="shared" si="40"/>
        <v>0</v>
      </c>
      <c r="C1307" s="64">
        <f t="shared" si="41"/>
        <v>0</v>
      </c>
      <c r="D1307" s="74"/>
      <c r="E1307" s="75"/>
      <c r="F1307" s="75"/>
      <c r="G1307" s="75"/>
      <c r="H1307" s="75"/>
      <c r="I1307" s="75"/>
      <c r="J1307" s="75"/>
      <c r="K1307" s="75"/>
      <c r="L1307" s="75"/>
      <c r="M1307" s="75"/>
      <c r="N1307" s="75"/>
      <c r="O1307" s="75"/>
      <c r="P1307" s="75"/>
      <c r="Q1307" s="75"/>
      <c r="R1307" s="76"/>
    </row>
    <row r="1308" spans="1:18">
      <c r="A1308" s="62">
        <f t="shared" si="40"/>
        <v>0</v>
      </c>
      <c r="C1308" s="64">
        <f t="shared" si="41"/>
        <v>0</v>
      </c>
      <c r="D1308" s="74"/>
      <c r="E1308" s="75"/>
      <c r="F1308" s="75"/>
      <c r="G1308" s="75"/>
      <c r="H1308" s="75"/>
      <c r="I1308" s="75"/>
      <c r="J1308" s="75"/>
      <c r="K1308" s="75"/>
      <c r="L1308" s="75"/>
      <c r="M1308" s="75"/>
      <c r="N1308" s="75"/>
      <c r="O1308" s="75"/>
      <c r="P1308" s="75"/>
      <c r="Q1308" s="75"/>
      <c r="R1308" s="76"/>
    </row>
    <row r="1309" spans="1:18">
      <c r="A1309" s="62">
        <f t="shared" si="40"/>
        <v>0</v>
      </c>
      <c r="C1309" s="64">
        <f t="shared" si="41"/>
        <v>0</v>
      </c>
      <c r="D1309" s="74"/>
      <c r="E1309" s="75"/>
      <c r="F1309" s="75"/>
      <c r="G1309" s="75"/>
      <c r="H1309" s="75"/>
      <c r="I1309" s="75"/>
      <c r="J1309" s="75"/>
      <c r="K1309" s="75"/>
      <c r="L1309" s="75"/>
      <c r="M1309" s="75"/>
      <c r="N1309" s="75"/>
      <c r="O1309" s="75"/>
      <c r="P1309" s="75"/>
      <c r="Q1309" s="75"/>
      <c r="R1309" s="76"/>
    </row>
    <row r="1310" spans="1:18">
      <c r="A1310" s="62">
        <f t="shared" si="40"/>
        <v>0</v>
      </c>
      <c r="C1310" s="64">
        <f t="shared" si="41"/>
        <v>0</v>
      </c>
      <c r="D1310" s="74"/>
      <c r="E1310" s="75"/>
      <c r="F1310" s="75"/>
      <c r="G1310" s="75"/>
      <c r="H1310" s="75"/>
      <c r="I1310" s="75"/>
      <c r="J1310" s="75"/>
      <c r="K1310" s="75"/>
      <c r="L1310" s="75"/>
      <c r="M1310" s="75"/>
      <c r="N1310" s="75"/>
      <c r="O1310" s="75"/>
      <c r="P1310" s="75"/>
      <c r="Q1310" s="75"/>
      <c r="R1310" s="76"/>
    </row>
    <row r="1311" spans="1:18">
      <c r="A1311" s="62">
        <f t="shared" si="40"/>
        <v>0</v>
      </c>
      <c r="C1311" s="64">
        <f t="shared" si="41"/>
        <v>0</v>
      </c>
      <c r="D1311" s="74"/>
      <c r="E1311" s="75"/>
      <c r="F1311" s="75"/>
      <c r="G1311" s="75"/>
      <c r="H1311" s="75"/>
      <c r="I1311" s="75"/>
      <c r="J1311" s="75"/>
      <c r="K1311" s="75"/>
      <c r="L1311" s="75"/>
      <c r="M1311" s="75"/>
      <c r="N1311" s="75"/>
      <c r="O1311" s="75"/>
      <c r="P1311" s="75"/>
      <c r="Q1311" s="75"/>
      <c r="R1311" s="76"/>
    </row>
    <row r="1312" spans="1:18">
      <c r="A1312" s="62">
        <f t="shared" si="40"/>
        <v>0</v>
      </c>
      <c r="C1312" s="64">
        <f t="shared" si="41"/>
        <v>0</v>
      </c>
      <c r="D1312" s="74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  <c r="P1312" s="75"/>
      <c r="Q1312" s="75"/>
      <c r="R1312" s="76"/>
    </row>
    <row r="1313" spans="1:18">
      <c r="A1313" s="62">
        <f t="shared" si="40"/>
        <v>0</v>
      </c>
      <c r="C1313" s="64">
        <f t="shared" si="41"/>
        <v>0</v>
      </c>
      <c r="D1313" s="74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  <c r="R1313" s="76"/>
    </row>
    <row r="1314" spans="1:18">
      <c r="A1314" s="62">
        <f t="shared" si="40"/>
        <v>0</v>
      </c>
      <c r="C1314" s="64">
        <f t="shared" si="41"/>
        <v>0</v>
      </c>
      <c r="D1314" s="74"/>
      <c r="E1314" s="75"/>
      <c r="F1314" s="75"/>
      <c r="G1314" s="75"/>
      <c r="H1314" s="75"/>
      <c r="I1314" s="75"/>
      <c r="J1314" s="75"/>
      <c r="K1314" s="75"/>
      <c r="L1314" s="75"/>
      <c r="M1314" s="75"/>
      <c r="N1314" s="75"/>
      <c r="O1314" s="75"/>
      <c r="P1314" s="75"/>
      <c r="Q1314" s="75"/>
      <c r="R1314" s="76"/>
    </row>
    <row r="1315" spans="1:18">
      <c r="A1315" s="62">
        <f t="shared" si="40"/>
        <v>0</v>
      </c>
      <c r="C1315" s="64">
        <f t="shared" si="41"/>
        <v>0</v>
      </c>
      <c r="D1315" s="74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  <c r="P1315" s="75"/>
      <c r="Q1315" s="75"/>
      <c r="R1315" s="76"/>
    </row>
    <row r="1316" spans="1:18">
      <c r="A1316" s="62">
        <f t="shared" si="40"/>
        <v>0</v>
      </c>
      <c r="C1316" s="64">
        <f t="shared" si="41"/>
        <v>0</v>
      </c>
      <c r="D1316" s="74"/>
      <c r="E1316" s="75"/>
      <c r="F1316" s="75"/>
      <c r="G1316" s="75"/>
      <c r="H1316" s="75"/>
      <c r="I1316" s="75"/>
      <c r="J1316" s="75"/>
      <c r="K1316" s="75"/>
      <c r="L1316" s="75"/>
      <c r="M1316" s="75"/>
      <c r="N1316" s="75"/>
      <c r="O1316" s="75"/>
      <c r="P1316" s="75"/>
      <c r="Q1316" s="75"/>
      <c r="R1316" s="76"/>
    </row>
    <row r="1317" spans="1:18">
      <c r="A1317" s="62">
        <f t="shared" si="40"/>
        <v>0</v>
      </c>
      <c r="C1317" s="64">
        <f t="shared" si="41"/>
        <v>0</v>
      </c>
      <c r="D1317" s="74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  <c r="P1317" s="75"/>
      <c r="Q1317" s="75"/>
      <c r="R1317" s="76"/>
    </row>
    <row r="1318" spans="1:18">
      <c r="A1318" s="62">
        <f t="shared" si="40"/>
        <v>0</v>
      </c>
      <c r="C1318" s="64">
        <f t="shared" si="41"/>
        <v>0</v>
      </c>
      <c r="D1318" s="74"/>
      <c r="E1318" s="75"/>
      <c r="F1318" s="75"/>
      <c r="G1318" s="75"/>
      <c r="H1318" s="75"/>
      <c r="I1318" s="75"/>
      <c r="J1318" s="75"/>
      <c r="K1318" s="75"/>
      <c r="L1318" s="75"/>
      <c r="M1318" s="75"/>
      <c r="N1318" s="75"/>
      <c r="O1318" s="75"/>
      <c r="P1318" s="75"/>
      <c r="Q1318" s="75"/>
      <c r="R1318" s="76"/>
    </row>
    <row r="1319" spans="1:18">
      <c r="A1319" s="62">
        <f t="shared" si="40"/>
        <v>0</v>
      </c>
      <c r="C1319" s="64">
        <f t="shared" si="41"/>
        <v>0</v>
      </c>
      <c r="D1319" s="74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  <c r="P1319" s="75"/>
      <c r="Q1319" s="75"/>
      <c r="R1319" s="76"/>
    </row>
    <row r="1320" spans="1:18">
      <c r="A1320" s="62">
        <f t="shared" si="40"/>
        <v>0</v>
      </c>
      <c r="C1320" s="64">
        <f t="shared" si="41"/>
        <v>0</v>
      </c>
      <c r="D1320" s="74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  <c r="P1320" s="75"/>
      <c r="Q1320" s="75"/>
      <c r="R1320" s="76"/>
    </row>
    <row r="1321" spans="1:18">
      <c r="A1321" s="62">
        <f t="shared" si="40"/>
        <v>0</v>
      </c>
      <c r="C1321" s="64">
        <f t="shared" si="41"/>
        <v>0</v>
      </c>
      <c r="D1321" s="74"/>
      <c r="E1321" s="75"/>
      <c r="F1321" s="75"/>
      <c r="G1321" s="75"/>
      <c r="H1321" s="75"/>
      <c r="I1321" s="75"/>
      <c r="J1321" s="75"/>
      <c r="K1321" s="75"/>
      <c r="L1321" s="75"/>
      <c r="M1321" s="75"/>
      <c r="N1321" s="75"/>
      <c r="O1321" s="75"/>
      <c r="P1321" s="75"/>
      <c r="Q1321" s="75"/>
      <c r="R1321" s="76"/>
    </row>
    <row r="1322" spans="1:18">
      <c r="A1322" s="62">
        <f t="shared" si="40"/>
        <v>0</v>
      </c>
      <c r="C1322" s="64">
        <f t="shared" si="41"/>
        <v>0</v>
      </c>
      <c r="D1322" s="74"/>
      <c r="E1322" s="75"/>
      <c r="F1322" s="75"/>
      <c r="G1322" s="75"/>
      <c r="H1322" s="75"/>
      <c r="I1322" s="75"/>
      <c r="J1322" s="75"/>
      <c r="K1322" s="75"/>
      <c r="L1322" s="75"/>
      <c r="M1322" s="75"/>
      <c r="N1322" s="75"/>
      <c r="O1322" s="75"/>
      <c r="P1322" s="75"/>
      <c r="Q1322" s="75"/>
      <c r="R1322" s="76"/>
    </row>
    <row r="1323" spans="1:18">
      <c r="A1323" s="62">
        <f t="shared" si="40"/>
        <v>0</v>
      </c>
      <c r="C1323" s="64">
        <f t="shared" si="41"/>
        <v>0</v>
      </c>
      <c r="D1323" s="74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  <c r="P1323" s="75"/>
      <c r="Q1323" s="75"/>
      <c r="R1323" s="76"/>
    </row>
    <row r="1324" spans="1:18">
      <c r="A1324" s="62">
        <f t="shared" si="40"/>
        <v>0</v>
      </c>
      <c r="C1324" s="64">
        <f t="shared" si="41"/>
        <v>0</v>
      </c>
      <c r="D1324" s="74"/>
      <c r="E1324" s="75"/>
      <c r="F1324" s="75"/>
      <c r="G1324" s="75"/>
      <c r="H1324" s="75"/>
      <c r="I1324" s="75"/>
      <c r="J1324" s="75"/>
      <c r="K1324" s="75"/>
      <c r="L1324" s="75"/>
      <c r="M1324" s="75"/>
      <c r="N1324" s="75"/>
      <c r="O1324" s="75"/>
      <c r="P1324" s="75"/>
      <c r="Q1324" s="75"/>
      <c r="R1324" s="76"/>
    </row>
    <row r="1325" spans="1:18">
      <c r="A1325" s="62">
        <f t="shared" si="40"/>
        <v>0</v>
      </c>
      <c r="C1325" s="64">
        <f t="shared" si="41"/>
        <v>0</v>
      </c>
      <c r="D1325" s="74"/>
      <c r="E1325" s="75"/>
      <c r="F1325" s="75"/>
      <c r="G1325" s="75"/>
      <c r="H1325" s="75"/>
      <c r="I1325" s="75"/>
      <c r="J1325" s="75"/>
      <c r="K1325" s="75"/>
      <c r="L1325" s="75"/>
      <c r="M1325" s="75"/>
      <c r="N1325" s="75"/>
      <c r="O1325" s="75"/>
      <c r="P1325" s="75"/>
      <c r="Q1325" s="75"/>
      <c r="R1325" s="76"/>
    </row>
    <row r="1326" spans="1:18">
      <c r="A1326" s="62">
        <f t="shared" si="40"/>
        <v>0</v>
      </c>
      <c r="C1326" s="64">
        <f t="shared" si="41"/>
        <v>0</v>
      </c>
      <c r="D1326" s="74"/>
      <c r="E1326" s="75"/>
      <c r="F1326" s="75"/>
      <c r="G1326" s="75"/>
      <c r="H1326" s="75"/>
      <c r="I1326" s="75"/>
      <c r="J1326" s="75"/>
      <c r="K1326" s="75"/>
      <c r="L1326" s="75"/>
      <c r="M1326" s="75"/>
      <c r="N1326" s="75"/>
      <c r="O1326" s="75"/>
      <c r="P1326" s="75"/>
      <c r="Q1326" s="75"/>
      <c r="R1326" s="76"/>
    </row>
    <row r="1327" spans="1:18">
      <c r="A1327" s="62">
        <f t="shared" si="40"/>
        <v>0</v>
      </c>
      <c r="C1327" s="64">
        <f t="shared" si="41"/>
        <v>0</v>
      </c>
      <c r="D1327" s="74"/>
      <c r="E1327" s="75"/>
      <c r="F1327" s="75"/>
      <c r="G1327" s="75"/>
      <c r="H1327" s="75"/>
      <c r="I1327" s="75"/>
      <c r="J1327" s="75"/>
      <c r="K1327" s="75"/>
      <c r="L1327" s="75"/>
      <c r="M1327" s="75"/>
      <c r="N1327" s="75"/>
      <c r="O1327" s="75"/>
      <c r="P1327" s="75"/>
      <c r="Q1327" s="75"/>
      <c r="R1327" s="76"/>
    </row>
    <row r="1328" spans="1:18">
      <c r="A1328" s="62">
        <f t="shared" si="40"/>
        <v>0</v>
      </c>
      <c r="C1328" s="64">
        <f t="shared" si="41"/>
        <v>0</v>
      </c>
      <c r="D1328" s="74"/>
      <c r="E1328" s="75"/>
      <c r="F1328" s="75"/>
      <c r="G1328" s="75"/>
      <c r="H1328" s="75"/>
      <c r="I1328" s="75"/>
      <c r="J1328" s="75"/>
      <c r="K1328" s="75"/>
      <c r="L1328" s="75"/>
      <c r="M1328" s="75"/>
      <c r="N1328" s="75"/>
      <c r="O1328" s="75"/>
      <c r="P1328" s="75"/>
      <c r="Q1328" s="75"/>
      <c r="R1328" s="76"/>
    </row>
    <row r="1329" spans="1:18">
      <c r="A1329" s="62">
        <f t="shared" si="40"/>
        <v>0</v>
      </c>
      <c r="C1329" s="64">
        <f t="shared" si="41"/>
        <v>0</v>
      </c>
      <c r="D1329" s="74"/>
      <c r="E1329" s="75"/>
      <c r="F1329" s="75"/>
      <c r="G1329" s="75"/>
      <c r="H1329" s="75"/>
      <c r="I1329" s="75"/>
      <c r="J1329" s="75"/>
      <c r="K1329" s="75"/>
      <c r="L1329" s="75"/>
      <c r="M1329" s="75"/>
      <c r="N1329" s="75"/>
      <c r="O1329" s="75"/>
      <c r="P1329" s="75"/>
      <c r="Q1329" s="75"/>
      <c r="R1329" s="76"/>
    </row>
    <row r="1330" spans="1:18">
      <c r="A1330" s="62">
        <f t="shared" si="40"/>
        <v>0</v>
      </c>
      <c r="C1330" s="64">
        <f t="shared" si="41"/>
        <v>0</v>
      </c>
      <c r="D1330" s="74"/>
      <c r="E1330" s="75"/>
      <c r="F1330" s="75"/>
      <c r="G1330" s="75"/>
      <c r="H1330" s="75"/>
      <c r="I1330" s="75"/>
      <c r="J1330" s="75"/>
      <c r="K1330" s="75"/>
      <c r="L1330" s="75"/>
      <c r="M1330" s="75"/>
      <c r="N1330" s="75"/>
      <c r="O1330" s="75"/>
      <c r="P1330" s="75"/>
      <c r="Q1330" s="75"/>
      <c r="R1330" s="76"/>
    </row>
    <row r="1331" spans="1:18">
      <c r="A1331" s="62">
        <f t="shared" si="40"/>
        <v>0</v>
      </c>
      <c r="C1331" s="64">
        <f t="shared" si="41"/>
        <v>0</v>
      </c>
      <c r="D1331" s="74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  <c r="P1331" s="75"/>
      <c r="Q1331" s="75"/>
      <c r="R1331" s="76"/>
    </row>
    <row r="1332" spans="1:18">
      <c r="A1332" s="62">
        <f t="shared" si="40"/>
        <v>0</v>
      </c>
      <c r="C1332" s="64">
        <f t="shared" si="41"/>
        <v>0</v>
      </c>
      <c r="D1332" s="74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  <c r="P1332" s="75"/>
      <c r="Q1332" s="75"/>
      <c r="R1332" s="76"/>
    </row>
    <row r="1333" spans="1:18">
      <c r="A1333" s="62">
        <f t="shared" si="40"/>
        <v>0</v>
      </c>
      <c r="C1333" s="64">
        <f t="shared" si="41"/>
        <v>0</v>
      </c>
      <c r="D1333" s="74"/>
      <c r="E1333" s="75"/>
      <c r="F1333" s="75"/>
      <c r="G1333" s="75"/>
      <c r="H1333" s="75"/>
      <c r="I1333" s="75"/>
      <c r="J1333" s="75"/>
      <c r="K1333" s="75"/>
      <c r="L1333" s="75"/>
      <c r="M1333" s="75"/>
      <c r="N1333" s="75"/>
      <c r="O1333" s="75"/>
      <c r="P1333" s="75"/>
      <c r="Q1333" s="75"/>
      <c r="R1333" s="76"/>
    </row>
    <row r="1334" spans="1:18">
      <c r="A1334" s="62">
        <f t="shared" si="40"/>
        <v>0</v>
      </c>
      <c r="C1334" s="64">
        <f t="shared" si="41"/>
        <v>0</v>
      </c>
      <c r="D1334" s="74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  <c r="P1334" s="75"/>
      <c r="Q1334" s="75"/>
      <c r="R1334" s="76"/>
    </row>
    <row r="1335" spans="1:18">
      <c r="A1335" s="62">
        <f t="shared" si="40"/>
        <v>0</v>
      </c>
      <c r="C1335" s="64">
        <f t="shared" si="41"/>
        <v>0</v>
      </c>
      <c r="D1335" s="74"/>
      <c r="E1335" s="75"/>
      <c r="F1335" s="75"/>
      <c r="G1335" s="75"/>
      <c r="H1335" s="75"/>
      <c r="I1335" s="75"/>
      <c r="J1335" s="75"/>
      <c r="K1335" s="75"/>
      <c r="L1335" s="75"/>
      <c r="M1335" s="75"/>
      <c r="N1335" s="75"/>
      <c r="O1335" s="75"/>
      <c r="P1335" s="75"/>
      <c r="Q1335" s="75"/>
      <c r="R1335" s="76"/>
    </row>
    <row r="1336" spans="1:18">
      <c r="A1336" s="62">
        <f t="shared" si="40"/>
        <v>0</v>
      </c>
      <c r="C1336" s="64">
        <f t="shared" si="41"/>
        <v>0</v>
      </c>
      <c r="D1336" s="74"/>
      <c r="E1336" s="75"/>
      <c r="F1336" s="75"/>
      <c r="G1336" s="75"/>
      <c r="H1336" s="75"/>
      <c r="I1336" s="75"/>
      <c r="J1336" s="75"/>
      <c r="K1336" s="75"/>
      <c r="L1336" s="75"/>
      <c r="M1336" s="75"/>
      <c r="N1336" s="75"/>
      <c r="O1336" s="75"/>
      <c r="P1336" s="75"/>
      <c r="Q1336" s="75"/>
      <c r="R1336" s="76"/>
    </row>
    <row r="1337" spans="1:18">
      <c r="A1337" s="62">
        <f t="shared" si="40"/>
        <v>0</v>
      </c>
      <c r="C1337" s="64">
        <f t="shared" si="41"/>
        <v>0</v>
      </c>
      <c r="D1337" s="74"/>
      <c r="E1337" s="75"/>
      <c r="F1337" s="75"/>
      <c r="G1337" s="75"/>
      <c r="H1337" s="75"/>
      <c r="I1337" s="75"/>
      <c r="J1337" s="75"/>
      <c r="K1337" s="75"/>
      <c r="L1337" s="75"/>
      <c r="M1337" s="75"/>
      <c r="N1337" s="75"/>
      <c r="O1337" s="75"/>
      <c r="P1337" s="75"/>
      <c r="Q1337" s="75"/>
      <c r="R1337" s="76"/>
    </row>
    <row r="1338" spans="1:18">
      <c r="A1338" s="62">
        <f t="shared" si="40"/>
        <v>0</v>
      </c>
      <c r="C1338" s="64">
        <f t="shared" si="41"/>
        <v>0</v>
      </c>
      <c r="D1338" s="74"/>
      <c r="E1338" s="75"/>
      <c r="F1338" s="75"/>
      <c r="G1338" s="75"/>
      <c r="H1338" s="75"/>
      <c r="I1338" s="75"/>
      <c r="J1338" s="75"/>
      <c r="K1338" s="75"/>
      <c r="L1338" s="75"/>
      <c r="M1338" s="75"/>
      <c r="N1338" s="75"/>
      <c r="O1338" s="75"/>
      <c r="P1338" s="75"/>
      <c r="Q1338" s="75"/>
      <c r="R1338" s="76"/>
    </row>
    <row r="1339" spans="1:18">
      <c r="A1339" s="62">
        <f t="shared" si="40"/>
        <v>0</v>
      </c>
      <c r="C1339" s="64">
        <f t="shared" si="41"/>
        <v>0</v>
      </c>
      <c r="D1339" s="74"/>
      <c r="E1339" s="75"/>
      <c r="F1339" s="75"/>
      <c r="G1339" s="75"/>
      <c r="H1339" s="75"/>
      <c r="I1339" s="75"/>
      <c r="J1339" s="75"/>
      <c r="K1339" s="75"/>
      <c r="L1339" s="75"/>
      <c r="M1339" s="75"/>
      <c r="N1339" s="75"/>
      <c r="O1339" s="75"/>
      <c r="P1339" s="75"/>
      <c r="Q1339" s="75"/>
      <c r="R1339" s="76"/>
    </row>
    <row r="1340" spans="1:18">
      <c r="A1340" s="62">
        <f t="shared" si="40"/>
        <v>0</v>
      </c>
      <c r="C1340" s="64">
        <f t="shared" si="41"/>
        <v>0</v>
      </c>
      <c r="D1340" s="74"/>
      <c r="E1340" s="75"/>
      <c r="F1340" s="75"/>
      <c r="G1340" s="75"/>
      <c r="H1340" s="75"/>
      <c r="I1340" s="75"/>
      <c r="J1340" s="75"/>
      <c r="K1340" s="75"/>
      <c r="L1340" s="75"/>
      <c r="M1340" s="75"/>
      <c r="N1340" s="75"/>
      <c r="O1340" s="75"/>
      <c r="P1340" s="75"/>
      <c r="Q1340" s="75"/>
      <c r="R1340" s="76"/>
    </row>
    <row r="1341" spans="1:18">
      <c r="A1341" s="62">
        <f t="shared" si="40"/>
        <v>0</v>
      </c>
      <c r="C1341" s="64">
        <f t="shared" si="41"/>
        <v>0</v>
      </c>
      <c r="D1341" s="74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  <c r="P1341" s="75"/>
      <c r="Q1341" s="75"/>
      <c r="R1341" s="76"/>
    </row>
    <row r="1342" spans="1:18">
      <c r="A1342" s="62">
        <f t="shared" si="40"/>
        <v>0</v>
      </c>
      <c r="C1342" s="64">
        <f t="shared" si="41"/>
        <v>0</v>
      </c>
      <c r="D1342" s="74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  <c r="P1342" s="75"/>
      <c r="Q1342" s="75"/>
      <c r="R1342" s="76"/>
    </row>
    <row r="1343" spans="1:18">
      <c r="A1343" s="62">
        <f t="shared" si="40"/>
        <v>0</v>
      </c>
      <c r="C1343" s="64">
        <f t="shared" si="41"/>
        <v>0</v>
      </c>
      <c r="D1343" s="74"/>
      <c r="E1343" s="75"/>
      <c r="F1343" s="75"/>
      <c r="G1343" s="75"/>
      <c r="H1343" s="75"/>
      <c r="I1343" s="75"/>
      <c r="J1343" s="75"/>
      <c r="K1343" s="75"/>
      <c r="L1343" s="75"/>
      <c r="M1343" s="75"/>
      <c r="N1343" s="75"/>
      <c r="O1343" s="75"/>
      <c r="P1343" s="75"/>
      <c r="Q1343" s="75"/>
      <c r="R1343" s="76"/>
    </row>
    <row r="1344" spans="1:18">
      <c r="A1344" s="62">
        <f t="shared" si="40"/>
        <v>0</v>
      </c>
      <c r="C1344" s="64">
        <f t="shared" si="41"/>
        <v>0</v>
      </c>
      <c r="D1344" s="74"/>
      <c r="E1344" s="75"/>
      <c r="F1344" s="75"/>
      <c r="G1344" s="75"/>
      <c r="H1344" s="75"/>
      <c r="I1344" s="75"/>
      <c r="J1344" s="75"/>
      <c r="K1344" s="75"/>
      <c r="L1344" s="75"/>
      <c r="M1344" s="75"/>
      <c r="N1344" s="75"/>
      <c r="O1344" s="75"/>
      <c r="P1344" s="75"/>
      <c r="Q1344" s="75"/>
      <c r="R1344" s="76"/>
    </row>
    <row r="1345" spans="1:18">
      <c r="A1345" s="62">
        <f t="shared" si="40"/>
        <v>0</v>
      </c>
      <c r="C1345" s="64">
        <f t="shared" si="41"/>
        <v>0</v>
      </c>
      <c r="D1345" s="74"/>
      <c r="E1345" s="75"/>
      <c r="F1345" s="75"/>
      <c r="G1345" s="75"/>
      <c r="H1345" s="75"/>
      <c r="I1345" s="75"/>
      <c r="J1345" s="75"/>
      <c r="K1345" s="75"/>
      <c r="L1345" s="75"/>
      <c r="M1345" s="75"/>
      <c r="N1345" s="75"/>
      <c r="O1345" s="75"/>
      <c r="P1345" s="75"/>
      <c r="Q1345" s="75"/>
      <c r="R1345" s="76"/>
    </row>
    <row r="1346" spans="1:18">
      <c r="A1346" s="62">
        <f t="shared" si="40"/>
        <v>0</v>
      </c>
      <c r="C1346" s="64">
        <f t="shared" si="41"/>
        <v>0</v>
      </c>
      <c r="D1346" s="74"/>
      <c r="E1346" s="75"/>
      <c r="F1346" s="75"/>
      <c r="G1346" s="75"/>
      <c r="H1346" s="75"/>
      <c r="I1346" s="75"/>
      <c r="J1346" s="75"/>
      <c r="K1346" s="75"/>
      <c r="L1346" s="75"/>
      <c r="M1346" s="75"/>
      <c r="N1346" s="75"/>
      <c r="O1346" s="75"/>
      <c r="P1346" s="75"/>
      <c r="Q1346" s="75"/>
      <c r="R1346" s="76"/>
    </row>
    <row r="1347" spans="1:18">
      <c r="A1347" s="62">
        <f t="shared" si="40"/>
        <v>0</v>
      </c>
      <c r="C1347" s="64">
        <f t="shared" si="41"/>
        <v>0</v>
      </c>
      <c r="D1347" s="74"/>
      <c r="E1347" s="75"/>
      <c r="F1347" s="75"/>
      <c r="G1347" s="75"/>
      <c r="H1347" s="75"/>
      <c r="I1347" s="75"/>
      <c r="J1347" s="75"/>
      <c r="K1347" s="75"/>
      <c r="L1347" s="75"/>
      <c r="M1347" s="75"/>
      <c r="N1347" s="75"/>
      <c r="O1347" s="75"/>
      <c r="P1347" s="75"/>
      <c r="Q1347" s="75"/>
      <c r="R1347" s="76"/>
    </row>
    <row r="1348" spans="1:18">
      <c r="A1348" s="62">
        <f t="shared" ref="A1348:A1411" si="42">F1348</f>
        <v>0</v>
      </c>
      <c r="C1348" s="64">
        <f t="shared" ref="C1348:C1411" si="43">D1348</f>
        <v>0</v>
      </c>
      <c r="D1348" s="74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  <c r="P1348" s="75"/>
      <c r="Q1348" s="75"/>
      <c r="R1348" s="76"/>
    </row>
    <row r="1349" spans="1:18">
      <c r="A1349" s="62">
        <f t="shared" si="42"/>
        <v>0</v>
      </c>
      <c r="C1349" s="64">
        <f t="shared" si="43"/>
        <v>0</v>
      </c>
      <c r="D1349" s="74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  <c r="P1349" s="75"/>
      <c r="Q1349" s="75"/>
      <c r="R1349" s="76"/>
    </row>
    <row r="1350" spans="1:18">
      <c r="A1350" s="62">
        <f t="shared" si="42"/>
        <v>0</v>
      </c>
      <c r="C1350" s="64">
        <f t="shared" si="43"/>
        <v>0</v>
      </c>
      <c r="D1350" s="74"/>
      <c r="E1350" s="75"/>
      <c r="F1350" s="75"/>
      <c r="G1350" s="75"/>
      <c r="H1350" s="75"/>
      <c r="I1350" s="75"/>
      <c r="J1350" s="75"/>
      <c r="K1350" s="75"/>
      <c r="L1350" s="75"/>
      <c r="M1350" s="75"/>
      <c r="N1350" s="75"/>
      <c r="O1350" s="75"/>
      <c r="P1350" s="75"/>
      <c r="Q1350" s="75"/>
      <c r="R1350" s="76"/>
    </row>
    <row r="1351" spans="1:18">
      <c r="A1351" s="62">
        <f t="shared" si="42"/>
        <v>0</v>
      </c>
      <c r="C1351" s="64">
        <f t="shared" si="43"/>
        <v>0</v>
      </c>
      <c r="D1351" s="74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  <c r="P1351" s="75"/>
      <c r="Q1351" s="75"/>
      <c r="R1351" s="76"/>
    </row>
    <row r="1352" spans="1:18">
      <c r="A1352" s="62">
        <f t="shared" si="42"/>
        <v>0</v>
      </c>
      <c r="C1352" s="64">
        <f t="shared" si="43"/>
        <v>0</v>
      </c>
      <c r="D1352" s="74"/>
      <c r="E1352" s="75"/>
      <c r="F1352" s="75"/>
      <c r="G1352" s="75"/>
      <c r="H1352" s="75"/>
      <c r="I1352" s="75"/>
      <c r="J1352" s="75"/>
      <c r="K1352" s="75"/>
      <c r="L1352" s="75"/>
      <c r="M1352" s="75"/>
      <c r="N1352" s="75"/>
      <c r="O1352" s="75"/>
      <c r="P1352" s="75"/>
      <c r="Q1352" s="75"/>
      <c r="R1352" s="76"/>
    </row>
    <row r="1353" spans="1:18">
      <c r="A1353" s="62">
        <f t="shared" si="42"/>
        <v>0</v>
      </c>
      <c r="C1353" s="64">
        <f t="shared" si="43"/>
        <v>0</v>
      </c>
      <c r="D1353" s="74"/>
      <c r="E1353" s="75"/>
      <c r="F1353" s="75"/>
      <c r="G1353" s="75"/>
      <c r="H1353" s="75"/>
      <c r="I1353" s="75"/>
      <c r="J1353" s="75"/>
      <c r="K1353" s="75"/>
      <c r="L1353" s="75"/>
      <c r="M1353" s="75"/>
      <c r="N1353" s="75"/>
      <c r="O1353" s="75"/>
      <c r="P1353" s="75"/>
      <c r="Q1353" s="75"/>
      <c r="R1353" s="76"/>
    </row>
    <row r="1354" spans="1:18">
      <c r="A1354" s="62">
        <f t="shared" si="42"/>
        <v>0</v>
      </c>
      <c r="C1354" s="64">
        <f t="shared" si="43"/>
        <v>0</v>
      </c>
      <c r="D1354" s="74"/>
      <c r="E1354" s="75"/>
      <c r="F1354" s="75"/>
      <c r="G1354" s="75"/>
      <c r="H1354" s="75"/>
      <c r="I1354" s="75"/>
      <c r="J1354" s="75"/>
      <c r="K1354" s="75"/>
      <c r="L1354" s="75"/>
      <c r="M1354" s="75"/>
      <c r="N1354" s="75"/>
      <c r="O1354" s="75"/>
      <c r="P1354" s="75"/>
      <c r="Q1354" s="75"/>
      <c r="R1354" s="76"/>
    </row>
    <row r="1355" spans="1:18">
      <c r="A1355" s="62">
        <f t="shared" si="42"/>
        <v>0</v>
      </c>
      <c r="C1355" s="64">
        <f t="shared" si="43"/>
        <v>0</v>
      </c>
      <c r="D1355" s="74"/>
      <c r="E1355" s="75"/>
      <c r="F1355" s="75"/>
      <c r="G1355" s="75"/>
      <c r="H1355" s="75"/>
      <c r="I1355" s="75"/>
      <c r="J1355" s="75"/>
      <c r="K1355" s="75"/>
      <c r="L1355" s="75"/>
      <c r="M1355" s="75"/>
      <c r="N1355" s="75"/>
      <c r="O1355" s="75"/>
      <c r="P1355" s="75"/>
      <c r="Q1355" s="75"/>
      <c r="R1355" s="76"/>
    </row>
    <row r="1356" spans="1:18">
      <c r="A1356" s="62">
        <f t="shared" si="42"/>
        <v>0</v>
      </c>
      <c r="C1356" s="64">
        <f t="shared" si="43"/>
        <v>0</v>
      </c>
      <c r="D1356" s="74"/>
      <c r="E1356" s="75"/>
      <c r="F1356" s="75"/>
      <c r="G1356" s="75"/>
      <c r="H1356" s="75"/>
      <c r="I1356" s="75"/>
      <c r="J1356" s="75"/>
      <c r="K1356" s="75"/>
      <c r="L1356" s="75"/>
      <c r="M1356" s="75"/>
      <c r="N1356" s="75"/>
      <c r="O1356" s="75"/>
      <c r="P1356" s="75"/>
      <c r="Q1356" s="75"/>
      <c r="R1356" s="76"/>
    </row>
    <row r="1357" spans="1:18">
      <c r="A1357" s="62">
        <f t="shared" si="42"/>
        <v>0</v>
      </c>
      <c r="C1357" s="64">
        <f t="shared" si="43"/>
        <v>0</v>
      </c>
      <c r="D1357" s="74"/>
      <c r="E1357" s="75"/>
      <c r="F1357" s="75"/>
      <c r="G1357" s="75"/>
      <c r="H1357" s="75"/>
      <c r="I1357" s="75"/>
      <c r="J1357" s="75"/>
      <c r="K1357" s="75"/>
      <c r="L1357" s="75"/>
      <c r="M1357" s="75"/>
      <c r="N1357" s="75"/>
      <c r="O1357" s="75"/>
      <c r="P1357" s="75"/>
      <c r="Q1357" s="75"/>
      <c r="R1357" s="76"/>
    </row>
    <row r="1358" spans="1:18">
      <c r="A1358" s="62">
        <f t="shared" si="42"/>
        <v>0</v>
      </c>
      <c r="C1358" s="64">
        <f t="shared" si="43"/>
        <v>0</v>
      </c>
      <c r="D1358" s="74"/>
      <c r="E1358" s="75"/>
      <c r="F1358" s="75"/>
      <c r="G1358" s="75"/>
      <c r="H1358" s="75"/>
      <c r="I1358" s="75"/>
      <c r="J1358" s="75"/>
      <c r="K1358" s="75"/>
      <c r="L1358" s="75"/>
      <c r="M1358" s="75"/>
      <c r="N1358" s="75"/>
      <c r="O1358" s="75"/>
      <c r="P1358" s="75"/>
      <c r="Q1358" s="75"/>
      <c r="R1358" s="76"/>
    </row>
    <row r="1359" spans="1:18">
      <c r="A1359" s="62">
        <f t="shared" si="42"/>
        <v>0</v>
      </c>
      <c r="C1359" s="64">
        <f t="shared" si="43"/>
        <v>0</v>
      </c>
      <c r="D1359" s="74"/>
      <c r="E1359" s="75"/>
      <c r="F1359" s="75"/>
      <c r="G1359" s="75"/>
      <c r="H1359" s="75"/>
      <c r="I1359" s="75"/>
      <c r="J1359" s="75"/>
      <c r="K1359" s="75"/>
      <c r="L1359" s="75"/>
      <c r="M1359" s="75"/>
      <c r="N1359" s="75"/>
      <c r="O1359" s="75"/>
      <c r="P1359" s="75"/>
      <c r="Q1359" s="75"/>
      <c r="R1359" s="76"/>
    </row>
    <row r="1360" spans="1:18">
      <c r="A1360" s="62">
        <f t="shared" si="42"/>
        <v>0</v>
      </c>
      <c r="C1360" s="64">
        <f t="shared" si="43"/>
        <v>0</v>
      </c>
      <c r="D1360" s="74"/>
      <c r="E1360" s="75"/>
      <c r="F1360" s="75"/>
      <c r="G1360" s="75"/>
      <c r="H1360" s="75"/>
      <c r="I1360" s="75"/>
      <c r="J1360" s="75"/>
      <c r="K1360" s="75"/>
      <c r="L1360" s="75"/>
      <c r="M1360" s="75"/>
      <c r="N1360" s="75"/>
      <c r="O1360" s="75"/>
      <c r="P1360" s="75"/>
      <c r="Q1360" s="75"/>
      <c r="R1360" s="76"/>
    </row>
    <row r="1361" spans="1:18">
      <c r="A1361" s="62">
        <f t="shared" si="42"/>
        <v>0</v>
      </c>
      <c r="C1361" s="64">
        <f t="shared" si="43"/>
        <v>0</v>
      </c>
      <c r="D1361" s="74"/>
      <c r="E1361" s="75"/>
      <c r="F1361" s="75"/>
      <c r="G1361" s="75"/>
      <c r="H1361" s="75"/>
      <c r="I1361" s="75"/>
      <c r="J1361" s="75"/>
      <c r="K1361" s="75"/>
      <c r="L1361" s="75"/>
      <c r="M1361" s="75"/>
      <c r="N1361" s="75"/>
      <c r="O1361" s="75"/>
      <c r="P1361" s="75"/>
      <c r="Q1361" s="75"/>
      <c r="R1361" s="76"/>
    </row>
    <row r="1362" spans="1:18">
      <c r="A1362" s="62">
        <f t="shared" si="42"/>
        <v>0</v>
      </c>
      <c r="C1362" s="64">
        <f t="shared" si="43"/>
        <v>0</v>
      </c>
      <c r="D1362" s="74"/>
      <c r="E1362" s="75"/>
      <c r="F1362" s="75"/>
      <c r="G1362" s="75"/>
      <c r="H1362" s="75"/>
      <c r="I1362" s="75"/>
      <c r="J1362" s="75"/>
      <c r="K1362" s="75"/>
      <c r="L1362" s="75"/>
      <c r="M1362" s="75"/>
      <c r="N1362" s="75"/>
      <c r="O1362" s="75"/>
      <c r="P1362" s="75"/>
      <c r="Q1362" s="75"/>
      <c r="R1362" s="76"/>
    </row>
    <row r="1363" spans="1:18">
      <c r="A1363" s="62">
        <f t="shared" si="42"/>
        <v>0</v>
      </c>
      <c r="C1363" s="64">
        <f t="shared" si="43"/>
        <v>0</v>
      </c>
      <c r="D1363" s="74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  <c r="P1363" s="75"/>
      <c r="Q1363" s="75"/>
      <c r="R1363" s="76"/>
    </row>
    <row r="1364" spans="1:18">
      <c r="A1364" s="62">
        <f t="shared" si="42"/>
        <v>0</v>
      </c>
      <c r="C1364" s="64">
        <f t="shared" si="43"/>
        <v>0</v>
      </c>
      <c r="D1364" s="74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  <c r="P1364" s="75"/>
      <c r="Q1364" s="75"/>
      <c r="R1364" s="76"/>
    </row>
    <row r="1365" spans="1:18">
      <c r="A1365" s="62">
        <f t="shared" si="42"/>
        <v>0</v>
      </c>
      <c r="C1365" s="64">
        <f t="shared" si="43"/>
        <v>0</v>
      </c>
      <c r="D1365" s="74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  <c r="P1365" s="75"/>
      <c r="Q1365" s="75"/>
      <c r="R1365" s="76"/>
    </row>
    <row r="1366" spans="1:18">
      <c r="A1366" s="62">
        <f t="shared" si="42"/>
        <v>0</v>
      </c>
      <c r="C1366" s="64">
        <f t="shared" si="43"/>
        <v>0</v>
      </c>
      <c r="D1366" s="74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  <c r="P1366" s="75"/>
      <c r="Q1366" s="75"/>
      <c r="R1366" s="76"/>
    </row>
    <row r="1367" spans="1:18">
      <c r="A1367" s="62">
        <f t="shared" si="42"/>
        <v>0</v>
      </c>
      <c r="C1367" s="64">
        <f t="shared" si="43"/>
        <v>0</v>
      </c>
      <c r="D1367" s="74"/>
      <c r="E1367" s="75"/>
      <c r="F1367" s="75"/>
      <c r="G1367" s="75"/>
      <c r="H1367" s="75"/>
      <c r="I1367" s="75"/>
      <c r="J1367" s="75"/>
      <c r="K1367" s="75"/>
      <c r="L1367" s="75"/>
      <c r="M1367" s="75"/>
      <c r="N1367" s="75"/>
      <c r="O1367" s="75"/>
      <c r="P1367" s="75"/>
      <c r="Q1367" s="75"/>
      <c r="R1367" s="76"/>
    </row>
    <row r="1368" spans="1:18">
      <c r="A1368" s="62">
        <f t="shared" si="42"/>
        <v>0</v>
      </c>
      <c r="C1368" s="64">
        <f t="shared" si="43"/>
        <v>0</v>
      </c>
      <c r="D1368" s="74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  <c r="P1368" s="75"/>
      <c r="Q1368" s="75"/>
      <c r="R1368" s="76"/>
    </row>
    <row r="1369" spans="1:18">
      <c r="A1369" s="62">
        <f t="shared" si="42"/>
        <v>0</v>
      </c>
      <c r="C1369" s="64">
        <f t="shared" si="43"/>
        <v>0</v>
      </c>
      <c r="D1369" s="74"/>
      <c r="E1369" s="75"/>
      <c r="F1369" s="75"/>
      <c r="G1369" s="75"/>
      <c r="H1369" s="75"/>
      <c r="I1369" s="75"/>
      <c r="J1369" s="75"/>
      <c r="K1369" s="75"/>
      <c r="L1369" s="75"/>
      <c r="M1369" s="75"/>
      <c r="N1369" s="75"/>
      <c r="O1369" s="75"/>
      <c r="P1369" s="75"/>
      <c r="Q1369" s="75"/>
      <c r="R1369" s="76"/>
    </row>
    <row r="1370" spans="1:18">
      <c r="A1370" s="62">
        <f t="shared" si="42"/>
        <v>0</v>
      </c>
      <c r="C1370" s="64">
        <f t="shared" si="43"/>
        <v>0</v>
      </c>
      <c r="D1370" s="74"/>
      <c r="E1370" s="75"/>
      <c r="F1370" s="75"/>
      <c r="G1370" s="75"/>
      <c r="H1370" s="75"/>
      <c r="I1370" s="75"/>
      <c r="J1370" s="75"/>
      <c r="K1370" s="75"/>
      <c r="L1370" s="75"/>
      <c r="M1370" s="75"/>
      <c r="N1370" s="75"/>
      <c r="O1370" s="75"/>
      <c r="P1370" s="75"/>
      <c r="Q1370" s="75"/>
      <c r="R1370" s="76"/>
    </row>
    <row r="1371" spans="1:18">
      <c r="A1371" s="62">
        <f t="shared" si="42"/>
        <v>0</v>
      </c>
      <c r="C1371" s="64">
        <f t="shared" si="43"/>
        <v>0</v>
      </c>
      <c r="D1371" s="74"/>
      <c r="E1371" s="75"/>
      <c r="F1371" s="75"/>
      <c r="G1371" s="75"/>
      <c r="H1371" s="75"/>
      <c r="I1371" s="75"/>
      <c r="J1371" s="75"/>
      <c r="K1371" s="75"/>
      <c r="L1371" s="75"/>
      <c r="M1371" s="75"/>
      <c r="N1371" s="75"/>
      <c r="O1371" s="75"/>
      <c r="P1371" s="75"/>
      <c r="Q1371" s="75"/>
      <c r="R1371" s="76"/>
    </row>
    <row r="1372" spans="1:18">
      <c r="A1372" s="62">
        <f t="shared" si="42"/>
        <v>0</v>
      </c>
      <c r="C1372" s="64">
        <f t="shared" si="43"/>
        <v>0</v>
      </c>
      <c r="D1372" s="74"/>
      <c r="E1372" s="75"/>
      <c r="F1372" s="75"/>
      <c r="G1372" s="75"/>
      <c r="H1372" s="75"/>
      <c r="I1372" s="75"/>
      <c r="J1372" s="75"/>
      <c r="K1372" s="75"/>
      <c r="L1372" s="75"/>
      <c r="M1372" s="75"/>
      <c r="N1372" s="75"/>
      <c r="O1372" s="75"/>
      <c r="P1372" s="75"/>
      <c r="Q1372" s="75"/>
      <c r="R1372" s="76"/>
    </row>
    <row r="1373" spans="1:18">
      <c r="A1373" s="62">
        <f t="shared" si="42"/>
        <v>0</v>
      </c>
      <c r="C1373" s="64">
        <f t="shared" si="43"/>
        <v>0</v>
      </c>
      <c r="D1373" s="74"/>
      <c r="E1373" s="75"/>
      <c r="F1373" s="75"/>
      <c r="G1373" s="75"/>
      <c r="H1373" s="75"/>
      <c r="I1373" s="75"/>
      <c r="J1373" s="75"/>
      <c r="K1373" s="75"/>
      <c r="L1373" s="75"/>
      <c r="M1373" s="75"/>
      <c r="N1373" s="75"/>
      <c r="O1373" s="75"/>
      <c r="P1373" s="75"/>
      <c r="Q1373" s="75"/>
      <c r="R1373" s="76"/>
    </row>
    <row r="1374" spans="1:18">
      <c r="A1374" s="62">
        <f t="shared" si="42"/>
        <v>0</v>
      </c>
      <c r="C1374" s="64">
        <f t="shared" si="43"/>
        <v>0</v>
      </c>
      <c r="D1374" s="74"/>
      <c r="E1374" s="75"/>
      <c r="F1374" s="75"/>
      <c r="G1374" s="75"/>
      <c r="H1374" s="75"/>
      <c r="I1374" s="75"/>
      <c r="J1374" s="75"/>
      <c r="K1374" s="75"/>
      <c r="L1374" s="75"/>
      <c r="M1374" s="75"/>
      <c r="N1374" s="75"/>
      <c r="O1374" s="75"/>
      <c r="P1374" s="75"/>
      <c r="Q1374" s="75"/>
      <c r="R1374" s="76"/>
    </row>
    <row r="1375" spans="1:18">
      <c r="A1375" s="62">
        <f t="shared" si="42"/>
        <v>0</v>
      </c>
      <c r="C1375" s="64">
        <f t="shared" si="43"/>
        <v>0</v>
      </c>
      <c r="D1375" s="74"/>
      <c r="E1375" s="75"/>
      <c r="F1375" s="75"/>
      <c r="G1375" s="75"/>
      <c r="H1375" s="75"/>
      <c r="I1375" s="75"/>
      <c r="J1375" s="75"/>
      <c r="K1375" s="75"/>
      <c r="L1375" s="75"/>
      <c r="M1375" s="75"/>
      <c r="N1375" s="75"/>
      <c r="O1375" s="75"/>
      <c r="P1375" s="75"/>
      <c r="Q1375" s="75"/>
      <c r="R1375" s="76"/>
    </row>
    <row r="1376" spans="1:18">
      <c r="A1376" s="62">
        <f t="shared" si="42"/>
        <v>0</v>
      </c>
      <c r="C1376" s="64">
        <f t="shared" si="43"/>
        <v>0</v>
      </c>
      <c r="D1376" s="74"/>
      <c r="E1376" s="75"/>
      <c r="F1376" s="75"/>
      <c r="G1376" s="75"/>
      <c r="H1376" s="75"/>
      <c r="I1376" s="75"/>
      <c r="J1376" s="75"/>
      <c r="K1376" s="75"/>
      <c r="L1376" s="75"/>
      <c r="M1376" s="75"/>
      <c r="N1376" s="75"/>
      <c r="O1376" s="75"/>
      <c r="P1376" s="75"/>
      <c r="Q1376" s="75"/>
      <c r="R1376" s="76"/>
    </row>
    <row r="1377" spans="1:18">
      <c r="A1377" s="62">
        <f t="shared" si="42"/>
        <v>0</v>
      </c>
      <c r="C1377" s="64">
        <f t="shared" si="43"/>
        <v>0</v>
      </c>
      <c r="D1377" s="74"/>
      <c r="E1377" s="75"/>
      <c r="F1377" s="75"/>
      <c r="G1377" s="75"/>
      <c r="H1377" s="75"/>
      <c r="I1377" s="75"/>
      <c r="J1377" s="75"/>
      <c r="K1377" s="75"/>
      <c r="L1377" s="75"/>
      <c r="M1377" s="75"/>
      <c r="N1377" s="75"/>
      <c r="O1377" s="75"/>
      <c r="P1377" s="75"/>
      <c r="Q1377" s="75"/>
      <c r="R1377" s="76"/>
    </row>
    <row r="1378" spans="1:18">
      <c r="A1378" s="62">
        <f t="shared" si="42"/>
        <v>0</v>
      </c>
      <c r="C1378" s="64">
        <f t="shared" si="43"/>
        <v>0</v>
      </c>
      <c r="D1378" s="74"/>
      <c r="E1378" s="75"/>
      <c r="F1378" s="75"/>
      <c r="G1378" s="75"/>
      <c r="H1378" s="75"/>
      <c r="I1378" s="75"/>
      <c r="J1378" s="75"/>
      <c r="K1378" s="75"/>
      <c r="L1378" s="75"/>
      <c r="M1378" s="75"/>
      <c r="N1378" s="75"/>
      <c r="O1378" s="75"/>
      <c r="P1378" s="75"/>
      <c r="Q1378" s="75"/>
      <c r="R1378" s="76"/>
    </row>
    <row r="1379" spans="1:18">
      <c r="A1379" s="62">
        <f t="shared" si="42"/>
        <v>0</v>
      </c>
      <c r="C1379" s="64">
        <f t="shared" si="43"/>
        <v>0</v>
      </c>
      <c r="D1379" s="74"/>
      <c r="E1379" s="75"/>
      <c r="F1379" s="75"/>
      <c r="G1379" s="75"/>
      <c r="H1379" s="75"/>
      <c r="I1379" s="75"/>
      <c r="J1379" s="75"/>
      <c r="K1379" s="75"/>
      <c r="L1379" s="75"/>
      <c r="M1379" s="75"/>
      <c r="N1379" s="75"/>
      <c r="O1379" s="75"/>
      <c r="P1379" s="75"/>
      <c r="Q1379" s="75"/>
      <c r="R1379" s="76"/>
    </row>
    <row r="1380" spans="1:18">
      <c r="A1380" s="62">
        <f t="shared" si="42"/>
        <v>0</v>
      </c>
      <c r="C1380" s="64">
        <f t="shared" si="43"/>
        <v>0</v>
      </c>
      <c r="D1380" s="74"/>
      <c r="E1380" s="75"/>
      <c r="F1380" s="75"/>
      <c r="G1380" s="75"/>
      <c r="H1380" s="75"/>
      <c r="I1380" s="75"/>
      <c r="J1380" s="75"/>
      <c r="K1380" s="75"/>
      <c r="L1380" s="75"/>
      <c r="M1380" s="75"/>
      <c r="N1380" s="75"/>
      <c r="O1380" s="75"/>
      <c r="P1380" s="75"/>
      <c r="Q1380" s="75"/>
      <c r="R1380" s="76"/>
    </row>
    <row r="1381" spans="1:18">
      <c r="A1381" s="62">
        <f t="shared" si="42"/>
        <v>0</v>
      </c>
      <c r="C1381" s="64">
        <f t="shared" si="43"/>
        <v>0</v>
      </c>
      <c r="D1381" s="74"/>
      <c r="E1381" s="75"/>
      <c r="F1381" s="75"/>
      <c r="G1381" s="75"/>
      <c r="H1381" s="75"/>
      <c r="I1381" s="75"/>
      <c r="J1381" s="75"/>
      <c r="K1381" s="75"/>
      <c r="L1381" s="75"/>
      <c r="M1381" s="75"/>
      <c r="N1381" s="75"/>
      <c r="O1381" s="75"/>
      <c r="P1381" s="75"/>
      <c r="Q1381" s="75"/>
      <c r="R1381" s="76"/>
    </row>
    <row r="1382" spans="1:18">
      <c r="A1382" s="62">
        <f t="shared" si="42"/>
        <v>0</v>
      </c>
      <c r="C1382" s="64">
        <f t="shared" si="43"/>
        <v>0</v>
      </c>
      <c r="D1382" s="74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  <c r="P1382" s="75"/>
      <c r="Q1382" s="75"/>
      <c r="R1382" s="76"/>
    </row>
    <row r="1383" spans="1:18">
      <c r="A1383" s="62">
        <f t="shared" si="42"/>
        <v>0</v>
      </c>
      <c r="C1383" s="64">
        <f t="shared" si="43"/>
        <v>0</v>
      </c>
      <c r="D1383" s="74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  <c r="P1383" s="75"/>
      <c r="Q1383" s="75"/>
      <c r="R1383" s="76"/>
    </row>
    <row r="1384" spans="1:18">
      <c r="A1384" s="62">
        <f t="shared" si="42"/>
        <v>0</v>
      </c>
      <c r="C1384" s="64">
        <f t="shared" si="43"/>
        <v>0</v>
      </c>
      <c r="D1384" s="74"/>
      <c r="E1384" s="75"/>
      <c r="F1384" s="75"/>
      <c r="G1384" s="75"/>
      <c r="H1384" s="75"/>
      <c r="I1384" s="75"/>
      <c r="J1384" s="75"/>
      <c r="K1384" s="75"/>
      <c r="L1384" s="75"/>
      <c r="M1384" s="75"/>
      <c r="N1384" s="75"/>
      <c r="O1384" s="75"/>
      <c r="P1384" s="75"/>
      <c r="Q1384" s="75"/>
      <c r="R1384" s="76"/>
    </row>
    <row r="1385" spans="1:18">
      <c r="A1385" s="62">
        <f t="shared" si="42"/>
        <v>0</v>
      </c>
      <c r="C1385" s="64">
        <f t="shared" si="43"/>
        <v>0</v>
      </c>
      <c r="D1385" s="74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6"/>
    </row>
    <row r="1386" spans="1:18">
      <c r="A1386" s="62">
        <f t="shared" si="42"/>
        <v>0</v>
      </c>
      <c r="C1386" s="64">
        <f t="shared" si="43"/>
        <v>0</v>
      </c>
      <c r="D1386" s="74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  <c r="P1386" s="75"/>
      <c r="Q1386" s="75"/>
      <c r="R1386" s="76"/>
    </row>
    <row r="1387" spans="1:18">
      <c r="A1387" s="62">
        <f t="shared" si="42"/>
        <v>0</v>
      </c>
      <c r="C1387" s="64">
        <f t="shared" si="43"/>
        <v>0</v>
      </c>
      <c r="D1387" s="74"/>
      <c r="E1387" s="75"/>
      <c r="F1387" s="75"/>
      <c r="G1387" s="75"/>
      <c r="H1387" s="75"/>
      <c r="I1387" s="75"/>
      <c r="J1387" s="75"/>
      <c r="K1387" s="75"/>
      <c r="L1387" s="75"/>
      <c r="M1387" s="75"/>
      <c r="N1387" s="75"/>
      <c r="O1387" s="75"/>
      <c r="P1387" s="75"/>
      <c r="Q1387" s="75"/>
      <c r="R1387" s="76"/>
    </row>
    <row r="1388" spans="1:18">
      <c r="A1388" s="62">
        <f t="shared" si="42"/>
        <v>0</v>
      </c>
      <c r="C1388" s="64">
        <f t="shared" si="43"/>
        <v>0</v>
      </c>
      <c r="D1388" s="74"/>
      <c r="E1388" s="75"/>
      <c r="F1388" s="75"/>
      <c r="G1388" s="75"/>
      <c r="H1388" s="75"/>
      <c r="I1388" s="75"/>
      <c r="J1388" s="75"/>
      <c r="K1388" s="75"/>
      <c r="L1388" s="75"/>
      <c r="M1388" s="75"/>
      <c r="N1388" s="75"/>
      <c r="O1388" s="75"/>
      <c r="P1388" s="75"/>
      <c r="Q1388" s="75"/>
      <c r="R1388" s="76"/>
    </row>
    <row r="1389" spans="1:18">
      <c r="A1389" s="62">
        <f t="shared" si="42"/>
        <v>0</v>
      </c>
      <c r="C1389" s="64">
        <f t="shared" si="43"/>
        <v>0</v>
      </c>
      <c r="D1389" s="74"/>
      <c r="E1389" s="75"/>
      <c r="F1389" s="75"/>
      <c r="G1389" s="75"/>
      <c r="H1389" s="75"/>
      <c r="I1389" s="75"/>
      <c r="J1389" s="75"/>
      <c r="K1389" s="75"/>
      <c r="L1389" s="75"/>
      <c r="M1389" s="75"/>
      <c r="N1389" s="75"/>
      <c r="O1389" s="75"/>
      <c r="P1389" s="75"/>
      <c r="Q1389" s="75"/>
      <c r="R1389" s="76"/>
    </row>
    <row r="1390" spans="1:18">
      <c r="A1390" s="62">
        <f t="shared" si="42"/>
        <v>0</v>
      </c>
      <c r="C1390" s="64">
        <f t="shared" si="43"/>
        <v>0</v>
      </c>
      <c r="D1390" s="74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6"/>
    </row>
    <row r="1391" spans="1:18">
      <c r="A1391" s="62">
        <f t="shared" si="42"/>
        <v>0</v>
      </c>
      <c r="C1391" s="64">
        <f t="shared" si="43"/>
        <v>0</v>
      </c>
      <c r="D1391" s="74"/>
      <c r="E1391" s="75"/>
      <c r="F1391" s="75"/>
      <c r="G1391" s="75"/>
      <c r="H1391" s="75"/>
      <c r="I1391" s="75"/>
      <c r="J1391" s="75"/>
      <c r="K1391" s="75"/>
      <c r="L1391" s="75"/>
      <c r="M1391" s="75"/>
      <c r="N1391" s="75"/>
      <c r="O1391" s="75"/>
      <c r="P1391" s="75"/>
      <c r="Q1391" s="75"/>
      <c r="R1391" s="76"/>
    </row>
    <row r="1392" spans="1:18">
      <c r="A1392" s="62">
        <f t="shared" si="42"/>
        <v>0</v>
      </c>
      <c r="C1392" s="64">
        <f t="shared" si="43"/>
        <v>0</v>
      </c>
      <c r="D1392" s="74"/>
      <c r="E1392" s="75"/>
      <c r="F1392" s="75"/>
      <c r="G1392" s="75"/>
      <c r="H1392" s="75"/>
      <c r="I1392" s="75"/>
      <c r="J1392" s="75"/>
      <c r="K1392" s="75"/>
      <c r="L1392" s="75"/>
      <c r="M1392" s="75"/>
      <c r="N1392" s="75"/>
      <c r="O1392" s="75"/>
      <c r="P1392" s="75"/>
      <c r="Q1392" s="75"/>
      <c r="R1392" s="76"/>
    </row>
    <row r="1393" spans="1:18">
      <c r="A1393" s="62">
        <f t="shared" si="42"/>
        <v>0</v>
      </c>
      <c r="C1393" s="64">
        <f t="shared" si="43"/>
        <v>0</v>
      </c>
      <c r="D1393" s="74"/>
      <c r="E1393" s="75"/>
      <c r="F1393" s="75"/>
      <c r="G1393" s="75"/>
      <c r="H1393" s="75"/>
      <c r="I1393" s="75"/>
      <c r="J1393" s="75"/>
      <c r="K1393" s="75"/>
      <c r="L1393" s="75"/>
      <c r="M1393" s="75"/>
      <c r="N1393" s="75"/>
      <c r="O1393" s="75"/>
      <c r="P1393" s="75"/>
      <c r="Q1393" s="75"/>
      <c r="R1393" s="76"/>
    </row>
    <row r="1394" spans="1:18">
      <c r="A1394" s="62">
        <f t="shared" si="42"/>
        <v>0</v>
      </c>
      <c r="C1394" s="64">
        <f t="shared" si="43"/>
        <v>0</v>
      </c>
      <c r="D1394" s="74"/>
      <c r="E1394" s="75"/>
      <c r="F1394" s="75"/>
      <c r="G1394" s="75"/>
      <c r="H1394" s="75"/>
      <c r="I1394" s="75"/>
      <c r="J1394" s="75"/>
      <c r="K1394" s="75"/>
      <c r="L1394" s="75"/>
      <c r="M1394" s="75"/>
      <c r="N1394" s="75"/>
      <c r="O1394" s="75"/>
      <c r="P1394" s="75"/>
      <c r="Q1394" s="75"/>
      <c r="R1394" s="76"/>
    </row>
    <row r="1395" spans="1:18">
      <c r="A1395" s="62">
        <f t="shared" si="42"/>
        <v>0</v>
      </c>
      <c r="C1395" s="64">
        <f t="shared" si="43"/>
        <v>0</v>
      </c>
      <c r="D1395" s="74"/>
      <c r="E1395" s="75"/>
      <c r="F1395" s="75"/>
      <c r="G1395" s="75"/>
      <c r="H1395" s="75"/>
      <c r="I1395" s="75"/>
      <c r="J1395" s="75"/>
      <c r="K1395" s="75"/>
      <c r="L1395" s="75"/>
      <c r="M1395" s="75"/>
      <c r="N1395" s="75"/>
      <c r="O1395" s="75"/>
      <c r="P1395" s="75"/>
      <c r="Q1395" s="75"/>
      <c r="R1395" s="76"/>
    </row>
    <row r="1396" spans="1:18">
      <c r="A1396" s="62">
        <f t="shared" si="42"/>
        <v>0</v>
      </c>
      <c r="C1396" s="64">
        <f t="shared" si="43"/>
        <v>0</v>
      </c>
      <c r="D1396" s="74"/>
      <c r="E1396" s="75"/>
      <c r="F1396" s="75"/>
      <c r="G1396" s="75"/>
      <c r="H1396" s="75"/>
      <c r="I1396" s="75"/>
      <c r="J1396" s="75"/>
      <c r="K1396" s="75"/>
      <c r="L1396" s="75"/>
      <c r="M1396" s="75"/>
      <c r="N1396" s="75"/>
      <c r="O1396" s="75"/>
      <c r="P1396" s="75"/>
      <c r="Q1396" s="75"/>
      <c r="R1396" s="76"/>
    </row>
    <row r="1397" spans="1:18">
      <c r="A1397" s="62">
        <f t="shared" si="42"/>
        <v>0</v>
      </c>
      <c r="C1397" s="64">
        <f t="shared" si="43"/>
        <v>0</v>
      </c>
      <c r="D1397" s="74"/>
      <c r="E1397" s="75"/>
      <c r="F1397" s="75"/>
      <c r="G1397" s="75"/>
      <c r="H1397" s="75"/>
      <c r="I1397" s="75"/>
      <c r="J1397" s="75"/>
      <c r="K1397" s="75"/>
      <c r="L1397" s="75"/>
      <c r="M1397" s="75"/>
      <c r="N1397" s="75"/>
      <c r="O1397" s="75"/>
      <c r="P1397" s="75"/>
      <c r="Q1397" s="75"/>
      <c r="R1397" s="76"/>
    </row>
    <row r="1398" spans="1:18">
      <c r="A1398" s="62">
        <f t="shared" si="42"/>
        <v>0</v>
      </c>
      <c r="C1398" s="64">
        <f t="shared" si="43"/>
        <v>0</v>
      </c>
      <c r="D1398" s="74"/>
      <c r="E1398" s="75"/>
      <c r="F1398" s="75"/>
      <c r="G1398" s="75"/>
      <c r="H1398" s="75"/>
      <c r="I1398" s="75"/>
      <c r="J1398" s="75"/>
      <c r="K1398" s="75"/>
      <c r="L1398" s="75"/>
      <c r="M1398" s="75"/>
      <c r="N1398" s="75"/>
      <c r="O1398" s="75"/>
      <c r="P1398" s="75"/>
      <c r="Q1398" s="75"/>
      <c r="R1398" s="76"/>
    </row>
    <row r="1399" spans="1:18">
      <c r="A1399" s="62">
        <f t="shared" si="42"/>
        <v>0</v>
      </c>
      <c r="C1399" s="64">
        <f t="shared" si="43"/>
        <v>0</v>
      </c>
      <c r="D1399" s="74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  <c r="P1399" s="75"/>
      <c r="Q1399" s="75"/>
      <c r="R1399" s="76"/>
    </row>
    <row r="1400" spans="1:18">
      <c r="A1400" s="62">
        <f t="shared" si="42"/>
        <v>0</v>
      </c>
      <c r="C1400" s="64">
        <f t="shared" si="43"/>
        <v>0</v>
      </c>
      <c r="D1400" s="74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  <c r="P1400" s="75"/>
      <c r="Q1400" s="75"/>
      <c r="R1400" s="76"/>
    </row>
    <row r="1401" spans="1:18">
      <c r="A1401" s="62">
        <f t="shared" si="42"/>
        <v>0</v>
      </c>
      <c r="C1401" s="64">
        <f t="shared" si="43"/>
        <v>0</v>
      </c>
      <c r="D1401" s="74"/>
      <c r="E1401" s="75"/>
      <c r="F1401" s="75"/>
      <c r="G1401" s="75"/>
      <c r="H1401" s="75"/>
      <c r="I1401" s="75"/>
      <c r="J1401" s="75"/>
      <c r="K1401" s="75"/>
      <c r="L1401" s="75"/>
      <c r="M1401" s="75"/>
      <c r="N1401" s="75"/>
      <c r="O1401" s="75"/>
      <c r="P1401" s="75"/>
      <c r="Q1401" s="75"/>
      <c r="R1401" s="76"/>
    </row>
    <row r="1402" spans="1:18">
      <c r="A1402" s="62">
        <f t="shared" si="42"/>
        <v>0</v>
      </c>
      <c r="C1402" s="64">
        <f t="shared" si="43"/>
        <v>0</v>
      </c>
      <c r="D1402" s="74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  <c r="P1402" s="75"/>
      <c r="Q1402" s="75"/>
      <c r="R1402" s="76"/>
    </row>
    <row r="1403" spans="1:18">
      <c r="A1403" s="62">
        <f t="shared" si="42"/>
        <v>0</v>
      </c>
      <c r="C1403" s="64">
        <f t="shared" si="43"/>
        <v>0</v>
      </c>
      <c r="D1403" s="74"/>
      <c r="E1403" s="75"/>
      <c r="F1403" s="75"/>
      <c r="G1403" s="75"/>
      <c r="H1403" s="75"/>
      <c r="I1403" s="75"/>
      <c r="J1403" s="75"/>
      <c r="K1403" s="75"/>
      <c r="L1403" s="75"/>
      <c r="M1403" s="75"/>
      <c r="N1403" s="75"/>
      <c r="O1403" s="75"/>
      <c r="P1403" s="75"/>
      <c r="Q1403" s="75"/>
      <c r="R1403" s="76"/>
    </row>
    <row r="1404" spans="1:18">
      <c r="A1404" s="62">
        <f t="shared" si="42"/>
        <v>0</v>
      </c>
      <c r="C1404" s="64">
        <f t="shared" si="43"/>
        <v>0</v>
      </c>
      <c r="D1404" s="74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  <c r="P1404" s="75"/>
      <c r="Q1404" s="75"/>
      <c r="R1404" s="76"/>
    </row>
    <row r="1405" spans="1:18">
      <c r="A1405" s="62">
        <f t="shared" si="42"/>
        <v>0</v>
      </c>
      <c r="C1405" s="64">
        <f t="shared" si="43"/>
        <v>0</v>
      </c>
      <c r="D1405" s="74"/>
      <c r="E1405" s="75"/>
      <c r="F1405" s="75"/>
      <c r="G1405" s="75"/>
      <c r="H1405" s="75"/>
      <c r="I1405" s="75"/>
      <c r="J1405" s="75"/>
      <c r="K1405" s="75"/>
      <c r="L1405" s="75"/>
      <c r="M1405" s="75"/>
      <c r="N1405" s="75"/>
      <c r="O1405" s="75"/>
      <c r="P1405" s="75"/>
      <c r="Q1405" s="75"/>
      <c r="R1405" s="76"/>
    </row>
    <row r="1406" spans="1:18">
      <c r="A1406" s="62">
        <f t="shared" si="42"/>
        <v>0</v>
      </c>
      <c r="C1406" s="64">
        <f t="shared" si="43"/>
        <v>0</v>
      </c>
      <c r="D1406" s="74"/>
      <c r="E1406" s="75"/>
      <c r="F1406" s="75"/>
      <c r="G1406" s="75"/>
      <c r="H1406" s="75"/>
      <c r="I1406" s="75"/>
      <c r="J1406" s="75"/>
      <c r="K1406" s="75"/>
      <c r="L1406" s="75"/>
      <c r="M1406" s="75"/>
      <c r="N1406" s="75"/>
      <c r="O1406" s="75"/>
      <c r="P1406" s="75"/>
      <c r="Q1406" s="75"/>
      <c r="R1406" s="76"/>
    </row>
    <row r="1407" spans="1:18">
      <c r="A1407" s="62">
        <f t="shared" si="42"/>
        <v>0</v>
      </c>
      <c r="C1407" s="64">
        <f t="shared" si="43"/>
        <v>0</v>
      </c>
      <c r="D1407" s="74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  <c r="P1407" s="75"/>
      <c r="Q1407" s="75"/>
      <c r="R1407" s="76"/>
    </row>
    <row r="1408" spans="1:18">
      <c r="A1408" s="62">
        <f t="shared" si="42"/>
        <v>0</v>
      </c>
      <c r="C1408" s="64">
        <f t="shared" si="43"/>
        <v>0</v>
      </c>
      <c r="D1408" s="74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  <c r="P1408" s="75"/>
      <c r="Q1408" s="75"/>
      <c r="R1408" s="76"/>
    </row>
    <row r="1409" spans="1:18">
      <c r="A1409" s="62">
        <f t="shared" si="42"/>
        <v>0</v>
      </c>
      <c r="C1409" s="64">
        <f t="shared" si="43"/>
        <v>0</v>
      </c>
      <c r="D1409" s="74"/>
      <c r="E1409" s="75"/>
      <c r="F1409" s="75"/>
      <c r="G1409" s="75"/>
      <c r="H1409" s="75"/>
      <c r="I1409" s="75"/>
      <c r="J1409" s="75"/>
      <c r="K1409" s="75"/>
      <c r="L1409" s="75"/>
      <c r="M1409" s="75"/>
      <c r="N1409" s="75"/>
      <c r="O1409" s="75"/>
      <c r="P1409" s="75"/>
      <c r="Q1409" s="75"/>
      <c r="R1409" s="76"/>
    </row>
    <row r="1410" spans="1:18">
      <c r="A1410" s="62">
        <f t="shared" si="42"/>
        <v>0</v>
      </c>
      <c r="C1410" s="64">
        <f t="shared" si="43"/>
        <v>0</v>
      </c>
      <c r="D1410" s="74"/>
      <c r="E1410" s="75"/>
      <c r="F1410" s="75"/>
      <c r="G1410" s="75"/>
      <c r="H1410" s="75"/>
      <c r="I1410" s="75"/>
      <c r="J1410" s="75"/>
      <c r="K1410" s="75"/>
      <c r="L1410" s="75"/>
      <c r="M1410" s="75"/>
      <c r="N1410" s="75"/>
      <c r="O1410" s="75"/>
      <c r="P1410" s="75"/>
      <c r="Q1410" s="75"/>
      <c r="R1410" s="76"/>
    </row>
    <row r="1411" spans="1:18">
      <c r="A1411" s="62">
        <f t="shared" si="42"/>
        <v>0</v>
      </c>
      <c r="C1411" s="64">
        <f t="shared" si="43"/>
        <v>0</v>
      </c>
      <c r="D1411" s="74"/>
      <c r="E1411" s="75"/>
      <c r="F1411" s="75"/>
      <c r="G1411" s="75"/>
      <c r="H1411" s="75"/>
      <c r="I1411" s="75"/>
      <c r="J1411" s="75"/>
      <c r="K1411" s="75"/>
      <c r="L1411" s="75"/>
      <c r="M1411" s="75"/>
      <c r="N1411" s="75"/>
      <c r="O1411" s="75"/>
      <c r="P1411" s="75"/>
      <c r="Q1411" s="75"/>
      <c r="R1411" s="76"/>
    </row>
    <row r="1412" spans="1:18">
      <c r="A1412" s="62">
        <f t="shared" ref="A1412:A1475" si="44">F1412</f>
        <v>0</v>
      </c>
      <c r="C1412" s="64">
        <f t="shared" ref="C1412:C1475" si="45">D1412</f>
        <v>0</v>
      </c>
      <c r="D1412" s="74"/>
      <c r="E1412" s="75"/>
      <c r="F1412" s="75"/>
      <c r="G1412" s="75"/>
      <c r="H1412" s="75"/>
      <c r="I1412" s="75"/>
      <c r="J1412" s="75"/>
      <c r="K1412" s="75"/>
      <c r="L1412" s="75"/>
      <c r="M1412" s="75"/>
      <c r="N1412" s="75"/>
      <c r="O1412" s="75"/>
      <c r="P1412" s="75"/>
      <c r="Q1412" s="75"/>
      <c r="R1412" s="76"/>
    </row>
    <row r="1413" spans="1:18">
      <c r="A1413" s="62">
        <f t="shared" si="44"/>
        <v>0</v>
      </c>
      <c r="C1413" s="64">
        <f t="shared" si="45"/>
        <v>0</v>
      </c>
      <c r="D1413" s="74"/>
      <c r="E1413" s="75"/>
      <c r="F1413" s="75"/>
      <c r="G1413" s="75"/>
      <c r="H1413" s="75"/>
      <c r="I1413" s="75"/>
      <c r="J1413" s="75"/>
      <c r="K1413" s="75"/>
      <c r="L1413" s="75"/>
      <c r="M1413" s="75"/>
      <c r="N1413" s="75"/>
      <c r="O1413" s="75"/>
      <c r="P1413" s="75"/>
      <c r="Q1413" s="75"/>
      <c r="R1413" s="76"/>
    </row>
    <row r="1414" spans="1:18">
      <c r="A1414" s="62">
        <f t="shared" si="44"/>
        <v>0</v>
      </c>
      <c r="C1414" s="64">
        <f t="shared" si="45"/>
        <v>0</v>
      </c>
      <c r="D1414" s="74"/>
      <c r="E1414" s="75"/>
      <c r="F1414" s="75"/>
      <c r="G1414" s="75"/>
      <c r="H1414" s="75"/>
      <c r="I1414" s="75"/>
      <c r="J1414" s="75"/>
      <c r="K1414" s="75"/>
      <c r="L1414" s="75"/>
      <c r="M1414" s="75"/>
      <c r="N1414" s="75"/>
      <c r="O1414" s="75"/>
      <c r="P1414" s="75"/>
      <c r="Q1414" s="75"/>
      <c r="R1414" s="76"/>
    </row>
    <row r="1415" spans="1:18">
      <c r="A1415" s="62">
        <f t="shared" si="44"/>
        <v>0</v>
      </c>
      <c r="C1415" s="64">
        <f t="shared" si="45"/>
        <v>0</v>
      </c>
      <c r="D1415" s="74"/>
      <c r="E1415" s="75"/>
      <c r="F1415" s="75"/>
      <c r="G1415" s="75"/>
      <c r="H1415" s="75"/>
      <c r="I1415" s="75"/>
      <c r="J1415" s="75"/>
      <c r="K1415" s="75"/>
      <c r="L1415" s="75"/>
      <c r="M1415" s="75"/>
      <c r="N1415" s="75"/>
      <c r="O1415" s="75"/>
      <c r="P1415" s="75"/>
      <c r="Q1415" s="75"/>
      <c r="R1415" s="76"/>
    </row>
    <row r="1416" spans="1:18">
      <c r="A1416" s="62">
        <f t="shared" si="44"/>
        <v>0</v>
      </c>
      <c r="C1416" s="64">
        <f t="shared" si="45"/>
        <v>0</v>
      </c>
      <c r="D1416" s="74"/>
      <c r="E1416" s="75"/>
      <c r="F1416" s="75"/>
      <c r="G1416" s="75"/>
      <c r="H1416" s="75"/>
      <c r="I1416" s="75"/>
      <c r="J1416" s="75"/>
      <c r="K1416" s="75"/>
      <c r="L1416" s="75"/>
      <c r="M1416" s="75"/>
      <c r="N1416" s="75"/>
      <c r="O1416" s="75"/>
      <c r="P1416" s="75"/>
      <c r="Q1416" s="75"/>
      <c r="R1416" s="76"/>
    </row>
    <row r="1417" spans="1:18">
      <c r="A1417" s="62">
        <f t="shared" si="44"/>
        <v>0</v>
      </c>
      <c r="C1417" s="64">
        <f t="shared" si="45"/>
        <v>0</v>
      </c>
      <c r="D1417" s="74"/>
      <c r="E1417" s="75"/>
      <c r="F1417" s="75"/>
      <c r="G1417" s="75"/>
      <c r="H1417" s="75"/>
      <c r="I1417" s="75"/>
      <c r="J1417" s="75"/>
      <c r="K1417" s="75"/>
      <c r="L1417" s="75"/>
      <c r="M1417" s="75"/>
      <c r="N1417" s="75"/>
      <c r="O1417" s="75"/>
      <c r="P1417" s="75"/>
      <c r="Q1417" s="75"/>
      <c r="R1417" s="76"/>
    </row>
    <row r="1418" spans="1:18">
      <c r="A1418" s="62">
        <f t="shared" si="44"/>
        <v>0</v>
      </c>
      <c r="C1418" s="64">
        <f t="shared" si="45"/>
        <v>0</v>
      </c>
      <c r="D1418" s="74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  <c r="P1418" s="75"/>
      <c r="Q1418" s="75"/>
      <c r="R1418" s="76"/>
    </row>
    <row r="1419" spans="1:18">
      <c r="A1419" s="62">
        <f t="shared" si="44"/>
        <v>0</v>
      </c>
      <c r="C1419" s="64">
        <f t="shared" si="45"/>
        <v>0</v>
      </c>
      <c r="D1419" s="74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  <c r="P1419" s="75"/>
      <c r="Q1419" s="75"/>
      <c r="R1419" s="76"/>
    </row>
    <row r="1420" spans="1:18">
      <c r="A1420" s="62">
        <f t="shared" si="44"/>
        <v>0</v>
      </c>
      <c r="C1420" s="64">
        <f t="shared" si="45"/>
        <v>0</v>
      </c>
      <c r="D1420" s="74"/>
      <c r="E1420" s="75"/>
      <c r="F1420" s="75"/>
      <c r="G1420" s="75"/>
      <c r="H1420" s="75"/>
      <c r="I1420" s="75"/>
      <c r="J1420" s="75"/>
      <c r="K1420" s="75"/>
      <c r="L1420" s="75"/>
      <c r="M1420" s="75"/>
      <c r="N1420" s="75"/>
      <c r="O1420" s="75"/>
      <c r="P1420" s="75"/>
      <c r="Q1420" s="75"/>
      <c r="R1420" s="76"/>
    </row>
    <row r="1421" spans="1:18">
      <c r="A1421" s="62">
        <f t="shared" si="44"/>
        <v>0</v>
      </c>
      <c r="C1421" s="64">
        <f t="shared" si="45"/>
        <v>0</v>
      </c>
      <c r="D1421" s="74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6"/>
    </row>
    <row r="1422" spans="1:18">
      <c r="A1422" s="62">
        <f t="shared" si="44"/>
        <v>0</v>
      </c>
      <c r="C1422" s="64">
        <f t="shared" si="45"/>
        <v>0</v>
      </c>
      <c r="D1422" s="74"/>
      <c r="E1422" s="75"/>
      <c r="F1422" s="75"/>
      <c r="G1422" s="75"/>
      <c r="H1422" s="75"/>
      <c r="I1422" s="75"/>
      <c r="J1422" s="75"/>
      <c r="K1422" s="75"/>
      <c r="L1422" s="75"/>
      <c r="M1422" s="75"/>
      <c r="N1422" s="75"/>
      <c r="O1422" s="75"/>
      <c r="P1422" s="75"/>
      <c r="Q1422" s="75"/>
      <c r="R1422" s="76"/>
    </row>
    <row r="1423" spans="1:18">
      <c r="A1423" s="62">
        <f t="shared" si="44"/>
        <v>0</v>
      </c>
      <c r="C1423" s="64">
        <f t="shared" si="45"/>
        <v>0</v>
      </c>
      <c r="D1423" s="74"/>
      <c r="E1423" s="75"/>
      <c r="F1423" s="75"/>
      <c r="G1423" s="75"/>
      <c r="H1423" s="75"/>
      <c r="I1423" s="75"/>
      <c r="J1423" s="75"/>
      <c r="K1423" s="75"/>
      <c r="L1423" s="75"/>
      <c r="M1423" s="75"/>
      <c r="N1423" s="75"/>
      <c r="O1423" s="75"/>
      <c r="P1423" s="75"/>
      <c r="Q1423" s="75"/>
      <c r="R1423" s="76"/>
    </row>
    <row r="1424" spans="1:18">
      <c r="A1424" s="62">
        <f t="shared" si="44"/>
        <v>0</v>
      </c>
      <c r="C1424" s="64">
        <f t="shared" si="45"/>
        <v>0</v>
      </c>
      <c r="D1424" s="74"/>
      <c r="E1424" s="75"/>
      <c r="F1424" s="75"/>
      <c r="G1424" s="75"/>
      <c r="H1424" s="75"/>
      <c r="I1424" s="75"/>
      <c r="J1424" s="75"/>
      <c r="K1424" s="75"/>
      <c r="L1424" s="75"/>
      <c r="M1424" s="75"/>
      <c r="N1424" s="75"/>
      <c r="O1424" s="75"/>
      <c r="P1424" s="75"/>
      <c r="Q1424" s="75"/>
      <c r="R1424" s="76"/>
    </row>
    <row r="1425" spans="1:18">
      <c r="A1425" s="62">
        <f t="shared" si="44"/>
        <v>0</v>
      </c>
      <c r="C1425" s="64">
        <f t="shared" si="45"/>
        <v>0</v>
      </c>
      <c r="D1425" s="74"/>
      <c r="E1425" s="75"/>
      <c r="F1425" s="75"/>
      <c r="G1425" s="75"/>
      <c r="H1425" s="75"/>
      <c r="I1425" s="75"/>
      <c r="J1425" s="75"/>
      <c r="K1425" s="75"/>
      <c r="L1425" s="75"/>
      <c r="M1425" s="75"/>
      <c r="N1425" s="75"/>
      <c r="O1425" s="75"/>
      <c r="P1425" s="75"/>
      <c r="Q1425" s="75"/>
      <c r="R1425" s="76"/>
    </row>
    <row r="1426" spans="1:18">
      <c r="A1426" s="62">
        <f t="shared" si="44"/>
        <v>0</v>
      </c>
      <c r="C1426" s="64">
        <f t="shared" si="45"/>
        <v>0</v>
      </c>
      <c r="D1426" s="74"/>
      <c r="E1426" s="75"/>
      <c r="F1426" s="75"/>
      <c r="G1426" s="75"/>
      <c r="H1426" s="75"/>
      <c r="I1426" s="75"/>
      <c r="J1426" s="75"/>
      <c r="K1426" s="75"/>
      <c r="L1426" s="75"/>
      <c r="M1426" s="75"/>
      <c r="N1426" s="75"/>
      <c r="O1426" s="75"/>
      <c r="P1426" s="75"/>
      <c r="Q1426" s="75"/>
      <c r="R1426" s="76"/>
    </row>
    <row r="1427" spans="1:18">
      <c r="A1427" s="62">
        <f t="shared" si="44"/>
        <v>0</v>
      </c>
      <c r="C1427" s="64">
        <f t="shared" si="45"/>
        <v>0</v>
      </c>
      <c r="D1427" s="74"/>
      <c r="E1427" s="75"/>
      <c r="F1427" s="75"/>
      <c r="G1427" s="75"/>
      <c r="H1427" s="75"/>
      <c r="I1427" s="75"/>
      <c r="J1427" s="75"/>
      <c r="K1427" s="75"/>
      <c r="L1427" s="75"/>
      <c r="M1427" s="75"/>
      <c r="N1427" s="75"/>
      <c r="O1427" s="75"/>
      <c r="P1427" s="75"/>
      <c r="Q1427" s="75"/>
      <c r="R1427" s="76"/>
    </row>
    <row r="1428" spans="1:18">
      <c r="A1428" s="62">
        <f t="shared" si="44"/>
        <v>0</v>
      </c>
      <c r="C1428" s="64">
        <f t="shared" si="45"/>
        <v>0</v>
      </c>
      <c r="D1428" s="74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  <c r="P1428" s="75"/>
      <c r="Q1428" s="75"/>
      <c r="R1428" s="76"/>
    </row>
    <row r="1429" spans="1:18">
      <c r="A1429" s="62">
        <f t="shared" si="44"/>
        <v>0</v>
      </c>
      <c r="C1429" s="64">
        <f t="shared" si="45"/>
        <v>0</v>
      </c>
      <c r="D1429" s="74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  <c r="P1429" s="75"/>
      <c r="Q1429" s="75"/>
      <c r="R1429" s="76"/>
    </row>
    <row r="1430" spans="1:18">
      <c r="A1430" s="62">
        <f t="shared" si="44"/>
        <v>0</v>
      </c>
      <c r="C1430" s="64">
        <f t="shared" si="45"/>
        <v>0</v>
      </c>
      <c r="D1430" s="74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  <c r="P1430" s="75"/>
      <c r="Q1430" s="75"/>
      <c r="R1430" s="76"/>
    </row>
    <row r="1431" spans="1:18">
      <c r="A1431" s="62">
        <f t="shared" si="44"/>
        <v>0</v>
      </c>
      <c r="C1431" s="64">
        <f t="shared" si="45"/>
        <v>0</v>
      </c>
      <c r="D1431" s="74"/>
      <c r="E1431" s="75"/>
      <c r="F1431" s="75"/>
      <c r="G1431" s="75"/>
      <c r="H1431" s="75"/>
      <c r="I1431" s="75"/>
      <c r="J1431" s="75"/>
      <c r="K1431" s="75"/>
      <c r="L1431" s="75"/>
      <c r="M1431" s="75"/>
      <c r="N1431" s="75"/>
      <c r="O1431" s="75"/>
      <c r="P1431" s="75"/>
      <c r="Q1431" s="75"/>
      <c r="R1431" s="76"/>
    </row>
    <row r="1432" spans="1:18">
      <c r="A1432" s="62">
        <f t="shared" si="44"/>
        <v>0</v>
      </c>
      <c r="C1432" s="64">
        <f t="shared" si="45"/>
        <v>0</v>
      </c>
      <c r="D1432" s="74"/>
      <c r="E1432" s="75"/>
      <c r="F1432" s="75"/>
      <c r="G1432" s="75"/>
      <c r="H1432" s="75"/>
      <c r="I1432" s="75"/>
      <c r="J1432" s="75"/>
      <c r="K1432" s="75"/>
      <c r="L1432" s="75"/>
      <c r="M1432" s="75"/>
      <c r="N1432" s="75"/>
      <c r="O1432" s="75"/>
      <c r="P1432" s="75"/>
      <c r="Q1432" s="75"/>
      <c r="R1432" s="76"/>
    </row>
    <row r="1433" spans="1:18">
      <c r="A1433" s="62">
        <f t="shared" si="44"/>
        <v>0</v>
      </c>
      <c r="C1433" s="64">
        <f t="shared" si="45"/>
        <v>0</v>
      </c>
      <c r="D1433" s="74"/>
      <c r="E1433" s="75"/>
      <c r="F1433" s="75"/>
      <c r="G1433" s="75"/>
      <c r="H1433" s="75"/>
      <c r="I1433" s="75"/>
      <c r="J1433" s="75"/>
      <c r="K1433" s="75"/>
      <c r="L1433" s="75"/>
      <c r="M1433" s="75"/>
      <c r="N1433" s="75"/>
      <c r="O1433" s="75"/>
      <c r="P1433" s="75"/>
      <c r="Q1433" s="75"/>
      <c r="R1433" s="76"/>
    </row>
    <row r="1434" spans="1:18">
      <c r="A1434" s="62">
        <f t="shared" si="44"/>
        <v>0</v>
      </c>
      <c r="C1434" s="64">
        <f t="shared" si="45"/>
        <v>0</v>
      </c>
      <c r="D1434" s="74"/>
      <c r="E1434" s="75"/>
      <c r="F1434" s="75"/>
      <c r="G1434" s="75"/>
      <c r="H1434" s="75"/>
      <c r="I1434" s="75"/>
      <c r="J1434" s="75"/>
      <c r="K1434" s="75"/>
      <c r="L1434" s="75"/>
      <c r="M1434" s="75"/>
      <c r="N1434" s="75"/>
      <c r="O1434" s="75"/>
      <c r="P1434" s="75"/>
      <c r="Q1434" s="75"/>
      <c r="R1434" s="76"/>
    </row>
    <row r="1435" spans="1:18">
      <c r="A1435" s="62">
        <f t="shared" si="44"/>
        <v>0</v>
      </c>
      <c r="C1435" s="64">
        <f t="shared" si="45"/>
        <v>0</v>
      </c>
      <c r="D1435" s="74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  <c r="P1435" s="75"/>
      <c r="Q1435" s="75"/>
      <c r="R1435" s="76"/>
    </row>
    <row r="1436" spans="1:18">
      <c r="A1436" s="62">
        <f t="shared" si="44"/>
        <v>0</v>
      </c>
      <c r="C1436" s="64">
        <f t="shared" si="45"/>
        <v>0</v>
      </c>
      <c r="D1436" s="74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  <c r="P1436" s="75"/>
      <c r="Q1436" s="75"/>
      <c r="R1436" s="76"/>
    </row>
    <row r="1437" spans="1:18">
      <c r="A1437" s="62">
        <f t="shared" si="44"/>
        <v>0</v>
      </c>
      <c r="C1437" s="64">
        <f t="shared" si="45"/>
        <v>0</v>
      </c>
      <c r="D1437" s="74"/>
      <c r="E1437" s="75"/>
      <c r="F1437" s="75"/>
      <c r="G1437" s="75"/>
      <c r="H1437" s="75"/>
      <c r="I1437" s="75"/>
      <c r="J1437" s="75"/>
      <c r="K1437" s="75"/>
      <c r="L1437" s="75"/>
      <c r="M1437" s="75"/>
      <c r="N1437" s="75"/>
      <c r="O1437" s="75"/>
      <c r="P1437" s="75"/>
      <c r="Q1437" s="75"/>
      <c r="R1437" s="76"/>
    </row>
    <row r="1438" spans="1:18">
      <c r="A1438" s="62">
        <f t="shared" si="44"/>
        <v>0</v>
      </c>
      <c r="C1438" s="64">
        <f t="shared" si="45"/>
        <v>0</v>
      </c>
      <c r="D1438" s="74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  <c r="P1438" s="75"/>
      <c r="Q1438" s="75"/>
      <c r="R1438" s="76"/>
    </row>
    <row r="1439" spans="1:18">
      <c r="A1439" s="62">
        <f t="shared" si="44"/>
        <v>0</v>
      </c>
      <c r="C1439" s="64">
        <f t="shared" si="45"/>
        <v>0</v>
      </c>
      <c r="D1439" s="74"/>
      <c r="E1439" s="75"/>
      <c r="F1439" s="75"/>
      <c r="G1439" s="75"/>
      <c r="H1439" s="75"/>
      <c r="I1439" s="75"/>
      <c r="J1439" s="75"/>
      <c r="K1439" s="75"/>
      <c r="L1439" s="75"/>
      <c r="M1439" s="75"/>
      <c r="N1439" s="75"/>
      <c r="O1439" s="75"/>
      <c r="P1439" s="75"/>
      <c r="Q1439" s="75"/>
      <c r="R1439" s="76"/>
    </row>
    <row r="1440" spans="1:18">
      <c r="A1440" s="62">
        <f t="shared" si="44"/>
        <v>0</v>
      </c>
      <c r="C1440" s="64">
        <f t="shared" si="45"/>
        <v>0</v>
      </c>
      <c r="D1440" s="74"/>
      <c r="E1440" s="75"/>
      <c r="F1440" s="75"/>
      <c r="G1440" s="75"/>
      <c r="H1440" s="75"/>
      <c r="I1440" s="75"/>
      <c r="J1440" s="75"/>
      <c r="K1440" s="75"/>
      <c r="L1440" s="75"/>
      <c r="M1440" s="75"/>
      <c r="N1440" s="75"/>
      <c r="O1440" s="75"/>
      <c r="P1440" s="75"/>
      <c r="Q1440" s="75"/>
      <c r="R1440" s="76"/>
    </row>
    <row r="1441" spans="1:18">
      <c r="A1441" s="62">
        <f t="shared" si="44"/>
        <v>0</v>
      </c>
      <c r="C1441" s="64">
        <f t="shared" si="45"/>
        <v>0</v>
      </c>
      <c r="D1441" s="74"/>
      <c r="E1441" s="75"/>
      <c r="F1441" s="75"/>
      <c r="G1441" s="75"/>
      <c r="H1441" s="75"/>
      <c r="I1441" s="75"/>
      <c r="J1441" s="75"/>
      <c r="K1441" s="75"/>
      <c r="L1441" s="75"/>
      <c r="M1441" s="75"/>
      <c r="N1441" s="75"/>
      <c r="O1441" s="75"/>
      <c r="P1441" s="75"/>
      <c r="Q1441" s="75"/>
      <c r="R1441" s="76"/>
    </row>
    <row r="1442" spans="1:18">
      <c r="A1442" s="62">
        <f t="shared" si="44"/>
        <v>0</v>
      </c>
      <c r="C1442" s="64">
        <f t="shared" si="45"/>
        <v>0</v>
      </c>
      <c r="D1442" s="74"/>
      <c r="E1442" s="75"/>
      <c r="F1442" s="75"/>
      <c r="G1442" s="75"/>
      <c r="H1442" s="75"/>
      <c r="I1442" s="75"/>
      <c r="J1442" s="75"/>
      <c r="K1442" s="75"/>
      <c r="L1442" s="75"/>
      <c r="M1442" s="75"/>
      <c r="N1442" s="75"/>
      <c r="O1442" s="75"/>
      <c r="P1442" s="75"/>
      <c r="Q1442" s="75"/>
      <c r="R1442" s="76"/>
    </row>
    <row r="1443" spans="1:18">
      <c r="A1443" s="62">
        <f t="shared" si="44"/>
        <v>0</v>
      </c>
      <c r="C1443" s="64">
        <f t="shared" si="45"/>
        <v>0</v>
      </c>
      <c r="D1443" s="74"/>
      <c r="E1443" s="75"/>
      <c r="F1443" s="75"/>
      <c r="G1443" s="75"/>
      <c r="H1443" s="75"/>
      <c r="I1443" s="75"/>
      <c r="J1443" s="75"/>
      <c r="K1443" s="75"/>
      <c r="L1443" s="75"/>
      <c r="M1443" s="75"/>
      <c r="N1443" s="75"/>
      <c r="O1443" s="75"/>
      <c r="P1443" s="75"/>
      <c r="Q1443" s="75"/>
      <c r="R1443" s="76"/>
    </row>
    <row r="1444" spans="1:18">
      <c r="A1444" s="62">
        <f t="shared" si="44"/>
        <v>0</v>
      </c>
      <c r="C1444" s="64">
        <f t="shared" si="45"/>
        <v>0</v>
      </c>
      <c r="D1444" s="74"/>
      <c r="E1444" s="75"/>
      <c r="F1444" s="75"/>
      <c r="G1444" s="75"/>
      <c r="H1444" s="75"/>
      <c r="I1444" s="75"/>
      <c r="J1444" s="75"/>
      <c r="K1444" s="75"/>
      <c r="L1444" s="75"/>
      <c r="M1444" s="75"/>
      <c r="N1444" s="75"/>
      <c r="O1444" s="75"/>
      <c r="P1444" s="75"/>
      <c r="Q1444" s="75"/>
      <c r="R1444" s="76"/>
    </row>
    <row r="1445" spans="1:18">
      <c r="A1445" s="62">
        <f t="shared" si="44"/>
        <v>0</v>
      </c>
      <c r="C1445" s="64">
        <f t="shared" si="45"/>
        <v>0</v>
      </c>
      <c r="D1445" s="74"/>
      <c r="E1445" s="75"/>
      <c r="F1445" s="75"/>
      <c r="G1445" s="75"/>
      <c r="H1445" s="75"/>
      <c r="I1445" s="75"/>
      <c r="J1445" s="75"/>
      <c r="K1445" s="75"/>
      <c r="L1445" s="75"/>
      <c r="M1445" s="75"/>
      <c r="N1445" s="75"/>
      <c r="O1445" s="75"/>
      <c r="P1445" s="75"/>
      <c r="Q1445" s="75"/>
      <c r="R1445" s="76"/>
    </row>
    <row r="1446" spans="1:18">
      <c r="A1446" s="62">
        <f t="shared" si="44"/>
        <v>0</v>
      </c>
      <c r="C1446" s="64">
        <f t="shared" si="45"/>
        <v>0</v>
      </c>
      <c r="D1446" s="74"/>
      <c r="E1446" s="75"/>
      <c r="F1446" s="75"/>
      <c r="G1446" s="75"/>
      <c r="H1446" s="75"/>
      <c r="I1446" s="75"/>
      <c r="J1446" s="75"/>
      <c r="K1446" s="75"/>
      <c r="L1446" s="75"/>
      <c r="M1446" s="75"/>
      <c r="N1446" s="75"/>
      <c r="O1446" s="75"/>
      <c r="P1446" s="75"/>
      <c r="Q1446" s="75"/>
      <c r="R1446" s="76"/>
    </row>
    <row r="1447" spans="1:18">
      <c r="A1447" s="62">
        <f t="shared" si="44"/>
        <v>0</v>
      </c>
      <c r="C1447" s="64">
        <f t="shared" si="45"/>
        <v>0</v>
      </c>
      <c r="D1447" s="74"/>
      <c r="E1447" s="75"/>
      <c r="F1447" s="75"/>
      <c r="G1447" s="75"/>
      <c r="H1447" s="75"/>
      <c r="I1447" s="75"/>
      <c r="J1447" s="75"/>
      <c r="K1447" s="75"/>
      <c r="L1447" s="75"/>
      <c r="M1447" s="75"/>
      <c r="N1447" s="75"/>
      <c r="O1447" s="75"/>
      <c r="P1447" s="75"/>
      <c r="Q1447" s="75"/>
      <c r="R1447" s="76"/>
    </row>
    <row r="1448" spans="1:18">
      <c r="A1448" s="62">
        <f t="shared" si="44"/>
        <v>0</v>
      </c>
      <c r="C1448" s="64">
        <f t="shared" si="45"/>
        <v>0</v>
      </c>
      <c r="D1448" s="74"/>
      <c r="E1448" s="75"/>
      <c r="F1448" s="75"/>
      <c r="G1448" s="75"/>
      <c r="H1448" s="75"/>
      <c r="I1448" s="75"/>
      <c r="J1448" s="75"/>
      <c r="K1448" s="75"/>
      <c r="L1448" s="75"/>
      <c r="M1448" s="75"/>
      <c r="N1448" s="75"/>
      <c r="O1448" s="75"/>
      <c r="P1448" s="75"/>
      <c r="Q1448" s="75"/>
      <c r="R1448" s="76"/>
    </row>
    <row r="1449" spans="1:18">
      <c r="A1449" s="62">
        <f t="shared" si="44"/>
        <v>0</v>
      </c>
      <c r="C1449" s="64">
        <f t="shared" si="45"/>
        <v>0</v>
      </c>
      <c r="D1449" s="74"/>
      <c r="E1449" s="75"/>
      <c r="F1449" s="75"/>
      <c r="G1449" s="75"/>
      <c r="H1449" s="75"/>
      <c r="I1449" s="75"/>
      <c r="J1449" s="75"/>
      <c r="K1449" s="75"/>
      <c r="L1449" s="75"/>
      <c r="M1449" s="75"/>
      <c r="N1449" s="75"/>
      <c r="O1449" s="75"/>
      <c r="P1449" s="75"/>
      <c r="Q1449" s="75"/>
      <c r="R1449" s="76"/>
    </row>
    <row r="1450" spans="1:18">
      <c r="A1450" s="62">
        <f t="shared" si="44"/>
        <v>0</v>
      </c>
      <c r="C1450" s="64">
        <f t="shared" si="45"/>
        <v>0</v>
      </c>
      <c r="D1450" s="74"/>
      <c r="E1450" s="75"/>
      <c r="F1450" s="75"/>
      <c r="G1450" s="75"/>
      <c r="H1450" s="75"/>
      <c r="I1450" s="75"/>
      <c r="J1450" s="75"/>
      <c r="K1450" s="75"/>
      <c r="L1450" s="75"/>
      <c r="M1450" s="75"/>
      <c r="N1450" s="75"/>
      <c r="O1450" s="75"/>
      <c r="P1450" s="75"/>
      <c r="Q1450" s="75"/>
      <c r="R1450" s="76"/>
    </row>
    <row r="1451" spans="1:18">
      <c r="A1451" s="62">
        <f t="shared" si="44"/>
        <v>0</v>
      </c>
      <c r="C1451" s="64">
        <f t="shared" si="45"/>
        <v>0</v>
      </c>
      <c r="D1451" s="74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  <c r="P1451" s="75"/>
      <c r="Q1451" s="75"/>
      <c r="R1451" s="76"/>
    </row>
    <row r="1452" spans="1:18">
      <c r="A1452" s="62">
        <f t="shared" si="44"/>
        <v>0</v>
      </c>
      <c r="C1452" s="64">
        <f t="shared" si="45"/>
        <v>0</v>
      </c>
      <c r="D1452" s="74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6"/>
    </row>
    <row r="1453" spans="1:18">
      <c r="A1453" s="62">
        <f t="shared" si="44"/>
        <v>0</v>
      </c>
      <c r="C1453" s="64">
        <f t="shared" si="45"/>
        <v>0</v>
      </c>
      <c r="D1453" s="74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  <c r="P1453" s="75"/>
      <c r="Q1453" s="75"/>
      <c r="R1453" s="76"/>
    </row>
    <row r="1454" spans="1:18">
      <c r="A1454" s="62">
        <f t="shared" si="44"/>
        <v>0</v>
      </c>
      <c r="C1454" s="64">
        <f t="shared" si="45"/>
        <v>0</v>
      </c>
      <c r="D1454" s="74"/>
      <c r="E1454" s="75"/>
      <c r="F1454" s="75"/>
      <c r="G1454" s="75"/>
      <c r="H1454" s="75"/>
      <c r="I1454" s="75"/>
      <c r="J1454" s="75"/>
      <c r="K1454" s="75"/>
      <c r="L1454" s="75"/>
      <c r="M1454" s="75"/>
      <c r="N1454" s="75"/>
      <c r="O1454" s="75"/>
      <c r="P1454" s="75"/>
      <c r="Q1454" s="75"/>
      <c r="R1454" s="76"/>
    </row>
    <row r="1455" spans="1:18">
      <c r="A1455" s="62">
        <f t="shared" si="44"/>
        <v>0</v>
      </c>
      <c r="C1455" s="64">
        <f t="shared" si="45"/>
        <v>0</v>
      </c>
      <c r="D1455" s="74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  <c r="P1455" s="75"/>
      <c r="Q1455" s="75"/>
      <c r="R1455" s="76"/>
    </row>
    <row r="1456" spans="1:18">
      <c r="A1456" s="62">
        <f t="shared" si="44"/>
        <v>0</v>
      </c>
      <c r="C1456" s="64">
        <f t="shared" si="45"/>
        <v>0</v>
      </c>
      <c r="D1456" s="74"/>
      <c r="E1456" s="75"/>
      <c r="F1456" s="75"/>
      <c r="G1456" s="75"/>
      <c r="H1456" s="75"/>
      <c r="I1456" s="75"/>
      <c r="J1456" s="75"/>
      <c r="K1456" s="75"/>
      <c r="L1456" s="75"/>
      <c r="M1456" s="75"/>
      <c r="N1456" s="75"/>
      <c r="O1456" s="75"/>
      <c r="P1456" s="75"/>
      <c r="Q1456" s="75"/>
      <c r="R1456" s="76"/>
    </row>
    <row r="1457" spans="1:18">
      <c r="A1457" s="62">
        <f t="shared" si="44"/>
        <v>0</v>
      </c>
      <c r="C1457" s="64">
        <f t="shared" si="45"/>
        <v>0</v>
      </c>
      <c r="D1457" s="74"/>
      <c r="E1457" s="75"/>
      <c r="F1457" s="75"/>
      <c r="G1457" s="75"/>
      <c r="H1457" s="75"/>
      <c r="I1457" s="75"/>
      <c r="J1457" s="75"/>
      <c r="K1457" s="75"/>
      <c r="L1457" s="75"/>
      <c r="M1457" s="75"/>
      <c r="N1457" s="75"/>
      <c r="O1457" s="75"/>
      <c r="P1457" s="75"/>
      <c r="Q1457" s="75"/>
      <c r="R1457" s="76"/>
    </row>
    <row r="1458" spans="1:18">
      <c r="A1458" s="62">
        <f t="shared" si="44"/>
        <v>0</v>
      </c>
      <c r="C1458" s="64">
        <f t="shared" si="45"/>
        <v>0</v>
      </c>
      <c r="D1458" s="74"/>
      <c r="E1458" s="75"/>
      <c r="F1458" s="75"/>
      <c r="G1458" s="75"/>
      <c r="H1458" s="75"/>
      <c r="I1458" s="75"/>
      <c r="J1458" s="75"/>
      <c r="K1458" s="75"/>
      <c r="L1458" s="75"/>
      <c r="M1458" s="75"/>
      <c r="N1458" s="75"/>
      <c r="O1458" s="75"/>
      <c r="P1458" s="75"/>
      <c r="Q1458" s="75"/>
      <c r="R1458" s="76"/>
    </row>
    <row r="1459" spans="1:18">
      <c r="A1459" s="62">
        <f t="shared" si="44"/>
        <v>0</v>
      </c>
      <c r="C1459" s="64">
        <f t="shared" si="45"/>
        <v>0</v>
      </c>
      <c r="D1459" s="74"/>
      <c r="E1459" s="75"/>
      <c r="F1459" s="75"/>
      <c r="G1459" s="75"/>
      <c r="H1459" s="75"/>
      <c r="I1459" s="75"/>
      <c r="J1459" s="75"/>
      <c r="K1459" s="75"/>
      <c r="L1459" s="75"/>
      <c r="M1459" s="75"/>
      <c r="N1459" s="75"/>
      <c r="O1459" s="75"/>
      <c r="P1459" s="75"/>
      <c r="Q1459" s="75"/>
      <c r="R1459" s="76"/>
    </row>
    <row r="1460" spans="1:18">
      <c r="A1460" s="62">
        <f t="shared" si="44"/>
        <v>0</v>
      </c>
      <c r="C1460" s="64">
        <f t="shared" si="45"/>
        <v>0</v>
      </c>
      <c r="D1460" s="74"/>
      <c r="E1460" s="75"/>
      <c r="F1460" s="75"/>
      <c r="G1460" s="75"/>
      <c r="H1460" s="75"/>
      <c r="I1460" s="75"/>
      <c r="J1460" s="75"/>
      <c r="K1460" s="75"/>
      <c r="L1460" s="75"/>
      <c r="M1460" s="75"/>
      <c r="N1460" s="75"/>
      <c r="O1460" s="75"/>
      <c r="P1460" s="75"/>
      <c r="Q1460" s="75"/>
      <c r="R1460" s="76"/>
    </row>
    <row r="1461" spans="1:18">
      <c r="A1461" s="62">
        <f t="shared" si="44"/>
        <v>0</v>
      </c>
      <c r="C1461" s="64">
        <f t="shared" si="45"/>
        <v>0</v>
      </c>
      <c r="D1461" s="74"/>
      <c r="E1461" s="75"/>
      <c r="F1461" s="75"/>
      <c r="G1461" s="75"/>
      <c r="H1461" s="75"/>
      <c r="I1461" s="75"/>
      <c r="J1461" s="75"/>
      <c r="K1461" s="75"/>
      <c r="L1461" s="75"/>
      <c r="M1461" s="75"/>
      <c r="N1461" s="75"/>
      <c r="O1461" s="75"/>
      <c r="P1461" s="75"/>
      <c r="Q1461" s="75"/>
      <c r="R1461" s="76"/>
    </row>
    <row r="1462" spans="1:18">
      <c r="A1462" s="62">
        <f t="shared" si="44"/>
        <v>0</v>
      </c>
      <c r="C1462" s="64">
        <f t="shared" si="45"/>
        <v>0</v>
      </c>
      <c r="D1462" s="74"/>
      <c r="E1462" s="75"/>
      <c r="F1462" s="75"/>
      <c r="G1462" s="75"/>
      <c r="H1462" s="75"/>
      <c r="I1462" s="75"/>
      <c r="J1462" s="75"/>
      <c r="K1462" s="75"/>
      <c r="L1462" s="75"/>
      <c r="M1462" s="75"/>
      <c r="N1462" s="75"/>
      <c r="O1462" s="75"/>
      <c r="P1462" s="75"/>
      <c r="Q1462" s="75"/>
      <c r="R1462" s="76"/>
    </row>
    <row r="1463" spans="1:18">
      <c r="A1463" s="62">
        <f t="shared" si="44"/>
        <v>0</v>
      </c>
      <c r="C1463" s="64">
        <f t="shared" si="45"/>
        <v>0</v>
      </c>
      <c r="D1463" s="74"/>
      <c r="E1463" s="75"/>
      <c r="F1463" s="75"/>
      <c r="G1463" s="75"/>
      <c r="H1463" s="75"/>
      <c r="I1463" s="75"/>
      <c r="J1463" s="75"/>
      <c r="K1463" s="75"/>
      <c r="L1463" s="75"/>
      <c r="M1463" s="75"/>
      <c r="N1463" s="75"/>
      <c r="O1463" s="75"/>
      <c r="P1463" s="75"/>
      <c r="Q1463" s="75"/>
      <c r="R1463" s="76"/>
    </row>
    <row r="1464" spans="1:18">
      <c r="A1464" s="62">
        <f t="shared" si="44"/>
        <v>0</v>
      </c>
      <c r="C1464" s="64">
        <f t="shared" si="45"/>
        <v>0</v>
      </c>
      <c r="D1464" s="74"/>
      <c r="E1464" s="75"/>
      <c r="F1464" s="75"/>
      <c r="G1464" s="75"/>
      <c r="H1464" s="75"/>
      <c r="I1464" s="75"/>
      <c r="J1464" s="75"/>
      <c r="K1464" s="75"/>
      <c r="L1464" s="75"/>
      <c r="M1464" s="75"/>
      <c r="N1464" s="75"/>
      <c r="O1464" s="75"/>
      <c r="P1464" s="75"/>
      <c r="Q1464" s="75"/>
      <c r="R1464" s="76"/>
    </row>
    <row r="1465" spans="1:18">
      <c r="A1465" s="62">
        <f t="shared" si="44"/>
        <v>0</v>
      </c>
      <c r="C1465" s="64">
        <f t="shared" si="45"/>
        <v>0</v>
      </c>
      <c r="D1465" s="74"/>
      <c r="E1465" s="75"/>
      <c r="F1465" s="75"/>
      <c r="G1465" s="75"/>
      <c r="H1465" s="75"/>
      <c r="I1465" s="75"/>
      <c r="J1465" s="75"/>
      <c r="K1465" s="75"/>
      <c r="L1465" s="75"/>
      <c r="M1465" s="75"/>
      <c r="N1465" s="75"/>
      <c r="O1465" s="75"/>
      <c r="P1465" s="75"/>
      <c r="Q1465" s="75"/>
      <c r="R1465" s="76"/>
    </row>
    <row r="1466" spans="1:18">
      <c r="A1466" s="62">
        <f t="shared" si="44"/>
        <v>0</v>
      </c>
      <c r="C1466" s="64">
        <f t="shared" si="45"/>
        <v>0</v>
      </c>
      <c r="D1466" s="74"/>
      <c r="E1466" s="75"/>
      <c r="F1466" s="75"/>
      <c r="G1466" s="75"/>
      <c r="H1466" s="75"/>
      <c r="I1466" s="75"/>
      <c r="J1466" s="75"/>
      <c r="K1466" s="75"/>
      <c r="L1466" s="75"/>
      <c r="M1466" s="75"/>
      <c r="N1466" s="75"/>
      <c r="O1466" s="75"/>
      <c r="P1466" s="75"/>
      <c r="Q1466" s="75"/>
      <c r="R1466" s="76"/>
    </row>
    <row r="1467" spans="1:18">
      <c r="A1467" s="62">
        <f t="shared" si="44"/>
        <v>0</v>
      </c>
      <c r="C1467" s="64">
        <f t="shared" si="45"/>
        <v>0</v>
      </c>
      <c r="D1467" s="74"/>
      <c r="E1467" s="75"/>
      <c r="F1467" s="75"/>
      <c r="G1467" s="75"/>
      <c r="H1467" s="75"/>
      <c r="I1467" s="75"/>
      <c r="J1467" s="75"/>
      <c r="K1467" s="75"/>
      <c r="L1467" s="75"/>
      <c r="M1467" s="75"/>
      <c r="N1467" s="75"/>
      <c r="O1467" s="75"/>
      <c r="P1467" s="75"/>
      <c r="Q1467" s="75"/>
      <c r="R1467" s="76"/>
    </row>
    <row r="1468" spans="1:18">
      <c r="A1468" s="62">
        <f t="shared" si="44"/>
        <v>0</v>
      </c>
      <c r="C1468" s="64">
        <f t="shared" si="45"/>
        <v>0</v>
      </c>
      <c r="D1468" s="74"/>
      <c r="E1468" s="75"/>
      <c r="F1468" s="75"/>
      <c r="G1468" s="75"/>
      <c r="H1468" s="75"/>
      <c r="I1468" s="75"/>
      <c r="J1468" s="75"/>
      <c r="K1468" s="75"/>
      <c r="L1468" s="75"/>
      <c r="M1468" s="75"/>
      <c r="N1468" s="75"/>
      <c r="O1468" s="75"/>
      <c r="P1468" s="75"/>
      <c r="Q1468" s="75"/>
      <c r="R1468" s="76"/>
    </row>
    <row r="1469" spans="1:18">
      <c r="A1469" s="62">
        <f t="shared" si="44"/>
        <v>0</v>
      </c>
      <c r="C1469" s="64">
        <f t="shared" si="45"/>
        <v>0</v>
      </c>
      <c r="D1469" s="74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  <c r="P1469" s="75"/>
      <c r="Q1469" s="75"/>
      <c r="R1469" s="76"/>
    </row>
    <row r="1470" spans="1:18">
      <c r="A1470" s="62">
        <f t="shared" si="44"/>
        <v>0</v>
      </c>
      <c r="C1470" s="64">
        <f t="shared" si="45"/>
        <v>0</v>
      </c>
      <c r="D1470" s="74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  <c r="P1470" s="75"/>
      <c r="Q1470" s="75"/>
      <c r="R1470" s="76"/>
    </row>
    <row r="1471" spans="1:18">
      <c r="A1471" s="62">
        <f t="shared" si="44"/>
        <v>0</v>
      </c>
      <c r="C1471" s="64">
        <f t="shared" si="45"/>
        <v>0</v>
      </c>
      <c r="D1471" s="74"/>
      <c r="E1471" s="75"/>
      <c r="F1471" s="75"/>
      <c r="G1471" s="75"/>
      <c r="H1471" s="75"/>
      <c r="I1471" s="75"/>
      <c r="J1471" s="75"/>
      <c r="K1471" s="75"/>
      <c r="L1471" s="75"/>
      <c r="M1471" s="75"/>
      <c r="N1471" s="75"/>
      <c r="O1471" s="75"/>
      <c r="P1471" s="75"/>
      <c r="Q1471" s="75"/>
      <c r="R1471" s="76"/>
    </row>
    <row r="1472" spans="1:18">
      <c r="A1472" s="62">
        <f t="shared" si="44"/>
        <v>0</v>
      </c>
      <c r="C1472" s="64">
        <f t="shared" si="45"/>
        <v>0</v>
      </c>
      <c r="D1472" s="74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  <c r="P1472" s="75"/>
      <c r="Q1472" s="75"/>
      <c r="R1472" s="76"/>
    </row>
    <row r="1473" spans="1:18">
      <c r="A1473" s="62">
        <f t="shared" si="44"/>
        <v>0</v>
      </c>
      <c r="C1473" s="64">
        <f t="shared" si="45"/>
        <v>0</v>
      </c>
      <c r="D1473" s="74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  <c r="P1473" s="75"/>
      <c r="Q1473" s="75"/>
      <c r="R1473" s="76"/>
    </row>
    <row r="1474" spans="1:18">
      <c r="A1474" s="62">
        <f t="shared" si="44"/>
        <v>0</v>
      </c>
      <c r="C1474" s="64">
        <f t="shared" si="45"/>
        <v>0</v>
      </c>
      <c r="D1474" s="74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6"/>
    </row>
    <row r="1475" spans="1:18">
      <c r="A1475" s="62">
        <f t="shared" si="44"/>
        <v>0</v>
      </c>
      <c r="C1475" s="64">
        <f t="shared" si="45"/>
        <v>0</v>
      </c>
      <c r="D1475" s="74"/>
      <c r="E1475" s="75"/>
      <c r="F1475" s="75"/>
      <c r="G1475" s="75"/>
      <c r="H1475" s="75"/>
      <c r="I1475" s="75"/>
      <c r="J1475" s="75"/>
      <c r="K1475" s="75"/>
      <c r="L1475" s="75"/>
      <c r="M1475" s="75"/>
      <c r="N1475" s="75"/>
      <c r="O1475" s="75"/>
      <c r="P1475" s="75"/>
      <c r="Q1475" s="75"/>
      <c r="R1475" s="76"/>
    </row>
    <row r="1476" spans="1:18">
      <c r="A1476" s="62">
        <f t="shared" ref="A1476:A1539" si="46">F1476</f>
        <v>0</v>
      </c>
      <c r="C1476" s="64">
        <f t="shared" ref="C1476:C1539" si="47">D1476</f>
        <v>0</v>
      </c>
      <c r="D1476" s="74"/>
      <c r="E1476" s="75"/>
      <c r="F1476" s="75"/>
      <c r="G1476" s="75"/>
      <c r="H1476" s="75"/>
      <c r="I1476" s="75"/>
      <c r="J1476" s="75"/>
      <c r="K1476" s="75"/>
      <c r="L1476" s="75"/>
      <c r="M1476" s="75"/>
      <c r="N1476" s="75"/>
      <c r="O1476" s="75"/>
      <c r="P1476" s="75"/>
      <c r="Q1476" s="75"/>
      <c r="R1476" s="76"/>
    </row>
    <row r="1477" spans="1:18">
      <c r="A1477" s="62">
        <f t="shared" si="46"/>
        <v>0</v>
      </c>
      <c r="C1477" s="64">
        <f t="shared" si="47"/>
        <v>0</v>
      </c>
      <c r="D1477" s="74"/>
      <c r="E1477" s="75"/>
      <c r="F1477" s="75"/>
      <c r="G1477" s="75"/>
      <c r="H1477" s="75"/>
      <c r="I1477" s="75"/>
      <c r="J1477" s="75"/>
      <c r="K1477" s="75"/>
      <c r="L1477" s="75"/>
      <c r="M1477" s="75"/>
      <c r="N1477" s="75"/>
      <c r="O1477" s="75"/>
      <c r="P1477" s="75"/>
      <c r="Q1477" s="75"/>
      <c r="R1477" s="76"/>
    </row>
    <row r="1478" spans="1:18">
      <c r="A1478" s="62">
        <f t="shared" si="46"/>
        <v>0</v>
      </c>
      <c r="C1478" s="64">
        <f t="shared" si="47"/>
        <v>0</v>
      </c>
      <c r="D1478" s="74"/>
      <c r="E1478" s="75"/>
      <c r="F1478" s="75"/>
      <c r="G1478" s="75"/>
      <c r="H1478" s="75"/>
      <c r="I1478" s="75"/>
      <c r="J1478" s="75"/>
      <c r="K1478" s="75"/>
      <c r="L1478" s="75"/>
      <c r="M1478" s="75"/>
      <c r="N1478" s="75"/>
      <c r="O1478" s="75"/>
      <c r="P1478" s="75"/>
      <c r="Q1478" s="75"/>
      <c r="R1478" s="76"/>
    </row>
    <row r="1479" spans="1:18">
      <c r="A1479" s="62">
        <f t="shared" si="46"/>
        <v>0</v>
      </c>
      <c r="C1479" s="64">
        <f t="shared" si="47"/>
        <v>0</v>
      </c>
      <c r="D1479" s="74"/>
      <c r="E1479" s="75"/>
      <c r="F1479" s="75"/>
      <c r="G1479" s="75"/>
      <c r="H1479" s="75"/>
      <c r="I1479" s="75"/>
      <c r="J1479" s="75"/>
      <c r="K1479" s="75"/>
      <c r="L1479" s="75"/>
      <c r="M1479" s="75"/>
      <c r="N1479" s="75"/>
      <c r="O1479" s="75"/>
      <c r="P1479" s="75"/>
      <c r="Q1479" s="75"/>
      <c r="R1479" s="76"/>
    </row>
    <row r="1480" spans="1:18">
      <c r="A1480" s="62">
        <f t="shared" si="46"/>
        <v>0</v>
      </c>
      <c r="C1480" s="64">
        <f t="shared" si="47"/>
        <v>0</v>
      </c>
      <c r="D1480" s="74"/>
      <c r="E1480" s="75"/>
      <c r="F1480" s="75"/>
      <c r="G1480" s="75"/>
      <c r="H1480" s="75"/>
      <c r="I1480" s="75"/>
      <c r="J1480" s="75"/>
      <c r="K1480" s="75"/>
      <c r="L1480" s="75"/>
      <c r="M1480" s="75"/>
      <c r="N1480" s="75"/>
      <c r="O1480" s="75"/>
      <c r="P1480" s="75"/>
      <c r="Q1480" s="75"/>
      <c r="R1480" s="76"/>
    </row>
    <row r="1481" spans="1:18">
      <c r="A1481" s="62">
        <f t="shared" si="46"/>
        <v>0</v>
      </c>
      <c r="C1481" s="64">
        <f t="shared" si="47"/>
        <v>0</v>
      </c>
      <c r="D1481" s="74"/>
      <c r="E1481" s="75"/>
      <c r="F1481" s="75"/>
      <c r="G1481" s="75"/>
      <c r="H1481" s="75"/>
      <c r="I1481" s="75"/>
      <c r="J1481" s="75"/>
      <c r="K1481" s="75"/>
      <c r="L1481" s="75"/>
      <c r="M1481" s="75"/>
      <c r="N1481" s="75"/>
      <c r="O1481" s="75"/>
      <c r="P1481" s="75"/>
      <c r="Q1481" s="75"/>
      <c r="R1481" s="76"/>
    </row>
    <row r="1482" spans="1:18">
      <c r="A1482" s="62">
        <f t="shared" si="46"/>
        <v>0</v>
      </c>
      <c r="C1482" s="64">
        <f t="shared" si="47"/>
        <v>0</v>
      </c>
      <c r="D1482" s="74"/>
      <c r="E1482" s="75"/>
      <c r="F1482" s="75"/>
      <c r="G1482" s="75"/>
      <c r="H1482" s="75"/>
      <c r="I1482" s="75"/>
      <c r="J1482" s="75"/>
      <c r="K1482" s="75"/>
      <c r="L1482" s="75"/>
      <c r="M1482" s="75"/>
      <c r="N1482" s="75"/>
      <c r="O1482" s="75"/>
      <c r="P1482" s="75"/>
      <c r="Q1482" s="75"/>
      <c r="R1482" s="76"/>
    </row>
    <row r="1483" spans="1:18">
      <c r="A1483" s="62">
        <f t="shared" si="46"/>
        <v>0</v>
      </c>
      <c r="C1483" s="64">
        <f t="shared" si="47"/>
        <v>0</v>
      </c>
      <c r="D1483" s="74"/>
      <c r="E1483" s="75"/>
      <c r="F1483" s="75"/>
      <c r="G1483" s="75"/>
      <c r="H1483" s="75"/>
      <c r="I1483" s="75"/>
      <c r="J1483" s="75"/>
      <c r="K1483" s="75"/>
      <c r="L1483" s="75"/>
      <c r="M1483" s="75"/>
      <c r="N1483" s="75"/>
      <c r="O1483" s="75"/>
      <c r="P1483" s="75"/>
      <c r="Q1483" s="75"/>
      <c r="R1483" s="76"/>
    </row>
    <row r="1484" spans="1:18">
      <c r="A1484" s="62">
        <f t="shared" si="46"/>
        <v>0</v>
      </c>
      <c r="C1484" s="64">
        <f t="shared" si="47"/>
        <v>0</v>
      </c>
      <c r="D1484" s="74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6"/>
    </row>
    <row r="1485" spans="1:18">
      <c r="A1485" s="62">
        <f t="shared" si="46"/>
        <v>0</v>
      </c>
      <c r="C1485" s="64">
        <f t="shared" si="47"/>
        <v>0</v>
      </c>
      <c r="D1485" s="74"/>
      <c r="E1485" s="75"/>
      <c r="F1485" s="75"/>
      <c r="G1485" s="75"/>
      <c r="H1485" s="75"/>
      <c r="I1485" s="75"/>
      <c r="J1485" s="75"/>
      <c r="K1485" s="75"/>
      <c r="L1485" s="75"/>
      <c r="M1485" s="75"/>
      <c r="N1485" s="75"/>
      <c r="O1485" s="75"/>
      <c r="P1485" s="75"/>
      <c r="Q1485" s="75"/>
      <c r="R1485" s="76"/>
    </row>
    <row r="1486" spans="1:18">
      <c r="A1486" s="62">
        <f t="shared" si="46"/>
        <v>0</v>
      </c>
      <c r="C1486" s="64">
        <f t="shared" si="47"/>
        <v>0</v>
      </c>
      <c r="D1486" s="74"/>
      <c r="E1486" s="75"/>
      <c r="F1486" s="75"/>
      <c r="G1486" s="75"/>
      <c r="H1486" s="75"/>
      <c r="I1486" s="75"/>
      <c r="J1486" s="75"/>
      <c r="K1486" s="75"/>
      <c r="L1486" s="75"/>
      <c r="M1486" s="75"/>
      <c r="N1486" s="75"/>
      <c r="O1486" s="75"/>
      <c r="P1486" s="75"/>
      <c r="Q1486" s="75"/>
      <c r="R1486" s="76"/>
    </row>
    <row r="1487" spans="1:18">
      <c r="A1487" s="62">
        <f t="shared" si="46"/>
        <v>0</v>
      </c>
      <c r="C1487" s="64">
        <f t="shared" si="47"/>
        <v>0</v>
      </c>
      <c r="D1487" s="74"/>
      <c r="E1487" s="75"/>
      <c r="F1487" s="75"/>
      <c r="G1487" s="75"/>
      <c r="H1487" s="75"/>
      <c r="I1487" s="75"/>
      <c r="J1487" s="75"/>
      <c r="K1487" s="75"/>
      <c r="L1487" s="75"/>
      <c r="M1487" s="75"/>
      <c r="N1487" s="75"/>
      <c r="O1487" s="75"/>
      <c r="P1487" s="75"/>
      <c r="Q1487" s="75"/>
      <c r="R1487" s="76"/>
    </row>
    <row r="1488" spans="1:18">
      <c r="A1488" s="62">
        <f t="shared" si="46"/>
        <v>0</v>
      </c>
      <c r="C1488" s="64">
        <f t="shared" si="47"/>
        <v>0</v>
      </c>
      <c r="D1488" s="74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  <c r="P1488" s="75"/>
      <c r="Q1488" s="75"/>
      <c r="R1488" s="76"/>
    </row>
    <row r="1489" spans="1:18">
      <c r="A1489" s="62">
        <f t="shared" si="46"/>
        <v>0</v>
      </c>
      <c r="C1489" s="64">
        <f t="shared" si="47"/>
        <v>0</v>
      </c>
      <c r="D1489" s="74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  <c r="P1489" s="75"/>
      <c r="Q1489" s="75"/>
      <c r="R1489" s="76"/>
    </row>
    <row r="1490" spans="1:18">
      <c r="A1490" s="62">
        <f t="shared" si="46"/>
        <v>0</v>
      </c>
      <c r="C1490" s="64">
        <f t="shared" si="47"/>
        <v>0</v>
      </c>
      <c r="D1490" s="74"/>
      <c r="E1490" s="75"/>
      <c r="F1490" s="75"/>
      <c r="G1490" s="75"/>
      <c r="H1490" s="75"/>
      <c r="I1490" s="75"/>
      <c r="J1490" s="75"/>
      <c r="K1490" s="75"/>
      <c r="L1490" s="75"/>
      <c r="M1490" s="75"/>
      <c r="N1490" s="75"/>
      <c r="O1490" s="75"/>
      <c r="P1490" s="75"/>
      <c r="Q1490" s="75"/>
      <c r="R1490" s="76"/>
    </row>
    <row r="1491" spans="1:18">
      <c r="A1491" s="62">
        <f t="shared" si="46"/>
        <v>0</v>
      </c>
      <c r="C1491" s="64">
        <f t="shared" si="47"/>
        <v>0</v>
      </c>
      <c r="D1491" s="74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  <c r="P1491" s="75"/>
      <c r="Q1491" s="75"/>
      <c r="R1491" s="76"/>
    </row>
    <row r="1492" spans="1:18">
      <c r="A1492" s="62">
        <f t="shared" si="46"/>
        <v>0</v>
      </c>
      <c r="C1492" s="64">
        <f t="shared" si="47"/>
        <v>0</v>
      </c>
      <c r="D1492" s="74"/>
      <c r="E1492" s="75"/>
      <c r="F1492" s="75"/>
      <c r="G1492" s="75"/>
      <c r="H1492" s="75"/>
      <c r="I1492" s="75"/>
      <c r="J1492" s="75"/>
      <c r="K1492" s="75"/>
      <c r="L1492" s="75"/>
      <c r="M1492" s="75"/>
      <c r="N1492" s="75"/>
      <c r="O1492" s="75"/>
      <c r="P1492" s="75"/>
      <c r="Q1492" s="75"/>
      <c r="R1492" s="76"/>
    </row>
    <row r="1493" spans="1:18">
      <c r="A1493" s="62">
        <f t="shared" si="46"/>
        <v>0</v>
      </c>
      <c r="C1493" s="64">
        <f t="shared" si="47"/>
        <v>0</v>
      </c>
      <c r="D1493" s="74"/>
      <c r="E1493" s="75"/>
      <c r="F1493" s="75"/>
      <c r="G1493" s="75"/>
      <c r="H1493" s="75"/>
      <c r="I1493" s="75"/>
      <c r="J1493" s="75"/>
      <c r="K1493" s="75"/>
      <c r="L1493" s="75"/>
      <c r="M1493" s="75"/>
      <c r="N1493" s="75"/>
      <c r="O1493" s="75"/>
      <c r="P1493" s="75"/>
      <c r="Q1493" s="75"/>
      <c r="R1493" s="76"/>
    </row>
    <row r="1494" spans="1:18">
      <c r="A1494" s="62">
        <f t="shared" si="46"/>
        <v>0</v>
      </c>
      <c r="C1494" s="64">
        <f t="shared" si="47"/>
        <v>0</v>
      </c>
      <c r="D1494" s="74"/>
      <c r="E1494" s="75"/>
      <c r="F1494" s="75"/>
      <c r="G1494" s="75"/>
      <c r="H1494" s="75"/>
      <c r="I1494" s="75"/>
      <c r="J1494" s="75"/>
      <c r="K1494" s="75"/>
      <c r="L1494" s="75"/>
      <c r="M1494" s="75"/>
      <c r="N1494" s="75"/>
      <c r="O1494" s="75"/>
      <c r="P1494" s="75"/>
      <c r="Q1494" s="75"/>
      <c r="R1494" s="76"/>
    </row>
    <row r="1495" spans="1:18">
      <c r="A1495" s="62">
        <f t="shared" si="46"/>
        <v>0</v>
      </c>
      <c r="C1495" s="64">
        <f t="shared" si="47"/>
        <v>0</v>
      </c>
      <c r="D1495" s="74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  <c r="P1495" s="75"/>
      <c r="Q1495" s="75"/>
      <c r="R1495" s="76"/>
    </row>
    <row r="1496" spans="1:18">
      <c r="A1496" s="62">
        <f t="shared" si="46"/>
        <v>0</v>
      </c>
      <c r="C1496" s="64">
        <f t="shared" si="47"/>
        <v>0</v>
      </c>
      <c r="D1496" s="74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  <c r="P1496" s="75"/>
      <c r="Q1496" s="75"/>
      <c r="R1496" s="76"/>
    </row>
    <row r="1497" spans="1:18">
      <c r="A1497" s="62">
        <f t="shared" si="46"/>
        <v>0</v>
      </c>
      <c r="C1497" s="64">
        <f t="shared" si="47"/>
        <v>0</v>
      </c>
      <c r="D1497" s="74"/>
      <c r="E1497" s="75"/>
      <c r="F1497" s="75"/>
      <c r="G1497" s="75"/>
      <c r="H1497" s="75"/>
      <c r="I1497" s="75"/>
      <c r="J1497" s="75"/>
      <c r="K1497" s="75"/>
      <c r="L1497" s="75"/>
      <c r="M1497" s="75"/>
      <c r="N1497" s="75"/>
      <c r="O1497" s="75"/>
      <c r="P1497" s="75"/>
      <c r="Q1497" s="75"/>
      <c r="R1497" s="76"/>
    </row>
    <row r="1498" spans="1:18">
      <c r="A1498" s="62">
        <f t="shared" si="46"/>
        <v>0</v>
      </c>
      <c r="C1498" s="64">
        <f t="shared" si="47"/>
        <v>0</v>
      </c>
      <c r="D1498" s="74"/>
      <c r="E1498" s="75"/>
      <c r="F1498" s="75"/>
      <c r="G1498" s="75"/>
      <c r="H1498" s="75"/>
      <c r="I1498" s="75"/>
      <c r="J1498" s="75"/>
      <c r="K1498" s="75"/>
      <c r="L1498" s="75"/>
      <c r="M1498" s="75"/>
      <c r="N1498" s="75"/>
      <c r="O1498" s="75"/>
      <c r="P1498" s="75"/>
      <c r="Q1498" s="75"/>
      <c r="R1498" s="76"/>
    </row>
    <row r="1499" spans="1:18">
      <c r="A1499" s="62">
        <f t="shared" si="46"/>
        <v>0</v>
      </c>
      <c r="C1499" s="64">
        <f t="shared" si="47"/>
        <v>0</v>
      </c>
      <c r="D1499" s="74"/>
      <c r="E1499" s="75"/>
      <c r="F1499" s="75"/>
      <c r="G1499" s="75"/>
      <c r="H1499" s="75"/>
      <c r="I1499" s="75"/>
      <c r="J1499" s="75"/>
      <c r="K1499" s="75"/>
      <c r="L1499" s="75"/>
      <c r="M1499" s="75"/>
      <c r="N1499" s="75"/>
      <c r="O1499" s="75"/>
      <c r="P1499" s="75"/>
      <c r="Q1499" s="75"/>
      <c r="R1499" s="76"/>
    </row>
    <row r="1500" spans="1:18">
      <c r="A1500" s="62">
        <f t="shared" si="46"/>
        <v>0</v>
      </c>
      <c r="C1500" s="64">
        <f t="shared" si="47"/>
        <v>0</v>
      </c>
      <c r="D1500" s="74"/>
      <c r="E1500" s="75"/>
      <c r="F1500" s="75"/>
      <c r="G1500" s="75"/>
      <c r="H1500" s="75"/>
      <c r="I1500" s="75"/>
      <c r="J1500" s="75"/>
      <c r="K1500" s="75"/>
      <c r="L1500" s="75"/>
      <c r="M1500" s="75"/>
      <c r="N1500" s="75"/>
      <c r="O1500" s="75"/>
      <c r="P1500" s="75"/>
      <c r="Q1500" s="75"/>
      <c r="R1500" s="76"/>
    </row>
    <row r="1501" spans="1:18">
      <c r="A1501" s="62">
        <f t="shared" si="46"/>
        <v>0</v>
      </c>
      <c r="C1501" s="64">
        <f t="shared" si="47"/>
        <v>0</v>
      </c>
      <c r="D1501" s="74"/>
      <c r="E1501" s="75"/>
      <c r="F1501" s="75"/>
      <c r="G1501" s="75"/>
      <c r="H1501" s="75"/>
      <c r="I1501" s="75"/>
      <c r="J1501" s="75"/>
      <c r="K1501" s="75"/>
      <c r="L1501" s="75"/>
      <c r="M1501" s="75"/>
      <c r="N1501" s="75"/>
      <c r="O1501" s="75"/>
      <c r="P1501" s="75"/>
      <c r="Q1501" s="75"/>
      <c r="R1501" s="76"/>
    </row>
    <row r="1502" spans="1:18">
      <c r="A1502" s="62">
        <f t="shared" si="46"/>
        <v>0</v>
      </c>
      <c r="C1502" s="64">
        <f t="shared" si="47"/>
        <v>0</v>
      </c>
      <c r="D1502" s="74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6"/>
    </row>
    <row r="1503" spans="1:18">
      <c r="A1503" s="62">
        <f t="shared" si="46"/>
        <v>0</v>
      </c>
      <c r="C1503" s="64">
        <f t="shared" si="47"/>
        <v>0</v>
      </c>
      <c r="D1503" s="74"/>
      <c r="E1503" s="75"/>
      <c r="F1503" s="75"/>
      <c r="G1503" s="75"/>
      <c r="H1503" s="75"/>
      <c r="I1503" s="75"/>
      <c r="J1503" s="75"/>
      <c r="K1503" s="75"/>
      <c r="L1503" s="75"/>
      <c r="M1503" s="75"/>
      <c r="N1503" s="75"/>
      <c r="O1503" s="75"/>
      <c r="P1503" s="75"/>
      <c r="Q1503" s="75"/>
      <c r="R1503" s="76"/>
    </row>
    <row r="1504" spans="1:18">
      <c r="A1504" s="62">
        <f t="shared" si="46"/>
        <v>0</v>
      </c>
      <c r="C1504" s="64">
        <f t="shared" si="47"/>
        <v>0</v>
      </c>
      <c r="D1504" s="74"/>
      <c r="E1504" s="75"/>
      <c r="F1504" s="75"/>
      <c r="G1504" s="75"/>
      <c r="H1504" s="75"/>
      <c r="I1504" s="75"/>
      <c r="J1504" s="75"/>
      <c r="K1504" s="75"/>
      <c r="L1504" s="75"/>
      <c r="M1504" s="75"/>
      <c r="N1504" s="75"/>
      <c r="O1504" s="75"/>
      <c r="P1504" s="75"/>
      <c r="Q1504" s="75"/>
      <c r="R1504" s="76"/>
    </row>
    <row r="1505" spans="1:18">
      <c r="A1505" s="62">
        <f t="shared" si="46"/>
        <v>0</v>
      </c>
      <c r="C1505" s="64">
        <f t="shared" si="47"/>
        <v>0</v>
      </c>
      <c r="D1505" s="74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  <c r="P1505" s="75"/>
      <c r="Q1505" s="75"/>
      <c r="R1505" s="76"/>
    </row>
    <row r="1506" spans="1:18">
      <c r="A1506" s="62">
        <f t="shared" si="46"/>
        <v>0</v>
      </c>
      <c r="C1506" s="64">
        <f t="shared" si="47"/>
        <v>0</v>
      </c>
      <c r="D1506" s="74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  <c r="P1506" s="75"/>
      <c r="Q1506" s="75"/>
      <c r="R1506" s="76"/>
    </row>
    <row r="1507" spans="1:18">
      <c r="A1507" s="62">
        <f t="shared" si="46"/>
        <v>0</v>
      </c>
      <c r="C1507" s="64">
        <f t="shared" si="47"/>
        <v>0</v>
      </c>
      <c r="D1507" s="74"/>
      <c r="E1507" s="75"/>
      <c r="F1507" s="75"/>
      <c r="G1507" s="75"/>
      <c r="H1507" s="75"/>
      <c r="I1507" s="75"/>
      <c r="J1507" s="75"/>
      <c r="K1507" s="75"/>
      <c r="L1507" s="75"/>
      <c r="M1507" s="75"/>
      <c r="N1507" s="75"/>
      <c r="O1507" s="75"/>
      <c r="P1507" s="75"/>
      <c r="Q1507" s="75"/>
      <c r="R1507" s="76"/>
    </row>
    <row r="1508" spans="1:18">
      <c r="A1508" s="62">
        <f t="shared" si="46"/>
        <v>0</v>
      </c>
      <c r="C1508" s="64">
        <f t="shared" si="47"/>
        <v>0</v>
      </c>
      <c r="D1508" s="74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  <c r="P1508" s="75"/>
      <c r="Q1508" s="75"/>
      <c r="R1508" s="76"/>
    </row>
    <row r="1509" spans="1:18">
      <c r="A1509" s="62">
        <f t="shared" si="46"/>
        <v>0</v>
      </c>
      <c r="C1509" s="64">
        <f t="shared" si="47"/>
        <v>0</v>
      </c>
      <c r="D1509" s="74"/>
      <c r="E1509" s="75"/>
      <c r="F1509" s="75"/>
      <c r="G1509" s="75"/>
      <c r="H1509" s="75"/>
      <c r="I1509" s="75"/>
      <c r="J1509" s="75"/>
      <c r="K1509" s="75"/>
      <c r="L1509" s="75"/>
      <c r="M1509" s="75"/>
      <c r="N1509" s="75"/>
      <c r="O1509" s="75"/>
      <c r="P1509" s="75"/>
      <c r="Q1509" s="75"/>
      <c r="R1509" s="76"/>
    </row>
    <row r="1510" spans="1:18">
      <c r="A1510" s="62">
        <f t="shared" si="46"/>
        <v>0</v>
      </c>
      <c r="C1510" s="64">
        <f t="shared" si="47"/>
        <v>0</v>
      </c>
      <c r="D1510" s="74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6"/>
    </row>
    <row r="1511" spans="1:18">
      <c r="A1511" s="62">
        <f t="shared" si="46"/>
        <v>0</v>
      </c>
      <c r="C1511" s="64">
        <f t="shared" si="47"/>
        <v>0</v>
      </c>
      <c r="D1511" s="74"/>
      <c r="E1511" s="75"/>
      <c r="F1511" s="75"/>
      <c r="G1511" s="75"/>
      <c r="H1511" s="75"/>
      <c r="I1511" s="75"/>
      <c r="J1511" s="75"/>
      <c r="K1511" s="75"/>
      <c r="L1511" s="75"/>
      <c r="M1511" s="75"/>
      <c r="N1511" s="75"/>
      <c r="O1511" s="75"/>
      <c r="P1511" s="75"/>
      <c r="Q1511" s="75"/>
      <c r="R1511" s="76"/>
    </row>
    <row r="1512" spans="1:18">
      <c r="A1512" s="62">
        <f t="shared" si="46"/>
        <v>0</v>
      </c>
      <c r="C1512" s="64">
        <f t="shared" si="47"/>
        <v>0</v>
      </c>
      <c r="D1512" s="74"/>
      <c r="E1512" s="75"/>
      <c r="F1512" s="75"/>
      <c r="G1512" s="75"/>
      <c r="H1512" s="75"/>
      <c r="I1512" s="75"/>
      <c r="J1512" s="75"/>
      <c r="K1512" s="75"/>
      <c r="L1512" s="75"/>
      <c r="M1512" s="75"/>
      <c r="N1512" s="75"/>
      <c r="O1512" s="75"/>
      <c r="P1512" s="75"/>
      <c r="Q1512" s="75"/>
      <c r="R1512" s="76"/>
    </row>
    <row r="1513" spans="1:18">
      <c r="A1513" s="62">
        <f t="shared" si="46"/>
        <v>0</v>
      </c>
      <c r="C1513" s="64">
        <f t="shared" si="47"/>
        <v>0</v>
      </c>
      <c r="D1513" s="74"/>
      <c r="E1513" s="75"/>
      <c r="F1513" s="75"/>
      <c r="G1513" s="75"/>
      <c r="H1513" s="75"/>
      <c r="I1513" s="75"/>
      <c r="J1513" s="75"/>
      <c r="K1513" s="75"/>
      <c r="L1513" s="75"/>
      <c r="M1513" s="75"/>
      <c r="N1513" s="75"/>
      <c r="O1513" s="75"/>
      <c r="P1513" s="75"/>
      <c r="Q1513" s="75"/>
      <c r="R1513" s="76"/>
    </row>
    <row r="1514" spans="1:18">
      <c r="A1514" s="62">
        <f t="shared" si="46"/>
        <v>0</v>
      </c>
      <c r="C1514" s="64">
        <f t="shared" si="47"/>
        <v>0</v>
      </c>
      <c r="D1514" s="74"/>
      <c r="E1514" s="75"/>
      <c r="F1514" s="75"/>
      <c r="G1514" s="75"/>
      <c r="H1514" s="75"/>
      <c r="I1514" s="75"/>
      <c r="J1514" s="75"/>
      <c r="K1514" s="75"/>
      <c r="L1514" s="75"/>
      <c r="M1514" s="75"/>
      <c r="N1514" s="75"/>
      <c r="O1514" s="75"/>
      <c r="P1514" s="75"/>
      <c r="Q1514" s="75"/>
      <c r="R1514" s="76"/>
    </row>
    <row r="1515" spans="1:18">
      <c r="A1515" s="62">
        <f t="shared" si="46"/>
        <v>0</v>
      </c>
      <c r="C1515" s="64">
        <f t="shared" si="47"/>
        <v>0</v>
      </c>
      <c r="D1515" s="74"/>
      <c r="E1515" s="75"/>
      <c r="F1515" s="75"/>
      <c r="G1515" s="75"/>
      <c r="H1515" s="75"/>
      <c r="I1515" s="75"/>
      <c r="J1515" s="75"/>
      <c r="K1515" s="75"/>
      <c r="L1515" s="75"/>
      <c r="M1515" s="75"/>
      <c r="N1515" s="75"/>
      <c r="O1515" s="75"/>
      <c r="P1515" s="75"/>
      <c r="Q1515" s="75"/>
      <c r="R1515" s="76"/>
    </row>
    <row r="1516" spans="1:18">
      <c r="A1516" s="62">
        <f t="shared" si="46"/>
        <v>0</v>
      </c>
      <c r="C1516" s="64">
        <f t="shared" si="47"/>
        <v>0</v>
      </c>
      <c r="D1516" s="74"/>
      <c r="E1516" s="75"/>
      <c r="F1516" s="75"/>
      <c r="G1516" s="75"/>
      <c r="H1516" s="75"/>
      <c r="I1516" s="75"/>
      <c r="J1516" s="75"/>
      <c r="K1516" s="75"/>
      <c r="L1516" s="75"/>
      <c r="M1516" s="75"/>
      <c r="N1516" s="75"/>
      <c r="O1516" s="75"/>
      <c r="P1516" s="75"/>
      <c r="Q1516" s="75"/>
      <c r="R1516" s="76"/>
    </row>
    <row r="1517" spans="1:18">
      <c r="A1517" s="62">
        <f t="shared" si="46"/>
        <v>0</v>
      </c>
      <c r="C1517" s="64">
        <f t="shared" si="47"/>
        <v>0</v>
      </c>
      <c r="D1517" s="74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  <c r="P1517" s="75"/>
      <c r="Q1517" s="75"/>
      <c r="R1517" s="76"/>
    </row>
    <row r="1518" spans="1:18">
      <c r="A1518" s="62">
        <f t="shared" si="46"/>
        <v>0</v>
      </c>
      <c r="C1518" s="64">
        <f t="shared" si="47"/>
        <v>0</v>
      </c>
      <c r="D1518" s="74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  <c r="P1518" s="75"/>
      <c r="Q1518" s="75"/>
      <c r="R1518" s="76"/>
    </row>
    <row r="1519" spans="1:18">
      <c r="A1519" s="62">
        <f t="shared" si="46"/>
        <v>0</v>
      </c>
      <c r="C1519" s="64">
        <f t="shared" si="47"/>
        <v>0</v>
      </c>
      <c r="D1519" s="74"/>
      <c r="E1519" s="75"/>
      <c r="F1519" s="75"/>
      <c r="G1519" s="75"/>
      <c r="H1519" s="75"/>
      <c r="I1519" s="75"/>
      <c r="J1519" s="75"/>
      <c r="K1519" s="75"/>
      <c r="L1519" s="75"/>
      <c r="M1519" s="75"/>
      <c r="N1519" s="75"/>
      <c r="O1519" s="75"/>
      <c r="P1519" s="75"/>
      <c r="Q1519" s="75"/>
      <c r="R1519" s="76"/>
    </row>
    <row r="1520" spans="1:18">
      <c r="A1520" s="62">
        <f t="shared" si="46"/>
        <v>0</v>
      </c>
      <c r="C1520" s="64">
        <f t="shared" si="47"/>
        <v>0</v>
      </c>
      <c r="D1520" s="74"/>
      <c r="E1520" s="75"/>
      <c r="F1520" s="75"/>
      <c r="G1520" s="75"/>
      <c r="H1520" s="75"/>
      <c r="I1520" s="75"/>
      <c r="J1520" s="75"/>
      <c r="K1520" s="75"/>
      <c r="L1520" s="75"/>
      <c r="M1520" s="75"/>
      <c r="N1520" s="75"/>
      <c r="O1520" s="75"/>
      <c r="P1520" s="75"/>
      <c r="Q1520" s="75"/>
      <c r="R1520" s="76"/>
    </row>
    <row r="1521" spans="1:18">
      <c r="A1521" s="62">
        <f t="shared" si="46"/>
        <v>0</v>
      </c>
      <c r="C1521" s="64">
        <f t="shared" si="47"/>
        <v>0</v>
      </c>
      <c r="D1521" s="74"/>
      <c r="E1521" s="75"/>
      <c r="F1521" s="75"/>
      <c r="G1521" s="75"/>
      <c r="H1521" s="75"/>
      <c r="I1521" s="75"/>
      <c r="J1521" s="75"/>
      <c r="K1521" s="75"/>
      <c r="L1521" s="75"/>
      <c r="M1521" s="75"/>
      <c r="N1521" s="75"/>
      <c r="O1521" s="75"/>
      <c r="P1521" s="75"/>
      <c r="Q1521" s="75"/>
      <c r="R1521" s="76"/>
    </row>
    <row r="1522" spans="1:18">
      <c r="A1522" s="62">
        <f t="shared" si="46"/>
        <v>0</v>
      </c>
      <c r="C1522" s="64">
        <f t="shared" si="47"/>
        <v>0</v>
      </c>
      <c r="D1522" s="74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  <c r="P1522" s="75"/>
      <c r="Q1522" s="75"/>
      <c r="R1522" s="76"/>
    </row>
    <row r="1523" spans="1:18">
      <c r="A1523" s="62">
        <f t="shared" si="46"/>
        <v>0</v>
      </c>
      <c r="C1523" s="64">
        <f t="shared" si="47"/>
        <v>0</v>
      </c>
      <c r="D1523" s="74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  <c r="P1523" s="75"/>
      <c r="Q1523" s="75"/>
      <c r="R1523" s="76"/>
    </row>
    <row r="1524" spans="1:18">
      <c r="A1524" s="62">
        <f t="shared" si="46"/>
        <v>0</v>
      </c>
      <c r="C1524" s="64">
        <f t="shared" si="47"/>
        <v>0</v>
      </c>
      <c r="D1524" s="74"/>
      <c r="E1524" s="75"/>
      <c r="F1524" s="75"/>
      <c r="G1524" s="75"/>
      <c r="H1524" s="75"/>
      <c r="I1524" s="75"/>
      <c r="J1524" s="75"/>
      <c r="K1524" s="75"/>
      <c r="L1524" s="75"/>
      <c r="M1524" s="75"/>
      <c r="N1524" s="75"/>
      <c r="O1524" s="75"/>
      <c r="P1524" s="75"/>
      <c r="Q1524" s="75"/>
      <c r="R1524" s="76"/>
    </row>
    <row r="1525" spans="1:18">
      <c r="A1525" s="62">
        <f t="shared" si="46"/>
        <v>0</v>
      </c>
      <c r="C1525" s="64">
        <f t="shared" si="47"/>
        <v>0</v>
      </c>
      <c r="D1525" s="74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  <c r="P1525" s="75"/>
      <c r="Q1525" s="75"/>
      <c r="R1525" s="76"/>
    </row>
    <row r="1526" spans="1:18">
      <c r="A1526" s="62">
        <f t="shared" si="46"/>
        <v>0</v>
      </c>
      <c r="C1526" s="64">
        <f t="shared" si="47"/>
        <v>0</v>
      </c>
      <c r="D1526" s="74"/>
      <c r="E1526" s="75"/>
      <c r="F1526" s="75"/>
      <c r="G1526" s="75"/>
      <c r="H1526" s="75"/>
      <c r="I1526" s="75"/>
      <c r="J1526" s="75"/>
      <c r="K1526" s="75"/>
      <c r="L1526" s="75"/>
      <c r="M1526" s="75"/>
      <c r="N1526" s="75"/>
      <c r="O1526" s="75"/>
      <c r="P1526" s="75"/>
      <c r="Q1526" s="75"/>
      <c r="R1526" s="76"/>
    </row>
    <row r="1527" spans="1:18">
      <c r="A1527" s="62">
        <f t="shared" si="46"/>
        <v>0</v>
      </c>
      <c r="C1527" s="64">
        <f t="shared" si="47"/>
        <v>0</v>
      </c>
      <c r="D1527" s="74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  <c r="P1527" s="75"/>
      <c r="Q1527" s="75"/>
      <c r="R1527" s="76"/>
    </row>
    <row r="1528" spans="1:18">
      <c r="A1528" s="62">
        <f t="shared" si="46"/>
        <v>0</v>
      </c>
      <c r="C1528" s="64">
        <f t="shared" si="47"/>
        <v>0</v>
      </c>
      <c r="D1528" s="74"/>
      <c r="E1528" s="75"/>
      <c r="F1528" s="75"/>
      <c r="G1528" s="75"/>
      <c r="H1528" s="75"/>
      <c r="I1528" s="75"/>
      <c r="J1528" s="75"/>
      <c r="K1528" s="75"/>
      <c r="L1528" s="75"/>
      <c r="M1528" s="75"/>
      <c r="N1528" s="75"/>
      <c r="O1528" s="75"/>
      <c r="P1528" s="75"/>
      <c r="Q1528" s="75"/>
      <c r="R1528" s="76"/>
    </row>
    <row r="1529" spans="1:18">
      <c r="A1529" s="62">
        <f t="shared" si="46"/>
        <v>0</v>
      </c>
      <c r="C1529" s="64">
        <f t="shared" si="47"/>
        <v>0</v>
      </c>
      <c r="D1529" s="74"/>
      <c r="E1529" s="75"/>
      <c r="F1529" s="75"/>
      <c r="G1529" s="75"/>
      <c r="H1529" s="75"/>
      <c r="I1529" s="75"/>
      <c r="J1529" s="75"/>
      <c r="K1529" s="75"/>
      <c r="L1529" s="75"/>
      <c r="M1529" s="75"/>
      <c r="N1529" s="75"/>
      <c r="O1529" s="75"/>
      <c r="P1529" s="75"/>
      <c r="Q1529" s="75"/>
      <c r="R1529" s="76"/>
    </row>
    <row r="1530" spans="1:18">
      <c r="A1530" s="62">
        <f t="shared" si="46"/>
        <v>0</v>
      </c>
      <c r="C1530" s="64">
        <f t="shared" si="47"/>
        <v>0</v>
      </c>
      <c r="D1530" s="74"/>
      <c r="E1530" s="75"/>
      <c r="F1530" s="75"/>
      <c r="G1530" s="75"/>
      <c r="H1530" s="75"/>
      <c r="I1530" s="75"/>
      <c r="J1530" s="75"/>
      <c r="K1530" s="75"/>
      <c r="L1530" s="75"/>
      <c r="M1530" s="75"/>
      <c r="N1530" s="75"/>
      <c r="O1530" s="75"/>
      <c r="P1530" s="75"/>
      <c r="Q1530" s="75"/>
      <c r="R1530" s="76"/>
    </row>
    <row r="1531" spans="1:18">
      <c r="A1531" s="62">
        <f t="shared" si="46"/>
        <v>0</v>
      </c>
      <c r="C1531" s="64">
        <f t="shared" si="47"/>
        <v>0</v>
      </c>
      <c r="D1531" s="74"/>
      <c r="E1531" s="75"/>
      <c r="F1531" s="75"/>
      <c r="G1531" s="75"/>
      <c r="H1531" s="75"/>
      <c r="I1531" s="75"/>
      <c r="J1531" s="75"/>
      <c r="K1531" s="75"/>
      <c r="L1531" s="75"/>
      <c r="M1531" s="75"/>
      <c r="N1531" s="75"/>
      <c r="O1531" s="75"/>
      <c r="P1531" s="75"/>
      <c r="Q1531" s="75"/>
      <c r="R1531" s="76"/>
    </row>
    <row r="1532" spans="1:18">
      <c r="A1532" s="62">
        <f t="shared" si="46"/>
        <v>0</v>
      </c>
      <c r="C1532" s="64">
        <f t="shared" si="47"/>
        <v>0</v>
      </c>
      <c r="D1532" s="74"/>
      <c r="E1532" s="75"/>
      <c r="F1532" s="75"/>
      <c r="G1532" s="75"/>
      <c r="H1532" s="75"/>
      <c r="I1532" s="75"/>
      <c r="J1532" s="75"/>
      <c r="K1532" s="75"/>
      <c r="L1532" s="75"/>
      <c r="M1532" s="75"/>
      <c r="N1532" s="75"/>
      <c r="O1532" s="75"/>
      <c r="P1532" s="75"/>
      <c r="Q1532" s="75"/>
      <c r="R1532" s="76"/>
    </row>
    <row r="1533" spans="1:18">
      <c r="A1533" s="62">
        <f t="shared" si="46"/>
        <v>0</v>
      </c>
      <c r="C1533" s="64">
        <f t="shared" si="47"/>
        <v>0</v>
      </c>
      <c r="D1533" s="74"/>
      <c r="E1533" s="75"/>
      <c r="F1533" s="75"/>
      <c r="G1533" s="75"/>
      <c r="H1533" s="75"/>
      <c r="I1533" s="75"/>
      <c r="J1533" s="75"/>
      <c r="K1533" s="75"/>
      <c r="L1533" s="75"/>
      <c r="M1533" s="75"/>
      <c r="N1533" s="75"/>
      <c r="O1533" s="75"/>
      <c r="P1533" s="75"/>
      <c r="Q1533" s="75"/>
      <c r="R1533" s="76"/>
    </row>
    <row r="1534" spans="1:18">
      <c r="A1534" s="62">
        <f t="shared" si="46"/>
        <v>0</v>
      </c>
      <c r="C1534" s="64">
        <f t="shared" si="47"/>
        <v>0</v>
      </c>
      <c r="D1534" s="74"/>
      <c r="E1534" s="75"/>
      <c r="F1534" s="75"/>
      <c r="G1534" s="75"/>
      <c r="H1534" s="75"/>
      <c r="I1534" s="75"/>
      <c r="J1534" s="75"/>
      <c r="K1534" s="75"/>
      <c r="L1534" s="75"/>
      <c r="M1534" s="75"/>
      <c r="N1534" s="75"/>
      <c r="O1534" s="75"/>
      <c r="P1534" s="75"/>
      <c r="Q1534" s="75"/>
      <c r="R1534" s="76"/>
    </row>
    <row r="1535" spans="1:18">
      <c r="A1535" s="62">
        <f t="shared" si="46"/>
        <v>0</v>
      </c>
      <c r="C1535" s="64">
        <f t="shared" si="47"/>
        <v>0</v>
      </c>
      <c r="D1535" s="74"/>
      <c r="E1535" s="75"/>
      <c r="F1535" s="75"/>
      <c r="G1535" s="75"/>
      <c r="H1535" s="75"/>
      <c r="I1535" s="75"/>
      <c r="J1535" s="75"/>
      <c r="K1535" s="75"/>
      <c r="L1535" s="75"/>
      <c r="M1535" s="75"/>
      <c r="N1535" s="75"/>
      <c r="O1535" s="75"/>
      <c r="P1535" s="75"/>
      <c r="Q1535" s="75"/>
      <c r="R1535" s="76"/>
    </row>
    <row r="1536" spans="1:18">
      <c r="A1536" s="62">
        <f t="shared" si="46"/>
        <v>0</v>
      </c>
      <c r="C1536" s="64">
        <f t="shared" si="47"/>
        <v>0</v>
      </c>
      <c r="D1536" s="74"/>
      <c r="E1536" s="75"/>
      <c r="F1536" s="75"/>
      <c r="G1536" s="75"/>
      <c r="H1536" s="75"/>
      <c r="I1536" s="75"/>
      <c r="J1536" s="75"/>
      <c r="K1536" s="75"/>
      <c r="L1536" s="75"/>
      <c r="M1536" s="75"/>
      <c r="N1536" s="75"/>
      <c r="O1536" s="75"/>
      <c r="P1536" s="75"/>
      <c r="Q1536" s="75"/>
      <c r="R1536" s="76"/>
    </row>
    <row r="1537" spans="1:18">
      <c r="A1537" s="62">
        <f t="shared" si="46"/>
        <v>0</v>
      </c>
      <c r="C1537" s="64">
        <f t="shared" si="47"/>
        <v>0</v>
      </c>
      <c r="D1537" s="74"/>
      <c r="E1537" s="75"/>
      <c r="F1537" s="75"/>
      <c r="G1537" s="75"/>
      <c r="H1537" s="75"/>
      <c r="I1537" s="75"/>
      <c r="J1537" s="75"/>
      <c r="K1537" s="75"/>
      <c r="L1537" s="75"/>
      <c r="M1537" s="75"/>
      <c r="N1537" s="75"/>
      <c r="O1537" s="75"/>
      <c r="P1537" s="75"/>
      <c r="Q1537" s="75"/>
      <c r="R1537" s="76"/>
    </row>
    <row r="1538" spans="1:18">
      <c r="A1538" s="62">
        <f t="shared" si="46"/>
        <v>0</v>
      </c>
      <c r="C1538" s="64">
        <f t="shared" si="47"/>
        <v>0</v>
      </c>
      <c r="D1538" s="74"/>
      <c r="E1538" s="75"/>
      <c r="F1538" s="75"/>
      <c r="G1538" s="75"/>
      <c r="H1538" s="75"/>
      <c r="I1538" s="75"/>
      <c r="J1538" s="75"/>
      <c r="K1538" s="75"/>
      <c r="L1538" s="75"/>
      <c r="M1538" s="75"/>
      <c r="N1538" s="75"/>
      <c r="O1538" s="75"/>
      <c r="P1538" s="75"/>
      <c r="Q1538" s="75"/>
      <c r="R1538" s="76"/>
    </row>
    <row r="1539" spans="1:18">
      <c r="A1539" s="62">
        <f t="shared" si="46"/>
        <v>0</v>
      </c>
      <c r="C1539" s="64">
        <f t="shared" si="47"/>
        <v>0</v>
      </c>
      <c r="D1539" s="74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  <c r="P1539" s="75"/>
      <c r="Q1539" s="75"/>
      <c r="R1539" s="76"/>
    </row>
    <row r="1540" spans="1:18">
      <c r="A1540" s="62">
        <f t="shared" ref="A1540:A1603" si="48">F1540</f>
        <v>0</v>
      </c>
      <c r="C1540" s="64">
        <f t="shared" ref="C1540:C1603" si="49">D1540</f>
        <v>0</v>
      </c>
      <c r="D1540" s="74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  <c r="P1540" s="75"/>
      <c r="Q1540" s="75"/>
      <c r="R1540" s="76"/>
    </row>
    <row r="1541" spans="1:18">
      <c r="A1541" s="62">
        <f t="shared" si="48"/>
        <v>0</v>
      </c>
      <c r="C1541" s="64">
        <f t="shared" si="49"/>
        <v>0</v>
      </c>
      <c r="D1541" s="74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  <c r="P1541" s="75"/>
      <c r="Q1541" s="75"/>
      <c r="R1541" s="76"/>
    </row>
    <row r="1542" spans="1:18">
      <c r="A1542" s="62">
        <f t="shared" si="48"/>
        <v>0</v>
      </c>
      <c r="C1542" s="64">
        <f t="shared" si="49"/>
        <v>0</v>
      </c>
      <c r="D1542" s="74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  <c r="P1542" s="75"/>
      <c r="Q1542" s="75"/>
      <c r="R1542" s="76"/>
    </row>
    <row r="1543" spans="1:18">
      <c r="A1543" s="62">
        <f t="shared" si="48"/>
        <v>0</v>
      </c>
      <c r="C1543" s="64">
        <f t="shared" si="49"/>
        <v>0</v>
      </c>
      <c r="D1543" s="74"/>
      <c r="E1543" s="75"/>
      <c r="F1543" s="75"/>
      <c r="G1543" s="75"/>
      <c r="H1543" s="75"/>
      <c r="I1543" s="75"/>
      <c r="J1543" s="75"/>
      <c r="K1543" s="75"/>
      <c r="L1543" s="75"/>
      <c r="M1543" s="75"/>
      <c r="N1543" s="75"/>
      <c r="O1543" s="75"/>
      <c r="P1543" s="75"/>
      <c r="Q1543" s="75"/>
      <c r="R1543" s="76"/>
    </row>
    <row r="1544" spans="1:18">
      <c r="A1544" s="62">
        <f t="shared" si="48"/>
        <v>0</v>
      </c>
      <c r="C1544" s="64">
        <f t="shared" si="49"/>
        <v>0</v>
      </c>
      <c r="D1544" s="74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  <c r="P1544" s="75"/>
      <c r="Q1544" s="75"/>
      <c r="R1544" s="76"/>
    </row>
    <row r="1545" spans="1:18">
      <c r="A1545" s="62">
        <f t="shared" si="48"/>
        <v>0</v>
      </c>
      <c r="C1545" s="64">
        <f t="shared" si="49"/>
        <v>0</v>
      </c>
      <c r="D1545" s="74"/>
      <c r="E1545" s="75"/>
      <c r="F1545" s="75"/>
      <c r="G1545" s="75"/>
      <c r="H1545" s="75"/>
      <c r="I1545" s="75"/>
      <c r="J1545" s="75"/>
      <c r="K1545" s="75"/>
      <c r="L1545" s="75"/>
      <c r="M1545" s="75"/>
      <c r="N1545" s="75"/>
      <c r="O1545" s="75"/>
      <c r="P1545" s="75"/>
      <c r="Q1545" s="75"/>
      <c r="R1545" s="76"/>
    </row>
    <row r="1546" spans="1:18">
      <c r="A1546" s="62">
        <f t="shared" si="48"/>
        <v>0</v>
      </c>
      <c r="C1546" s="64">
        <f t="shared" si="49"/>
        <v>0</v>
      </c>
      <c r="D1546" s="74"/>
      <c r="E1546" s="75"/>
      <c r="F1546" s="75"/>
      <c r="G1546" s="75"/>
      <c r="H1546" s="75"/>
      <c r="I1546" s="75"/>
      <c r="J1546" s="75"/>
      <c r="K1546" s="75"/>
      <c r="L1546" s="75"/>
      <c r="M1546" s="75"/>
      <c r="N1546" s="75"/>
      <c r="O1546" s="75"/>
      <c r="P1546" s="75"/>
      <c r="Q1546" s="75"/>
      <c r="R1546" s="76"/>
    </row>
    <row r="1547" spans="1:18">
      <c r="A1547" s="62">
        <f t="shared" si="48"/>
        <v>0</v>
      </c>
      <c r="C1547" s="64">
        <f t="shared" si="49"/>
        <v>0</v>
      </c>
      <c r="D1547" s="74"/>
      <c r="E1547" s="75"/>
      <c r="F1547" s="75"/>
      <c r="G1547" s="75"/>
      <c r="H1547" s="75"/>
      <c r="I1547" s="75"/>
      <c r="J1547" s="75"/>
      <c r="K1547" s="75"/>
      <c r="L1547" s="75"/>
      <c r="M1547" s="75"/>
      <c r="N1547" s="75"/>
      <c r="O1547" s="75"/>
      <c r="P1547" s="75"/>
      <c r="Q1547" s="75"/>
      <c r="R1547" s="76"/>
    </row>
    <row r="1548" spans="1:18">
      <c r="A1548" s="62">
        <f t="shared" si="48"/>
        <v>0</v>
      </c>
      <c r="C1548" s="64">
        <f t="shared" si="49"/>
        <v>0</v>
      </c>
      <c r="D1548" s="74"/>
      <c r="E1548" s="75"/>
      <c r="F1548" s="75"/>
      <c r="G1548" s="75"/>
      <c r="H1548" s="75"/>
      <c r="I1548" s="75"/>
      <c r="J1548" s="75"/>
      <c r="K1548" s="75"/>
      <c r="L1548" s="75"/>
      <c r="M1548" s="75"/>
      <c r="N1548" s="75"/>
      <c r="O1548" s="75"/>
      <c r="P1548" s="75"/>
      <c r="Q1548" s="75"/>
      <c r="R1548" s="76"/>
    </row>
    <row r="1549" spans="1:18">
      <c r="A1549" s="62">
        <f t="shared" si="48"/>
        <v>0</v>
      </c>
      <c r="C1549" s="64">
        <f t="shared" si="49"/>
        <v>0</v>
      </c>
      <c r="D1549" s="74"/>
      <c r="E1549" s="75"/>
      <c r="F1549" s="75"/>
      <c r="G1549" s="75"/>
      <c r="H1549" s="75"/>
      <c r="I1549" s="75"/>
      <c r="J1549" s="75"/>
      <c r="K1549" s="75"/>
      <c r="L1549" s="75"/>
      <c r="M1549" s="75"/>
      <c r="N1549" s="75"/>
      <c r="O1549" s="75"/>
      <c r="P1549" s="75"/>
      <c r="Q1549" s="75"/>
      <c r="R1549" s="76"/>
    </row>
    <row r="1550" spans="1:18">
      <c r="A1550" s="62">
        <f t="shared" si="48"/>
        <v>0</v>
      </c>
      <c r="C1550" s="64">
        <f t="shared" si="49"/>
        <v>0</v>
      </c>
      <c r="D1550" s="74"/>
      <c r="E1550" s="75"/>
      <c r="F1550" s="75"/>
      <c r="G1550" s="75"/>
      <c r="H1550" s="75"/>
      <c r="I1550" s="75"/>
      <c r="J1550" s="75"/>
      <c r="K1550" s="75"/>
      <c r="L1550" s="75"/>
      <c r="M1550" s="75"/>
      <c r="N1550" s="75"/>
      <c r="O1550" s="75"/>
      <c r="P1550" s="75"/>
      <c r="Q1550" s="75"/>
      <c r="R1550" s="76"/>
    </row>
    <row r="1551" spans="1:18">
      <c r="A1551" s="62">
        <f t="shared" si="48"/>
        <v>0</v>
      </c>
      <c r="C1551" s="64">
        <f t="shared" si="49"/>
        <v>0</v>
      </c>
      <c r="D1551" s="74"/>
      <c r="E1551" s="75"/>
      <c r="F1551" s="75"/>
      <c r="G1551" s="75"/>
      <c r="H1551" s="75"/>
      <c r="I1551" s="75"/>
      <c r="J1551" s="75"/>
      <c r="K1551" s="75"/>
      <c r="L1551" s="75"/>
      <c r="M1551" s="75"/>
      <c r="N1551" s="75"/>
      <c r="O1551" s="75"/>
      <c r="P1551" s="75"/>
      <c r="Q1551" s="75"/>
      <c r="R1551" s="76"/>
    </row>
    <row r="1552" spans="1:18">
      <c r="A1552" s="62">
        <f t="shared" si="48"/>
        <v>0</v>
      </c>
      <c r="C1552" s="64">
        <f t="shared" si="49"/>
        <v>0</v>
      </c>
      <c r="D1552" s="74"/>
      <c r="E1552" s="75"/>
      <c r="F1552" s="75"/>
      <c r="G1552" s="75"/>
      <c r="H1552" s="75"/>
      <c r="I1552" s="75"/>
      <c r="J1552" s="75"/>
      <c r="K1552" s="75"/>
      <c r="L1552" s="75"/>
      <c r="M1552" s="75"/>
      <c r="N1552" s="75"/>
      <c r="O1552" s="75"/>
      <c r="P1552" s="75"/>
      <c r="Q1552" s="75"/>
      <c r="R1552" s="76"/>
    </row>
    <row r="1553" spans="1:18">
      <c r="A1553" s="62">
        <f t="shared" si="48"/>
        <v>0</v>
      </c>
      <c r="C1553" s="64">
        <f t="shared" si="49"/>
        <v>0</v>
      </c>
      <c r="D1553" s="74"/>
      <c r="E1553" s="75"/>
      <c r="F1553" s="75"/>
      <c r="G1553" s="75"/>
      <c r="H1553" s="75"/>
      <c r="I1553" s="75"/>
      <c r="J1553" s="75"/>
      <c r="K1553" s="75"/>
      <c r="L1553" s="75"/>
      <c r="M1553" s="75"/>
      <c r="N1553" s="75"/>
      <c r="O1553" s="75"/>
      <c r="P1553" s="75"/>
      <c r="Q1553" s="75"/>
      <c r="R1553" s="76"/>
    </row>
    <row r="1554" spans="1:18">
      <c r="A1554" s="62">
        <f t="shared" si="48"/>
        <v>0</v>
      </c>
      <c r="C1554" s="64">
        <f t="shared" si="49"/>
        <v>0</v>
      </c>
      <c r="D1554" s="74"/>
      <c r="E1554" s="75"/>
      <c r="F1554" s="75"/>
      <c r="G1554" s="75"/>
      <c r="H1554" s="75"/>
      <c r="I1554" s="75"/>
      <c r="J1554" s="75"/>
      <c r="K1554" s="75"/>
      <c r="L1554" s="75"/>
      <c r="M1554" s="75"/>
      <c r="N1554" s="75"/>
      <c r="O1554" s="75"/>
      <c r="P1554" s="75"/>
      <c r="Q1554" s="75"/>
      <c r="R1554" s="76"/>
    </row>
    <row r="1555" spans="1:18">
      <c r="A1555" s="62">
        <f t="shared" si="48"/>
        <v>0</v>
      </c>
      <c r="C1555" s="64">
        <f t="shared" si="49"/>
        <v>0</v>
      </c>
      <c r="D1555" s="74"/>
      <c r="E1555" s="75"/>
      <c r="F1555" s="75"/>
      <c r="G1555" s="75"/>
      <c r="H1555" s="75"/>
      <c r="I1555" s="75"/>
      <c r="J1555" s="75"/>
      <c r="K1555" s="75"/>
      <c r="L1555" s="75"/>
      <c r="M1555" s="75"/>
      <c r="N1555" s="75"/>
      <c r="O1555" s="75"/>
      <c r="P1555" s="75"/>
      <c r="Q1555" s="75"/>
      <c r="R1555" s="76"/>
    </row>
    <row r="1556" spans="1:18">
      <c r="A1556" s="62">
        <f t="shared" si="48"/>
        <v>0</v>
      </c>
      <c r="C1556" s="64">
        <f t="shared" si="49"/>
        <v>0</v>
      </c>
      <c r="D1556" s="74"/>
      <c r="E1556" s="75"/>
      <c r="F1556" s="75"/>
      <c r="G1556" s="75"/>
      <c r="H1556" s="75"/>
      <c r="I1556" s="75"/>
      <c r="J1556" s="75"/>
      <c r="K1556" s="75"/>
      <c r="L1556" s="75"/>
      <c r="M1556" s="75"/>
      <c r="N1556" s="75"/>
      <c r="O1556" s="75"/>
      <c r="P1556" s="75"/>
      <c r="Q1556" s="75"/>
      <c r="R1556" s="76"/>
    </row>
    <row r="1557" spans="1:18">
      <c r="A1557" s="62">
        <f t="shared" si="48"/>
        <v>0</v>
      </c>
      <c r="C1557" s="64">
        <f t="shared" si="49"/>
        <v>0</v>
      </c>
      <c r="D1557" s="74"/>
      <c r="E1557" s="75"/>
      <c r="F1557" s="75"/>
      <c r="G1557" s="75"/>
      <c r="H1557" s="75"/>
      <c r="I1557" s="75"/>
      <c r="J1557" s="75"/>
      <c r="K1557" s="75"/>
      <c r="L1557" s="75"/>
      <c r="M1557" s="75"/>
      <c r="N1557" s="75"/>
      <c r="O1557" s="75"/>
      <c r="P1557" s="75"/>
      <c r="Q1557" s="75"/>
      <c r="R1557" s="76"/>
    </row>
    <row r="1558" spans="1:18">
      <c r="A1558" s="62">
        <f t="shared" si="48"/>
        <v>0</v>
      </c>
      <c r="C1558" s="64">
        <f t="shared" si="49"/>
        <v>0</v>
      </c>
      <c r="D1558" s="74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  <c r="P1558" s="75"/>
      <c r="Q1558" s="75"/>
      <c r="R1558" s="76"/>
    </row>
    <row r="1559" spans="1:18">
      <c r="A1559" s="62">
        <f t="shared" si="48"/>
        <v>0</v>
      </c>
      <c r="C1559" s="64">
        <f t="shared" si="49"/>
        <v>0</v>
      </c>
      <c r="D1559" s="74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  <c r="P1559" s="75"/>
      <c r="Q1559" s="75"/>
      <c r="R1559" s="76"/>
    </row>
    <row r="1560" spans="1:18">
      <c r="A1560" s="62">
        <f t="shared" si="48"/>
        <v>0</v>
      </c>
      <c r="C1560" s="64">
        <f t="shared" si="49"/>
        <v>0</v>
      </c>
      <c r="D1560" s="74"/>
      <c r="E1560" s="75"/>
      <c r="F1560" s="75"/>
      <c r="G1560" s="75"/>
      <c r="H1560" s="75"/>
      <c r="I1560" s="75"/>
      <c r="J1560" s="75"/>
      <c r="K1560" s="75"/>
      <c r="L1560" s="75"/>
      <c r="M1560" s="75"/>
      <c r="N1560" s="75"/>
      <c r="O1560" s="75"/>
      <c r="P1560" s="75"/>
      <c r="Q1560" s="75"/>
      <c r="R1560" s="76"/>
    </row>
    <row r="1561" spans="1:18">
      <c r="A1561" s="62">
        <f t="shared" si="48"/>
        <v>0</v>
      </c>
      <c r="C1561" s="64">
        <f t="shared" si="49"/>
        <v>0</v>
      </c>
      <c r="D1561" s="74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6"/>
    </row>
    <row r="1562" spans="1:18">
      <c r="A1562" s="62">
        <f t="shared" si="48"/>
        <v>0</v>
      </c>
      <c r="C1562" s="64">
        <f t="shared" si="49"/>
        <v>0</v>
      </c>
      <c r="D1562" s="74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  <c r="P1562" s="75"/>
      <c r="Q1562" s="75"/>
      <c r="R1562" s="76"/>
    </row>
    <row r="1563" spans="1:18">
      <c r="A1563" s="62">
        <f t="shared" si="48"/>
        <v>0</v>
      </c>
      <c r="C1563" s="64">
        <f t="shared" si="49"/>
        <v>0</v>
      </c>
      <c r="D1563" s="74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  <c r="P1563" s="75"/>
      <c r="Q1563" s="75"/>
      <c r="R1563" s="76"/>
    </row>
    <row r="1564" spans="1:18">
      <c r="A1564" s="62">
        <f t="shared" si="48"/>
        <v>0</v>
      </c>
      <c r="C1564" s="64">
        <f t="shared" si="49"/>
        <v>0</v>
      </c>
      <c r="D1564" s="74"/>
      <c r="E1564" s="75"/>
      <c r="F1564" s="75"/>
      <c r="G1564" s="75"/>
      <c r="H1564" s="75"/>
      <c r="I1564" s="75"/>
      <c r="J1564" s="75"/>
      <c r="K1564" s="75"/>
      <c r="L1564" s="75"/>
      <c r="M1564" s="75"/>
      <c r="N1564" s="75"/>
      <c r="O1564" s="75"/>
      <c r="P1564" s="75"/>
      <c r="Q1564" s="75"/>
      <c r="R1564" s="76"/>
    </row>
    <row r="1565" spans="1:18">
      <c r="A1565" s="62">
        <f t="shared" si="48"/>
        <v>0</v>
      </c>
      <c r="C1565" s="64">
        <f t="shared" si="49"/>
        <v>0</v>
      </c>
      <c r="D1565" s="74"/>
      <c r="E1565" s="75"/>
      <c r="F1565" s="75"/>
      <c r="G1565" s="75"/>
      <c r="H1565" s="75"/>
      <c r="I1565" s="75"/>
      <c r="J1565" s="75"/>
      <c r="K1565" s="75"/>
      <c r="L1565" s="75"/>
      <c r="M1565" s="75"/>
      <c r="N1565" s="75"/>
      <c r="O1565" s="75"/>
      <c r="P1565" s="75"/>
      <c r="Q1565" s="75"/>
      <c r="R1565" s="76"/>
    </row>
    <row r="1566" spans="1:18">
      <c r="A1566" s="62">
        <f t="shared" si="48"/>
        <v>0</v>
      </c>
      <c r="C1566" s="64">
        <f t="shared" si="49"/>
        <v>0</v>
      </c>
      <c r="D1566" s="74"/>
      <c r="E1566" s="75"/>
      <c r="F1566" s="75"/>
      <c r="G1566" s="75"/>
      <c r="H1566" s="75"/>
      <c r="I1566" s="75"/>
      <c r="J1566" s="75"/>
      <c r="K1566" s="75"/>
      <c r="L1566" s="75"/>
      <c r="M1566" s="75"/>
      <c r="N1566" s="75"/>
      <c r="O1566" s="75"/>
      <c r="P1566" s="75"/>
      <c r="Q1566" s="75"/>
      <c r="R1566" s="76"/>
    </row>
    <row r="1567" spans="1:18">
      <c r="A1567" s="62">
        <f t="shared" si="48"/>
        <v>0</v>
      </c>
      <c r="C1567" s="64">
        <f t="shared" si="49"/>
        <v>0</v>
      </c>
      <c r="D1567" s="74"/>
      <c r="E1567" s="75"/>
      <c r="F1567" s="75"/>
      <c r="G1567" s="75"/>
      <c r="H1567" s="75"/>
      <c r="I1567" s="75"/>
      <c r="J1567" s="75"/>
      <c r="K1567" s="75"/>
      <c r="L1567" s="75"/>
      <c r="M1567" s="75"/>
      <c r="N1567" s="75"/>
      <c r="O1567" s="75"/>
      <c r="P1567" s="75"/>
      <c r="Q1567" s="75"/>
      <c r="R1567" s="76"/>
    </row>
    <row r="1568" spans="1:18">
      <c r="A1568" s="62">
        <f t="shared" si="48"/>
        <v>0</v>
      </c>
      <c r="C1568" s="64">
        <f t="shared" si="49"/>
        <v>0</v>
      </c>
      <c r="D1568" s="74"/>
      <c r="E1568" s="75"/>
      <c r="F1568" s="75"/>
      <c r="G1568" s="75"/>
      <c r="H1568" s="75"/>
      <c r="I1568" s="75"/>
      <c r="J1568" s="75"/>
      <c r="K1568" s="75"/>
      <c r="L1568" s="75"/>
      <c r="M1568" s="75"/>
      <c r="N1568" s="75"/>
      <c r="O1568" s="75"/>
      <c r="P1568" s="75"/>
      <c r="Q1568" s="75"/>
      <c r="R1568" s="76"/>
    </row>
    <row r="1569" spans="1:18">
      <c r="A1569" s="62">
        <f t="shared" si="48"/>
        <v>0</v>
      </c>
      <c r="C1569" s="64">
        <f t="shared" si="49"/>
        <v>0</v>
      </c>
      <c r="D1569" s="74"/>
      <c r="E1569" s="75"/>
      <c r="F1569" s="75"/>
      <c r="G1569" s="75"/>
      <c r="H1569" s="75"/>
      <c r="I1569" s="75"/>
      <c r="J1569" s="75"/>
      <c r="K1569" s="75"/>
      <c r="L1569" s="75"/>
      <c r="M1569" s="75"/>
      <c r="N1569" s="75"/>
      <c r="O1569" s="75"/>
      <c r="P1569" s="75"/>
      <c r="Q1569" s="75"/>
      <c r="R1569" s="76"/>
    </row>
    <row r="1570" spans="1:18">
      <c r="A1570" s="62">
        <f t="shared" si="48"/>
        <v>0</v>
      </c>
      <c r="C1570" s="64">
        <f t="shared" si="49"/>
        <v>0</v>
      </c>
      <c r="D1570" s="74"/>
      <c r="E1570" s="75"/>
      <c r="F1570" s="75"/>
      <c r="G1570" s="75"/>
      <c r="H1570" s="75"/>
      <c r="I1570" s="75"/>
      <c r="J1570" s="75"/>
      <c r="K1570" s="75"/>
      <c r="L1570" s="75"/>
      <c r="M1570" s="75"/>
      <c r="N1570" s="75"/>
      <c r="O1570" s="75"/>
      <c r="P1570" s="75"/>
      <c r="Q1570" s="75"/>
      <c r="R1570" s="76"/>
    </row>
    <row r="1571" spans="1:18">
      <c r="A1571" s="62">
        <f t="shared" si="48"/>
        <v>0</v>
      </c>
      <c r="C1571" s="64">
        <f t="shared" si="49"/>
        <v>0</v>
      </c>
      <c r="D1571" s="74"/>
      <c r="E1571" s="75"/>
      <c r="F1571" s="75"/>
      <c r="G1571" s="75"/>
      <c r="H1571" s="75"/>
      <c r="I1571" s="75"/>
      <c r="J1571" s="75"/>
      <c r="K1571" s="75"/>
      <c r="L1571" s="75"/>
      <c r="M1571" s="75"/>
      <c r="N1571" s="75"/>
      <c r="O1571" s="75"/>
      <c r="P1571" s="75"/>
      <c r="Q1571" s="75"/>
      <c r="R1571" s="76"/>
    </row>
    <row r="1572" spans="1:18">
      <c r="A1572" s="62">
        <f t="shared" si="48"/>
        <v>0</v>
      </c>
      <c r="C1572" s="64">
        <f t="shared" si="49"/>
        <v>0</v>
      </c>
      <c r="D1572" s="74"/>
      <c r="E1572" s="75"/>
      <c r="F1572" s="75"/>
      <c r="G1572" s="75"/>
      <c r="H1572" s="75"/>
      <c r="I1572" s="75"/>
      <c r="J1572" s="75"/>
      <c r="K1572" s="75"/>
      <c r="L1572" s="75"/>
      <c r="M1572" s="75"/>
      <c r="N1572" s="75"/>
      <c r="O1572" s="75"/>
      <c r="P1572" s="75"/>
      <c r="Q1572" s="75"/>
      <c r="R1572" s="76"/>
    </row>
    <row r="1573" spans="1:18">
      <c r="A1573" s="62">
        <f t="shared" si="48"/>
        <v>0</v>
      </c>
      <c r="C1573" s="64">
        <f t="shared" si="49"/>
        <v>0</v>
      </c>
      <c r="D1573" s="74"/>
      <c r="E1573" s="75"/>
      <c r="F1573" s="75"/>
      <c r="G1573" s="75"/>
      <c r="H1573" s="75"/>
      <c r="I1573" s="75"/>
      <c r="J1573" s="75"/>
      <c r="K1573" s="75"/>
      <c r="L1573" s="75"/>
      <c r="M1573" s="75"/>
      <c r="N1573" s="75"/>
      <c r="O1573" s="75"/>
      <c r="P1573" s="75"/>
      <c r="Q1573" s="75"/>
      <c r="R1573" s="76"/>
    </row>
    <row r="1574" spans="1:18">
      <c r="A1574" s="62">
        <f t="shared" si="48"/>
        <v>0</v>
      </c>
      <c r="C1574" s="64">
        <f t="shared" si="49"/>
        <v>0</v>
      </c>
      <c r="D1574" s="74"/>
      <c r="E1574" s="75"/>
      <c r="F1574" s="75"/>
      <c r="G1574" s="75"/>
      <c r="H1574" s="75"/>
      <c r="I1574" s="75"/>
      <c r="J1574" s="75"/>
      <c r="K1574" s="75"/>
      <c r="L1574" s="75"/>
      <c r="M1574" s="75"/>
      <c r="N1574" s="75"/>
      <c r="O1574" s="75"/>
      <c r="P1574" s="75"/>
      <c r="Q1574" s="75"/>
      <c r="R1574" s="76"/>
    </row>
    <row r="1575" spans="1:18">
      <c r="A1575" s="62">
        <f t="shared" si="48"/>
        <v>0</v>
      </c>
      <c r="C1575" s="64">
        <f t="shared" si="49"/>
        <v>0</v>
      </c>
      <c r="D1575" s="74"/>
      <c r="E1575" s="75"/>
      <c r="F1575" s="75"/>
      <c r="G1575" s="75"/>
      <c r="H1575" s="75"/>
      <c r="I1575" s="75"/>
      <c r="J1575" s="75"/>
      <c r="K1575" s="75"/>
      <c r="L1575" s="75"/>
      <c r="M1575" s="75"/>
      <c r="N1575" s="75"/>
      <c r="O1575" s="75"/>
      <c r="P1575" s="75"/>
      <c r="Q1575" s="75"/>
      <c r="R1575" s="76"/>
    </row>
    <row r="1576" spans="1:18">
      <c r="A1576" s="62">
        <f t="shared" si="48"/>
        <v>0</v>
      </c>
      <c r="C1576" s="64">
        <f t="shared" si="49"/>
        <v>0</v>
      </c>
      <c r="D1576" s="74"/>
      <c r="E1576" s="75"/>
      <c r="F1576" s="75"/>
      <c r="G1576" s="75"/>
      <c r="H1576" s="75"/>
      <c r="I1576" s="75"/>
      <c r="J1576" s="75"/>
      <c r="K1576" s="75"/>
      <c r="L1576" s="75"/>
      <c r="M1576" s="75"/>
      <c r="N1576" s="75"/>
      <c r="O1576" s="75"/>
      <c r="P1576" s="75"/>
      <c r="Q1576" s="75"/>
      <c r="R1576" s="76"/>
    </row>
    <row r="1577" spans="1:18">
      <c r="A1577" s="62">
        <f t="shared" si="48"/>
        <v>0</v>
      </c>
      <c r="C1577" s="64">
        <f t="shared" si="49"/>
        <v>0</v>
      </c>
      <c r="D1577" s="74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  <c r="P1577" s="75"/>
      <c r="Q1577" s="75"/>
      <c r="R1577" s="76"/>
    </row>
    <row r="1578" spans="1:18">
      <c r="A1578" s="62">
        <f t="shared" si="48"/>
        <v>0</v>
      </c>
      <c r="C1578" s="64">
        <f t="shared" si="49"/>
        <v>0</v>
      </c>
      <c r="D1578" s="74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  <c r="P1578" s="75"/>
      <c r="Q1578" s="75"/>
      <c r="R1578" s="76"/>
    </row>
    <row r="1579" spans="1:18">
      <c r="A1579" s="62">
        <f t="shared" si="48"/>
        <v>0</v>
      </c>
      <c r="C1579" s="64">
        <f t="shared" si="49"/>
        <v>0</v>
      </c>
      <c r="D1579" s="74"/>
      <c r="E1579" s="75"/>
      <c r="F1579" s="75"/>
      <c r="G1579" s="75"/>
      <c r="H1579" s="75"/>
      <c r="I1579" s="75"/>
      <c r="J1579" s="75"/>
      <c r="K1579" s="75"/>
      <c r="L1579" s="75"/>
      <c r="M1579" s="75"/>
      <c r="N1579" s="75"/>
      <c r="O1579" s="75"/>
      <c r="P1579" s="75"/>
      <c r="Q1579" s="75"/>
      <c r="R1579" s="76"/>
    </row>
    <row r="1580" spans="1:18">
      <c r="A1580" s="62">
        <f t="shared" si="48"/>
        <v>0</v>
      </c>
      <c r="C1580" s="64">
        <f t="shared" si="49"/>
        <v>0</v>
      </c>
      <c r="D1580" s="74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  <c r="P1580" s="75"/>
      <c r="Q1580" s="75"/>
      <c r="R1580" s="76"/>
    </row>
    <row r="1581" spans="1:18">
      <c r="A1581" s="62">
        <f t="shared" si="48"/>
        <v>0</v>
      </c>
      <c r="C1581" s="64">
        <f t="shared" si="49"/>
        <v>0</v>
      </c>
      <c r="D1581" s="74"/>
      <c r="E1581" s="75"/>
      <c r="F1581" s="75"/>
      <c r="G1581" s="75"/>
      <c r="H1581" s="75"/>
      <c r="I1581" s="75"/>
      <c r="J1581" s="75"/>
      <c r="K1581" s="75"/>
      <c r="L1581" s="75"/>
      <c r="M1581" s="75"/>
      <c r="N1581" s="75"/>
      <c r="O1581" s="75"/>
      <c r="P1581" s="75"/>
      <c r="Q1581" s="75"/>
      <c r="R1581" s="76"/>
    </row>
    <row r="1582" spans="1:18">
      <c r="A1582" s="62">
        <f t="shared" si="48"/>
        <v>0</v>
      </c>
      <c r="C1582" s="64">
        <f t="shared" si="49"/>
        <v>0</v>
      </c>
      <c r="D1582" s="74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  <c r="P1582" s="75"/>
      <c r="Q1582" s="75"/>
      <c r="R1582" s="76"/>
    </row>
    <row r="1583" spans="1:18">
      <c r="A1583" s="62">
        <f t="shared" si="48"/>
        <v>0</v>
      </c>
      <c r="C1583" s="64">
        <f t="shared" si="49"/>
        <v>0</v>
      </c>
      <c r="D1583" s="74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  <c r="P1583" s="75"/>
      <c r="Q1583" s="75"/>
      <c r="R1583" s="76"/>
    </row>
    <row r="1584" spans="1:18">
      <c r="A1584" s="62">
        <f t="shared" si="48"/>
        <v>0</v>
      </c>
      <c r="C1584" s="64">
        <f t="shared" si="49"/>
        <v>0</v>
      </c>
      <c r="D1584" s="74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6"/>
    </row>
    <row r="1585" spans="1:18">
      <c r="A1585" s="62">
        <f t="shared" si="48"/>
        <v>0</v>
      </c>
      <c r="C1585" s="64">
        <f t="shared" si="49"/>
        <v>0</v>
      </c>
      <c r="D1585" s="74"/>
      <c r="E1585" s="75"/>
      <c r="F1585" s="75"/>
      <c r="G1585" s="75"/>
      <c r="H1585" s="75"/>
      <c r="I1585" s="75"/>
      <c r="J1585" s="75"/>
      <c r="K1585" s="75"/>
      <c r="L1585" s="75"/>
      <c r="M1585" s="75"/>
      <c r="N1585" s="75"/>
      <c r="O1585" s="75"/>
      <c r="P1585" s="75"/>
      <c r="Q1585" s="75"/>
      <c r="R1585" s="76"/>
    </row>
    <row r="1586" spans="1:18">
      <c r="A1586" s="62">
        <f t="shared" si="48"/>
        <v>0</v>
      </c>
      <c r="C1586" s="64">
        <f t="shared" si="49"/>
        <v>0</v>
      </c>
      <c r="D1586" s="74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  <c r="P1586" s="75"/>
      <c r="Q1586" s="75"/>
      <c r="R1586" s="76"/>
    </row>
    <row r="1587" spans="1:18">
      <c r="A1587" s="62">
        <f t="shared" si="48"/>
        <v>0</v>
      </c>
      <c r="C1587" s="64">
        <f t="shared" si="49"/>
        <v>0</v>
      </c>
      <c r="D1587" s="74"/>
      <c r="E1587" s="75"/>
      <c r="F1587" s="75"/>
      <c r="G1587" s="75"/>
      <c r="H1587" s="75"/>
      <c r="I1587" s="75"/>
      <c r="J1587" s="75"/>
      <c r="K1587" s="75"/>
      <c r="L1587" s="75"/>
      <c r="M1587" s="75"/>
      <c r="N1587" s="75"/>
      <c r="O1587" s="75"/>
      <c r="P1587" s="75"/>
      <c r="Q1587" s="75"/>
      <c r="R1587" s="76"/>
    </row>
    <row r="1588" spans="1:18">
      <c r="A1588" s="62">
        <f t="shared" si="48"/>
        <v>0</v>
      </c>
      <c r="C1588" s="64">
        <f t="shared" si="49"/>
        <v>0</v>
      </c>
      <c r="D1588" s="74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  <c r="P1588" s="75"/>
      <c r="Q1588" s="75"/>
      <c r="R1588" s="76"/>
    </row>
    <row r="1589" spans="1:18">
      <c r="A1589" s="62">
        <f t="shared" si="48"/>
        <v>0</v>
      </c>
      <c r="C1589" s="64">
        <f t="shared" si="49"/>
        <v>0</v>
      </c>
      <c r="D1589" s="74"/>
      <c r="E1589" s="75"/>
      <c r="F1589" s="75"/>
      <c r="G1589" s="75"/>
      <c r="H1589" s="75"/>
      <c r="I1589" s="75"/>
      <c r="J1589" s="75"/>
      <c r="K1589" s="75"/>
      <c r="L1589" s="75"/>
      <c r="M1589" s="75"/>
      <c r="N1589" s="75"/>
      <c r="O1589" s="75"/>
      <c r="P1589" s="75"/>
      <c r="Q1589" s="75"/>
      <c r="R1589" s="76"/>
    </row>
    <row r="1590" spans="1:18">
      <c r="A1590" s="62">
        <f t="shared" si="48"/>
        <v>0</v>
      </c>
      <c r="C1590" s="64">
        <f t="shared" si="49"/>
        <v>0</v>
      </c>
      <c r="D1590" s="74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  <c r="P1590" s="75"/>
      <c r="Q1590" s="75"/>
      <c r="R1590" s="76"/>
    </row>
    <row r="1591" spans="1:18">
      <c r="A1591" s="62">
        <f t="shared" si="48"/>
        <v>0</v>
      </c>
      <c r="C1591" s="64">
        <f t="shared" si="49"/>
        <v>0</v>
      </c>
      <c r="D1591" s="74"/>
      <c r="E1591" s="75"/>
      <c r="F1591" s="75"/>
      <c r="G1591" s="75"/>
      <c r="H1591" s="75"/>
      <c r="I1591" s="75"/>
      <c r="J1591" s="75"/>
      <c r="K1591" s="75"/>
      <c r="L1591" s="75"/>
      <c r="M1591" s="75"/>
      <c r="N1591" s="75"/>
      <c r="O1591" s="75"/>
      <c r="P1591" s="75"/>
      <c r="Q1591" s="75"/>
      <c r="R1591" s="76"/>
    </row>
    <row r="1592" spans="1:18">
      <c r="A1592" s="62">
        <f t="shared" si="48"/>
        <v>0</v>
      </c>
      <c r="C1592" s="64">
        <f t="shared" si="49"/>
        <v>0</v>
      </c>
      <c r="D1592" s="74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  <c r="P1592" s="75"/>
      <c r="Q1592" s="75"/>
      <c r="R1592" s="76"/>
    </row>
    <row r="1593" spans="1:18">
      <c r="A1593" s="62">
        <f t="shared" si="48"/>
        <v>0</v>
      </c>
      <c r="C1593" s="64">
        <f t="shared" si="49"/>
        <v>0</v>
      </c>
      <c r="D1593" s="74"/>
      <c r="E1593" s="75"/>
      <c r="F1593" s="75"/>
      <c r="G1593" s="75"/>
      <c r="H1593" s="75"/>
      <c r="I1593" s="75"/>
      <c r="J1593" s="75"/>
      <c r="K1593" s="75"/>
      <c r="L1593" s="75"/>
      <c r="M1593" s="75"/>
      <c r="N1593" s="75"/>
      <c r="O1593" s="75"/>
      <c r="P1593" s="75"/>
      <c r="Q1593" s="75"/>
      <c r="R1593" s="76"/>
    </row>
    <row r="1594" spans="1:18">
      <c r="A1594" s="62">
        <f t="shared" si="48"/>
        <v>0</v>
      </c>
      <c r="C1594" s="64">
        <f t="shared" si="49"/>
        <v>0</v>
      </c>
      <c r="D1594" s="74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  <c r="P1594" s="75"/>
      <c r="Q1594" s="75"/>
      <c r="R1594" s="76"/>
    </row>
    <row r="1595" spans="1:18">
      <c r="A1595" s="62">
        <f t="shared" si="48"/>
        <v>0</v>
      </c>
      <c r="C1595" s="64">
        <f t="shared" si="49"/>
        <v>0</v>
      </c>
      <c r="D1595" s="74"/>
      <c r="E1595" s="75"/>
      <c r="F1595" s="75"/>
      <c r="G1595" s="75"/>
      <c r="H1595" s="75"/>
      <c r="I1595" s="75"/>
      <c r="J1595" s="75"/>
      <c r="K1595" s="75"/>
      <c r="L1595" s="75"/>
      <c r="M1595" s="75"/>
      <c r="N1595" s="75"/>
      <c r="O1595" s="75"/>
      <c r="P1595" s="75"/>
      <c r="Q1595" s="75"/>
      <c r="R1595" s="76"/>
    </row>
    <row r="1596" spans="1:18">
      <c r="A1596" s="62">
        <f t="shared" si="48"/>
        <v>0</v>
      </c>
      <c r="C1596" s="64">
        <f t="shared" si="49"/>
        <v>0</v>
      </c>
      <c r="D1596" s="74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  <c r="P1596" s="75"/>
      <c r="Q1596" s="75"/>
      <c r="R1596" s="76"/>
    </row>
    <row r="1597" spans="1:18">
      <c r="A1597" s="62">
        <f t="shared" si="48"/>
        <v>0</v>
      </c>
      <c r="C1597" s="64">
        <f t="shared" si="49"/>
        <v>0</v>
      </c>
      <c r="D1597" s="74"/>
      <c r="E1597" s="75"/>
      <c r="F1597" s="75"/>
      <c r="G1597" s="75"/>
      <c r="H1597" s="75"/>
      <c r="I1597" s="75"/>
      <c r="J1597" s="75"/>
      <c r="K1597" s="75"/>
      <c r="L1597" s="75"/>
      <c r="M1597" s="75"/>
      <c r="N1597" s="75"/>
      <c r="O1597" s="75"/>
      <c r="P1597" s="75"/>
      <c r="Q1597" s="75"/>
      <c r="R1597" s="76"/>
    </row>
    <row r="1598" spans="1:18">
      <c r="A1598" s="62">
        <f t="shared" si="48"/>
        <v>0</v>
      </c>
      <c r="C1598" s="64">
        <f t="shared" si="49"/>
        <v>0</v>
      </c>
      <c r="D1598" s="74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  <c r="P1598" s="75"/>
      <c r="Q1598" s="75"/>
      <c r="R1598" s="76"/>
    </row>
    <row r="1599" spans="1:18">
      <c r="A1599" s="62">
        <f t="shared" si="48"/>
        <v>0</v>
      </c>
      <c r="C1599" s="64">
        <f t="shared" si="49"/>
        <v>0</v>
      </c>
      <c r="D1599" s="74"/>
      <c r="E1599" s="75"/>
      <c r="F1599" s="75"/>
      <c r="G1599" s="75"/>
      <c r="H1599" s="75"/>
      <c r="I1599" s="75"/>
      <c r="J1599" s="75"/>
      <c r="K1599" s="75"/>
      <c r="L1599" s="75"/>
      <c r="M1599" s="75"/>
      <c r="N1599" s="75"/>
      <c r="O1599" s="75"/>
      <c r="P1599" s="75"/>
      <c r="Q1599" s="75"/>
      <c r="R1599" s="76"/>
    </row>
    <row r="1600" spans="1:18">
      <c r="A1600" s="62">
        <f t="shared" si="48"/>
        <v>0</v>
      </c>
      <c r="C1600" s="64">
        <f t="shared" si="49"/>
        <v>0</v>
      </c>
      <c r="D1600" s="74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  <c r="P1600" s="75"/>
      <c r="Q1600" s="75"/>
      <c r="R1600" s="76"/>
    </row>
    <row r="1601" spans="1:18">
      <c r="A1601" s="62">
        <f t="shared" si="48"/>
        <v>0</v>
      </c>
      <c r="C1601" s="64">
        <f t="shared" si="49"/>
        <v>0</v>
      </c>
      <c r="D1601" s="74"/>
      <c r="E1601" s="75"/>
      <c r="F1601" s="75"/>
      <c r="G1601" s="75"/>
      <c r="H1601" s="75"/>
      <c r="I1601" s="75"/>
      <c r="J1601" s="75"/>
      <c r="K1601" s="75"/>
      <c r="L1601" s="75"/>
      <c r="M1601" s="75"/>
      <c r="N1601" s="75"/>
      <c r="O1601" s="75"/>
      <c r="P1601" s="75"/>
      <c r="Q1601" s="75"/>
      <c r="R1601" s="76"/>
    </row>
    <row r="1602" spans="1:18">
      <c r="A1602" s="62">
        <f t="shared" si="48"/>
        <v>0</v>
      </c>
      <c r="C1602" s="64">
        <f t="shared" si="49"/>
        <v>0</v>
      </c>
      <c r="D1602" s="74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  <c r="P1602" s="75"/>
      <c r="Q1602" s="75"/>
      <c r="R1602" s="76"/>
    </row>
    <row r="1603" spans="1:18">
      <c r="A1603" s="62">
        <f t="shared" si="48"/>
        <v>0</v>
      </c>
      <c r="C1603" s="64">
        <f t="shared" si="49"/>
        <v>0</v>
      </c>
      <c r="D1603" s="74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  <c r="P1603" s="75"/>
      <c r="Q1603" s="75"/>
      <c r="R1603" s="76"/>
    </row>
    <row r="1604" spans="1:18">
      <c r="A1604" s="62">
        <f t="shared" ref="A1604:A1667" si="50">F1604</f>
        <v>0</v>
      </c>
      <c r="C1604" s="64">
        <f t="shared" ref="C1604:C1667" si="51">D1604</f>
        <v>0</v>
      </c>
      <c r="D1604" s="74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6"/>
    </row>
    <row r="1605" spans="1:18">
      <c r="A1605" s="62">
        <f t="shared" si="50"/>
        <v>0</v>
      </c>
      <c r="C1605" s="64">
        <f t="shared" si="51"/>
        <v>0</v>
      </c>
      <c r="D1605" s="74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6"/>
    </row>
    <row r="1606" spans="1:18">
      <c r="A1606" s="62">
        <f t="shared" si="50"/>
        <v>0</v>
      </c>
      <c r="C1606" s="64">
        <f t="shared" si="51"/>
        <v>0</v>
      </c>
      <c r="D1606" s="74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  <c r="P1606" s="75"/>
      <c r="Q1606" s="75"/>
      <c r="R1606" s="76"/>
    </row>
    <row r="1607" spans="1:18">
      <c r="A1607" s="62">
        <f t="shared" si="50"/>
        <v>0</v>
      </c>
      <c r="C1607" s="64">
        <f t="shared" si="51"/>
        <v>0</v>
      </c>
      <c r="D1607" s="74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  <c r="P1607" s="75"/>
      <c r="Q1607" s="75"/>
      <c r="R1607" s="76"/>
    </row>
    <row r="1608" spans="1:18">
      <c r="A1608" s="62">
        <f t="shared" si="50"/>
        <v>0</v>
      </c>
      <c r="C1608" s="64">
        <f t="shared" si="51"/>
        <v>0</v>
      </c>
      <c r="D1608" s="74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/>
      <c r="O1608" s="75"/>
      <c r="P1608" s="75"/>
      <c r="Q1608" s="75"/>
      <c r="R1608" s="76"/>
    </row>
    <row r="1609" spans="1:18">
      <c r="A1609" s="62">
        <f t="shared" si="50"/>
        <v>0</v>
      </c>
      <c r="C1609" s="64">
        <f t="shared" si="51"/>
        <v>0</v>
      </c>
      <c r="D1609" s="74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  <c r="P1609" s="75"/>
      <c r="Q1609" s="75"/>
      <c r="R1609" s="76"/>
    </row>
    <row r="1610" spans="1:18">
      <c r="A1610" s="62">
        <f t="shared" si="50"/>
        <v>0</v>
      </c>
      <c r="C1610" s="64">
        <f t="shared" si="51"/>
        <v>0</v>
      </c>
      <c r="D1610" s="74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/>
      <c r="O1610" s="75"/>
      <c r="P1610" s="75"/>
      <c r="Q1610" s="75"/>
      <c r="R1610" s="76"/>
    </row>
    <row r="1611" spans="1:18">
      <c r="A1611" s="62">
        <f t="shared" si="50"/>
        <v>0</v>
      </c>
      <c r="C1611" s="64">
        <f t="shared" si="51"/>
        <v>0</v>
      </c>
      <c r="D1611" s="74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  <c r="P1611" s="75"/>
      <c r="Q1611" s="75"/>
      <c r="R1611" s="76"/>
    </row>
    <row r="1612" spans="1:18">
      <c r="A1612" s="62">
        <f t="shared" si="50"/>
        <v>0</v>
      </c>
      <c r="C1612" s="64">
        <f t="shared" si="51"/>
        <v>0</v>
      </c>
      <c r="D1612" s="74"/>
      <c r="E1612" s="75"/>
      <c r="F1612" s="75"/>
      <c r="G1612" s="75"/>
      <c r="H1612" s="75"/>
      <c r="I1612" s="75"/>
      <c r="J1612" s="75"/>
      <c r="K1612" s="75"/>
      <c r="L1612" s="75"/>
      <c r="M1612" s="75"/>
      <c r="N1612" s="75"/>
      <c r="O1612" s="75"/>
      <c r="P1612" s="75"/>
      <c r="Q1612" s="75"/>
      <c r="R1612" s="76"/>
    </row>
    <row r="1613" spans="1:18">
      <c r="A1613" s="62">
        <f t="shared" si="50"/>
        <v>0</v>
      </c>
      <c r="C1613" s="64">
        <f t="shared" si="51"/>
        <v>0</v>
      </c>
      <c r="D1613" s="74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  <c r="P1613" s="75"/>
      <c r="Q1613" s="75"/>
      <c r="R1613" s="76"/>
    </row>
    <row r="1614" spans="1:18">
      <c r="A1614" s="62">
        <f t="shared" si="50"/>
        <v>0</v>
      </c>
      <c r="C1614" s="64">
        <f t="shared" si="51"/>
        <v>0</v>
      </c>
      <c r="D1614" s="74"/>
      <c r="E1614" s="75"/>
      <c r="F1614" s="75"/>
      <c r="G1614" s="75"/>
      <c r="H1614" s="75"/>
      <c r="I1614" s="75"/>
      <c r="J1614" s="75"/>
      <c r="K1614" s="75"/>
      <c r="L1614" s="75"/>
      <c r="M1614" s="75"/>
      <c r="N1614" s="75"/>
      <c r="O1614" s="75"/>
      <c r="P1614" s="75"/>
      <c r="Q1614" s="75"/>
      <c r="R1614" s="76"/>
    </row>
    <row r="1615" spans="1:18">
      <c r="A1615" s="62">
        <f t="shared" si="50"/>
        <v>0</v>
      </c>
      <c r="C1615" s="64">
        <f t="shared" si="51"/>
        <v>0</v>
      </c>
      <c r="D1615" s="74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  <c r="P1615" s="75"/>
      <c r="Q1615" s="75"/>
      <c r="R1615" s="76"/>
    </row>
    <row r="1616" spans="1:18">
      <c r="A1616" s="62">
        <f t="shared" si="50"/>
        <v>0</v>
      </c>
      <c r="C1616" s="64">
        <f t="shared" si="51"/>
        <v>0</v>
      </c>
      <c r="D1616" s="74"/>
      <c r="E1616" s="75"/>
      <c r="F1616" s="75"/>
      <c r="G1616" s="75"/>
      <c r="H1616" s="75"/>
      <c r="I1616" s="75"/>
      <c r="J1616" s="75"/>
      <c r="K1616" s="75"/>
      <c r="L1616" s="75"/>
      <c r="M1616" s="75"/>
      <c r="N1616" s="75"/>
      <c r="O1616" s="75"/>
      <c r="P1616" s="75"/>
      <c r="Q1616" s="75"/>
      <c r="R1616" s="76"/>
    </row>
    <row r="1617" spans="1:18">
      <c r="A1617" s="62">
        <f t="shared" si="50"/>
        <v>0</v>
      </c>
      <c r="C1617" s="64">
        <f t="shared" si="51"/>
        <v>0</v>
      </c>
      <c r="D1617" s="74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  <c r="P1617" s="75"/>
      <c r="Q1617" s="75"/>
      <c r="R1617" s="76"/>
    </row>
    <row r="1618" spans="1:18">
      <c r="A1618" s="62">
        <f t="shared" si="50"/>
        <v>0</v>
      </c>
      <c r="C1618" s="64">
        <f t="shared" si="51"/>
        <v>0</v>
      </c>
      <c r="D1618" s="74"/>
      <c r="E1618" s="75"/>
      <c r="F1618" s="75"/>
      <c r="G1618" s="75"/>
      <c r="H1618" s="75"/>
      <c r="I1618" s="75"/>
      <c r="J1618" s="75"/>
      <c r="K1618" s="75"/>
      <c r="L1618" s="75"/>
      <c r="M1618" s="75"/>
      <c r="N1618" s="75"/>
      <c r="O1618" s="75"/>
      <c r="P1618" s="75"/>
      <c r="Q1618" s="75"/>
      <c r="R1618" s="76"/>
    </row>
    <row r="1619" spans="1:18">
      <c r="A1619" s="62">
        <f t="shared" si="50"/>
        <v>0</v>
      </c>
      <c r="C1619" s="64">
        <f t="shared" si="51"/>
        <v>0</v>
      </c>
      <c r="D1619" s="74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  <c r="P1619" s="75"/>
      <c r="Q1619" s="75"/>
      <c r="R1619" s="76"/>
    </row>
    <row r="1620" spans="1:18">
      <c r="A1620" s="62">
        <f t="shared" si="50"/>
        <v>0</v>
      </c>
      <c r="C1620" s="64">
        <f t="shared" si="51"/>
        <v>0</v>
      </c>
      <c r="D1620" s="74"/>
      <c r="E1620" s="75"/>
      <c r="F1620" s="75"/>
      <c r="G1620" s="75"/>
      <c r="H1620" s="75"/>
      <c r="I1620" s="75"/>
      <c r="J1620" s="75"/>
      <c r="K1620" s="75"/>
      <c r="L1620" s="75"/>
      <c r="M1620" s="75"/>
      <c r="N1620" s="75"/>
      <c r="O1620" s="75"/>
      <c r="P1620" s="75"/>
      <c r="Q1620" s="75"/>
      <c r="R1620" s="76"/>
    </row>
    <row r="1621" spans="1:18">
      <c r="A1621" s="62">
        <f t="shared" si="50"/>
        <v>0</v>
      </c>
      <c r="C1621" s="64">
        <f t="shared" si="51"/>
        <v>0</v>
      </c>
      <c r="D1621" s="74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  <c r="P1621" s="75"/>
      <c r="Q1621" s="75"/>
      <c r="R1621" s="76"/>
    </row>
    <row r="1622" spans="1:18">
      <c r="A1622" s="62">
        <f t="shared" si="50"/>
        <v>0</v>
      </c>
      <c r="C1622" s="64">
        <f t="shared" si="51"/>
        <v>0</v>
      </c>
      <c r="D1622" s="74"/>
      <c r="E1622" s="75"/>
      <c r="F1622" s="75"/>
      <c r="G1622" s="75"/>
      <c r="H1622" s="75"/>
      <c r="I1622" s="75"/>
      <c r="J1622" s="75"/>
      <c r="K1622" s="75"/>
      <c r="L1622" s="75"/>
      <c r="M1622" s="75"/>
      <c r="N1622" s="75"/>
      <c r="O1622" s="75"/>
      <c r="P1622" s="75"/>
      <c r="Q1622" s="75"/>
      <c r="R1622" s="76"/>
    </row>
    <row r="1623" spans="1:18">
      <c r="A1623" s="62">
        <f t="shared" si="50"/>
        <v>0</v>
      </c>
      <c r="C1623" s="64">
        <f t="shared" si="51"/>
        <v>0</v>
      </c>
      <c r="D1623" s="74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  <c r="P1623" s="75"/>
      <c r="Q1623" s="75"/>
      <c r="R1623" s="76"/>
    </row>
    <row r="1624" spans="1:18">
      <c r="A1624" s="62">
        <f t="shared" si="50"/>
        <v>0</v>
      </c>
      <c r="C1624" s="64">
        <f t="shared" si="51"/>
        <v>0</v>
      </c>
      <c r="D1624" s="74"/>
      <c r="E1624" s="75"/>
      <c r="F1624" s="75"/>
      <c r="G1624" s="75"/>
      <c r="H1624" s="75"/>
      <c r="I1624" s="75"/>
      <c r="J1624" s="75"/>
      <c r="K1624" s="75"/>
      <c r="L1624" s="75"/>
      <c r="M1624" s="75"/>
      <c r="N1624" s="75"/>
      <c r="O1624" s="75"/>
      <c r="P1624" s="75"/>
      <c r="Q1624" s="75"/>
      <c r="R1624" s="76"/>
    </row>
    <row r="1625" spans="1:18">
      <c r="A1625" s="62">
        <f t="shared" si="50"/>
        <v>0</v>
      </c>
      <c r="C1625" s="64">
        <f t="shared" si="51"/>
        <v>0</v>
      </c>
      <c r="D1625" s="74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  <c r="P1625" s="75"/>
      <c r="Q1625" s="75"/>
      <c r="R1625" s="76"/>
    </row>
    <row r="1626" spans="1:18">
      <c r="A1626" s="62">
        <f t="shared" si="50"/>
        <v>0</v>
      </c>
      <c r="C1626" s="64">
        <f t="shared" si="51"/>
        <v>0</v>
      </c>
      <c r="D1626" s="74"/>
      <c r="E1626" s="75"/>
      <c r="F1626" s="75"/>
      <c r="G1626" s="75"/>
      <c r="H1626" s="75"/>
      <c r="I1626" s="75"/>
      <c r="J1626" s="75"/>
      <c r="K1626" s="75"/>
      <c r="L1626" s="75"/>
      <c r="M1626" s="75"/>
      <c r="N1626" s="75"/>
      <c r="O1626" s="75"/>
      <c r="P1626" s="75"/>
      <c r="Q1626" s="75"/>
      <c r="R1626" s="76"/>
    </row>
    <row r="1627" spans="1:18">
      <c r="A1627" s="62">
        <f t="shared" si="50"/>
        <v>0</v>
      </c>
      <c r="C1627" s="64">
        <f t="shared" si="51"/>
        <v>0</v>
      </c>
      <c r="D1627" s="74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6"/>
    </row>
    <row r="1628" spans="1:18">
      <c r="A1628" s="62">
        <f t="shared" si="50"/>
        <v>0</v>
      </c>
      <c r="C1628" s="64">
        <f t="shared" si="51"/>
        <v>0</v>
      </c>
      <c r="D1628" s="74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  <c r="P1628" s="75"/>
      <c r="Q1628" s="75"/>
      <c r="R1628" s="76"/>
    </row>
    <row r="1629" spans="1:18">
      <c r="A1629" s="62">
        <f t="shared" si="50"/>
        <v>0</v>
      </c>
      <c r="C1629" s="64">
        <f t="shared" si="51"/>
        <v>0</v>
      </c>
      <c r="D1629" s="74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  <c r="P1629" s="75"/>
      <c r="Q1629" s="75"/>
      <c r="R1629" s="76"/>
    </row>
    <row r="1630" spans="1:18">
      <c r="A1630" s="62">
        <f t="shared" si="50"/>
        <v>0</v>
      </c>
      <c r="C1630" s="64">
        <f t="shared" si="51"/>
        <v>0</v>
      </c>
      <c r="D1630" s="74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  <c r="P1630" s="75"/>
      <c r="Q1630" s="75"/>
      <c r="R1630" s="76"/>
    </row>
    <row r="1631" spans="1:18">
      <c r="A1631" s="62">
        <f t="shared" si="50"/>
        <v>0</v>
      </c>
      <c r="C1631" s="64">
        <f t="shared" si="51"/>
        <v>0</v>
      </c>
      <c r="D1631" s="74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  <c r="P1631" s="75"/>
      <c r="Q1631" s="75"/>
      <c r="R1631" s="76"/>
    </row>
    <row r="1632" spans="1:18">
      <c r="A1632" s="62">
        <f t="shared" si="50"/>
        <v>0</v>
      </c>
      <c r="C1632" s="64">
        <f t="shared" si="51"/>
        <v>0</v>
      </c>
      <c r="D1632" s="74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  <c r="P1632" s="75"/>
      <c r="Q1632" s="75"/>
      <c r="R1632" s="76"/>
    </row>
    <row r="1633" spans="1:18">
      <c r="A1633" s="62">
        <f t="shared" si="50"/>
        <v>0</v>
      </c>
      <c r="C1633" s="64">
        <f t="shared" si="51"/>
        <v>0</v>
      </c>
      <c r="D1633" s="74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  <c r="P1633" s="75"/>
      <c r="Q1633" s="75"/>
      <c r="R1633" s="76"/>
    </row>
    <row r="1634" spans="1:18">
      <c r="A1634" s="62">
        <f t="shared" si="50"/>
        <v>0</v>
      </c>
      <c r="C1634" s="64">
        <f t="shared" si="51"/>
        <v>0</v>
      </c>
      <c r="D1634" s="74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  <c r="P1634" s="75"/>
      <c r="Q1634" s="75"/>
      <c r="R1634" s="76"/>
    </row>
    <row r="1635" spans="1:18">
      <c r="A1635" s="62">
        <f t="shared" si="50"/>
        <v>0</v>
      </c>
      <c r="C1635" s="64">
        <f t="shared" si="51"/>
        <v>0</v>
      </c>
      <c r="D1635" s="74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  <c r="P1635" s="75"/>
      <c r="Q1635" s="75"/>
      <c r="R1635" s="76"/>
    </row>
    <row r="1636" spans="1:18">
      <c r="A1636" s="62">
        <f t="shared" si="50"/>
        <v>0</v>
      </c>
      <c r="C1636" s="64">
        <f t="shared" si="51"/>
        <v>0</v>
      </c>
      <c r="D1636" s="74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  <c r="P1636" s="75"/>
      <c r="Q1636" s="75"/>
      <c r="R1636" s="76"/>
    </row>
    <row r="1637" spans="1:18">
      <c r="A1637" s="62">
        <f t="shared" si="50"/>
        <v>0</v>
      </c>
      <c r="C1637" s="64">
        <f t="shared" si="51"/>
        <v>0</v>
      </c>
      <c r="D1637" s="74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  <c r="P1637" s="75"/>
      <c r="Q1637" s="75"/>
      <c r="R1637" s="76"/>
    </row>
    <row r="1638" spans="1:18">
      <c r="A1638" s="62">
        <f t="shared" si="50"/>
        <v>0</v>
      </c>
      <c r="C1638" s="64">
        <f t="shared" si="51"/>
        <v>0</v>
      </c>
      <c r="D1638" s="74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  <c r="P1638" s="75"/>
      <c r="Q1638" s="75"/>
      <c r="R1638" s="76"/>
    </row>
    <row r="1639" spans="1:18">
      <c r="A1639" s="62">
        <f t="shared" si="50"/>
        <v>0</v>
      </c>
      <c r="C1639" s="64">
        <f t="shared" si="51"/>
        <v>0</v>
      </c>
      <c r="D1639" s="74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  <c r="P1639" s="75"/>
      <c r="Q1639" s="75"/>
      <c r="R1639" s="76"/>
    </row>
    <row r="1640" spans="1:18">
      <c r="A1640" s="62">
        <f t="shared" si="50"/>
        <v>0</v>
      </c>
      <c r="C1640" s="64">
        <f t="shared" si="51"/>
        <v>0</v>
      </c>
      <c r="D1640" s="74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  <c r="P1640" s="75"/>
      <c r="Q1640" s="75"/>
      <c r="R1640" s="76"/>
    </row>
    <row r="1641" spans="1:18">
      <c r="A1641" s="62">
        <f t="shared" si="50"/>
        <v>0</v>
      </c>
      <c r="C1641" s="64">
        <f t="shared" si="51"/>
        <v>0</v>
      </c>
      <c r="D1641" s="74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  <c r="P1641" s="75"/>
      <c r="Q1641" s="75"/>
      <c r="R1641" s="76"/>
    </row>
    <row r="1642" spans="1:18">
      <c r="A1642" s="62">
        <f t="shared" si="50"/>
        <v>0</v>
      </c>
      <c r="C1642" s="64">
        <f t="shared" si="51"/>
        <v>0</v>
      </c>
      <c r="D1642" s="74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  <c r="P1642" s="75"/>
      <c r="Q1642" s="75"/>
      <c r="R1642" s="76"/>
    </row>
    <row r="1643" spans="1:18">
      <c r="A1643" s="62">
        <f t="shared" si="50"/>
        <v>0</v>
      </c>
      <c r="C1643" s="64">
        <f t="shared" si="51"/>
        <v>0</v>
      </c>
      <c r="D1643" s="74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  <c r="P1643" s="75"/>
      <c r="Q1643" s="75"/>
      <c r="R1643" s="76"/>
    </row>
    <row r="1644" spans="1:18">
      <c r="A1644" s="62">
        <f t="shared" si="50"/>
        <v>0</v>
      </c>
      <c r="C1644" s="64">
        <f t="shared" si="51"/>
        <v>0</v>
      </c>
      <c r="D1644" s="74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  <c r="P1644" s="75"/>
      <c r="Q1644" s="75"/>
      <c r="R1644" s="76"/>
    </row>
    <row r="1645" spans="1:18">
      <c r="A1645" s="62">
        <f t="shared" si="50"/>
        <v>0</v>
      </c>
      <c r="C1645" s="64">
        <f t="shared" si="51"/>
        <v>0</v>
      </c>
      <c r="D1645" s="74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  <c r="P1645" s="75"/>
      <c r="Q1645" s="75"/>
      <c r="R1645" s="76"/>
    </row>
    <row r="1646" spans="1:18">
      <c r="A1646" s="62">
        <f t="shared" si="50"/>
        <v>0</v>
      </c>
      <c r="C1646" s="64">
        <f t="shared" si="51"/>
        <v>0</v>
      </c>
      <c r="D1646" s="74"/>
      <c r="E1646" s="75"/>
      <c r="F1646" s="75"/>
      <c r="G1646" s="75"/>
      <c r="H1646" s="75"/>
      <c r="I1646" s="75"/>
      <c r="J1646" s="75"/>
      <c r="K1646" s="75"/>
      <c r="L1646" s="75"/>
      <c r="M1646" s="75"/>
      <c r="N1646" s="75"/>
      <c r="O1646" s="75"/>
      <c r="P1646" s="75"/>
      <c r="Q1646" s="75"/>
      <c r="R1646" s="76"/>
    </row>
    <row r="1647" spans="1:18">
      <c r="A1647" s="62">
        <f t="shared" si="50"/>
        <v>0</v>
      </c>
      <c r="C1647" s="64">
        <f t="shared" si="51"/>
        <v>0</v>
      </c>
      <c r="D1647" s="74"/>
      <c r="E1647" s="75"/>
      <c r="F1647" s="75"/>
      <c r="G1647" s="75"/>
      <c r="H1647" s="75"/>
      <c r="I1647" s="75"/>
      <c r="J1647" s="75"/>
      <c r="K1647" s="75"/>
      <c r="L1647" s="75"/>
      <c r="M1647" s="75"/>
      <c r="N1647" s="75"/>
      <c r="O1647" s="75"/>
      <c r="P1647" s="75"/>
      <c r="Q1647" s="75"/>
      <c r="R1647" s="76"/>
    </row>
    <row r="1648" spans="1:18">
      <c r="A1648" s="62">
        <f t="shared" si="50"/>
        <v>0</v>
      </c>
      <c r="C1648" s="64">
        <f t="shared" si="51"/>
        <v>0</v>
      </c>
      <c r="D1648" s="74"/>
      <c r="E1648" s="75"/>
      <c r="F1648" s="75"/>
      <c r="G1648" s="75"/>
      <c r="H1648" s="75"/>
      <c r="I1648" s="75"/>
      <c r="J1648" s="75"/>
      <c r="K1648" s="75"/>
      <c r="L1648" s="75"/>
      <c r="M1648" s="75"/>
      <c r="N1648" s="75"/>
      <c r="O1648" s="75"/>
      <c r="P1648" s="75"/>
      <c r="Q1648" s="75"/>
      <c r="R1648" s="76"/>
    </row>
    <row r="1649" spans="1:18">
      <c r="A1649" s="62">
        <f t="shared" si="50"/>
        <v>0</v>
      </c>
      <c r="C1649" s="64">
        <f t="shared" si="51"/>
        <v>0</v>
      </c>
      <c r="D1649" s="74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  <c r="P1649" s="75"/>
      <c r="Q1649" s="75"/>
      <c r="R1649" s="76"/>
    </row>
    <row r="1650" spans="1:18">
      <c r="A1650" s="62">
        <f t="shared" si="50"/>
        <v>0</v>
      </c>
      <c r="C1650" s="64">
        <f t="shared" si="51"/>
        <v>0</v>
      </c>
      <c r="D1650" s="74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  <c r="P1650" s="75"/>
      <c r="Q1650" s="75"/>
      <c r="R1650" s="76"/>
    </row>
    <row r="1651" spans="1:18">
      <c r="A1651" s="62">
        <f t="shared" si="50"/>
        <v>0</v>
      </c>
      <c r="C1651" s="64">
        <f t="shared" si="51"/>
        <v>0</v>
      </c>
      <c r="D1651" s="74"/>
      <c r="E1651" s="75"/>
      <c r="F1651" s="75"/>
      <c r="G1651" s="75"/>
      <c r="H1651" s="75"/>
      <c r="I1651" s="75"/>
      <c r="J1651" s="75"/>
      <c r="K1651" s="75"/>
      <c r="L1651" s="75"/>
      <c r="M1651" s="75"/>
      <c r="N1651" s="75"/>
      <c r="O1651" s="75"/>
      <c r="P1651" s="75"/>
      <c r="Q1651" s="75"/>
      <c r="R1651" s="76"/>
    </row>
    <row r="1652" spans="1:18">
      <c r="A1652" s="62">
        <f t="shared" si="50"/>
        <v>0</v>
      </c>
      <c r="C1652" s="64">
        <f t="shared" si="51"/>
        <v>0</v>
      </c>
      <c r="D1652" s="74"/>
      <c r="E1652" s="75"/>
      <c r="F1652" s="75"/>
      <c r="G1652" s="75"/>
      <c r="H1652" s="75"/>
      <c r="I1652" s="75"/>
      <c r="J1652" s="75"/>
      <c r="K1652" s="75"/>
      <c r="L1652" s="75"/>
      <c r="M1652" s="75"/>
      <c r="N1652" s="75"/>
      <c r="O1652" s="75"/>
      <c r="P1652" s="75"/>
      <c r="Q1652" s="75"/>
      <c r="R1652" s="76"/>
    </row>
    <row r="1653" spans="1:18">
      <c r="A1653" s="62">
        <f t="shared" si="50"/>
        <v>0</v>
      </c>
      <c r="C1653" s="64">
        <f t="shared" si="51"/>
        <v>0</v>
      </c>
      <c r="D1653" s="74"/>
      <c r="E1653" s="75"/>
      <c r="F1653" s="75"/>
      <c r="G1653" s="75"/>
      <c r="H1653" s="75"/>
      <c r="I1653" s="75"/>
      <c r="J1653" s="75"/>
      <c r="K1653" s="75"/>
      <c r="L1653" s="75"/>
      <c r="M1653" s="75"/>
      <c r="N1653" s="75"/>
      <c r="O1653" s="75"/>
      <c r="P1653" s="75"/>
      <c r="Q1653" s="75"/>
      <c r="R1653" s="76"/>
    </row>
    <row r="1654" spans="1:18">
      <c r="A1654" s="62">
        <f t="shared" si="50"/>
        <v>0</v>
      </c>
      <c r="C1654" s="64">
        <f t="shared" si="51"/>
        <v>0</v>
      </c>
      <c r="D1654" s="74"/>
      <c r="E1654" s="75"/>
      <c r="F1654" s="75"/>
      <c r="G1654" s="75"/>
      <c r="H1654" s="75"/>
      <c r="I1654" s="75"/>
      <c r="J1654" s="75"/>
      <c r="K1654" s="75"/>
      <c r="L1654" s="75"/>
      <c r="M1654" s="75"/>
      <c r="N1654" s="75"/>
      <c r="O1654" s="75"/>
      <c r="P1654" s="75"/>
      <c r="Q1654" s="75"/>
      <c r="R1654" s="76"/>
    </row>
    <row r="1655" spans="1:18">
      <c r="A1655" s="62">
        <f t="shared" si="50"/>
        <v>0</v>
      </c>
      <c r="C1655" s="64">
        <f t="shared" si="51"/>
        <v>0</v>
      </c>
      <c r="D1655" s="74"/>
      <c r="E1655" s="75"/>
      <c r="F1655" s="75"/>
      <c r="G1655" s="75"/>
      <c r="H1655" s="75"/>
      <c r="I1655" s="75"/>
      <c r="J1655" s="75"/>
      <c r="K1655" s="75"/>
      <c r="L1655" s="75"/>
      <c r="M1655" s="75"/>
      <c r="N1655" s="75"/>
      <c r="O1655" s="75"/>
      <c r="P1655" s="75"/>
      <c r="Q1655" s="75"/>
      <c r="R1655" s="76"/>
    </row>
    <row r="1656" spans="1:18">
      <c r="A1656" s="62">
        <f t="shared" si="50"/>
        <v>0</v>
      </c>
      <c r="C1656" s="64">
        <f t="shared" si="51"/>
        <v>0</v>
      </c>
      <c r="D1656" s="74"/>
      <c r="E1656" s="75"/>
      <c r="F1656" s="75"/>
      <c r="G1656" s="75"/>
      <c r="H1656" s="75"/>
      <c r="I1656" s="75"/>
      <c r="J1656" s="75"/>
      <c r="K1656" s="75"/>
      <c r="L1656" s="75"/>
      <c r="M1656" s="75"/>
      <c r="N1656" s="75"/>
      <c r="O1656" s="75"/>
      <c r="P1656" s="75"/>
      <c r="Q1656" s="75"/>
      <c r="R1656" s="76"/>
    </row>
    <row r="1657" spans="1:18">
      <c r="A1657" s="62">
        <f t="shared" si="50"/>
        <v>0</v>
      </c>
      <c r="C1657" s="64">
        <f t="shared" si="51"/>
        <v>0</v>
      </c>
      <c r="D1657" s="74"/>
      <c r="E1657" s="75"/>
      <c r="F1657" s="75"/>
      <c r="G1657" s="75"/>
      <c r="H1657" s="75"/>
      <c r="I1657" s="75"/>
      <c r="J1657" s="75"/>
      <c r="K1657" s="75"/>
      <c r="L1657" s="75"/>
      <c r="M1657" s="75"/>
      <c r="N1657" s="75"/>
      <c r="O1657" s="75"/>
      <c r="P1657" s="75"/>
      <c r="Q1657" s="75"/>
      <c r="R1657" s="76"/>
    </row>
    <row r="1658" spans="1:18">
      <c r="A1658" s="62">
        <f t="shared" si="50"/>
        <v>0</v>
      </c>
      <c r="C1658" s="64">
        <f t="shared" si="51"/>
        <v>0</v>
      </c>
      <c r="D1658" s="74"/>
      <c r="E1658" s="75"/>
      <c r="F1658" s="75"/>
      <c r="G1658" s="75"/>
      <c r="H1658" s="75"/>
      <c r="I1658" s="75"/>
      <c r="J1658" s="75"/>
      <c r="K1658" s="75"/>
      <c r="L1658" s="75"/>
      <c r="M1658" s="75"/>
      <c r="N1658" s="75"/>
      <c r="O1658" s="75"/>
      <c r="P1658" s="75"/>
      <c r="Q1658" s="75"/>
      <c r="R1658" s="76"/>
    </row>
    <row r="1659" spans="1:18">
      <c r="A1659" s="62">
        <f t="shared" si="50"/>
        <v>0</v>
      </c>
      <c r="C1659" s="64">
        <f t="shared" si="51"/>
        <v>0</v>
      </c>
      <c r="D1659" s="74"/>
      <c r="E1659" s="75"/>
      <c r="F1659" s="75"/>
      <c r="G1659" s="75"/>
      <c r="H1659" s="75"/>
      <c r="I1659" s="75"/>
      <c r="J1659" s="75"/>
      <c r="K1659" s="75"/>
      <c r="L1659" s="75"/>
      <c r="M1659" s="75"/>
      <c r="N1659" s="75"/>
      <c r="O1659" s="75"/>
      <c r="P1659" s="75"/>
      <c r="Q1659" s="75"/>
      <c r="R1659" s="76"/>
    </row>
    <row r="1660" spans="1:18">
      <c r="A1660" s="62">
        <f t="shared" si="50"/>
        <v>0</v>
      </c>
      <c r="C1660" s="64">
        <f t="shared" si="51"/>
        <v>0</v>
      </c>
      <c r="D1660" s="74"/>
      <c r="E1660" s="75"/>
      <c r="F1660" s="75"/>
      <c r="G1660" s="75"/>
      <c r="H1660" s="75"/>
      <c r="I1660" s="75"/>
      <c r="J1660" s="75"/>
      <c r="K1660" s="75"/>
      <c r="L1660" s="75"/>
      <c r="M1660" s="75"/>
      <c r="N1660" s="75"/>
      <c r="O1660" s="75"/>
      <c r="P1660" s="75"/>
      <c r="Q1660" s="75"/>
      <c r="R1660" s="76"/>
    </row>
    <row r="1661" spans="1:18">
      <c r="A1661" s="62">
        <f t="shared" si="50"/>
        <v>0</v>
      </c>
      <c r="C1661" s="64">
        <f t="shared" si="51"/>
        <v>0</v>
      </c>
      <c r="D1661" s="74"/>
      <c r="E1661" s="75"/>
      <c r="F1661" s="75"/>
      <c r="G1661" s="75"/>
      <c r="H1661" s="75"/>
      <c r="I1661" s="75"/>
      <c r="J1661" s="75"/>
      <c r="K1661" s="75"/>
      <c r="L1661" s="75"/>
      <c r="M1661" s="75"/>
      <c r="N1661" s="75"/>
      <c r="O1661" s="75"/>
      <c r="P1661" s="75"/>
      <c r="Q1661" s="75"/>
      <c r="R1661" s="76"/>
    </row>
    <row r="1662" spans="1:18">
      <c r="A1662" s="62">
        <f t="shared" si="50"/>
        <v>0</v>
      </c>
      <c r="C1662" s="64">
        <f t="shared" si="51"/>
        <v>0</v>
      </c>
      <c r="D1662" s="74"/>
      <c r="E1662" s="75"/>
      <c r="F1662" s="75"/>
      <c r="G1662" s="75"/>
      <c r="H1662" s="75"/>
      <c r="I1662" s="75"/>
      <c r="J1662" s="75"/>
      <c r="K1662" s="75"/>
      <c r="L1662" s="75"/>
      <c r="M1662" s="75"/>
      <c r="N1662" s="75"/>
      <c r="O1662" s="75"/>
      <c r="P1662" s="75"/>
      <c r="Q1662" s="75"/>
      <c r="R1662" s="76"/>
    </row>
    <row r="1663" spans="1:18">
      <c r="A1663" s="62">
        <f t="shared" si="50"/>
        <v>0</v>
      </c>
      <c r="C1663" s="64">
        <f t="shared" si="51"/>
        <v>0</v>
      </c>
      <c r="D1663" s="74"/>
      <c r="E1663" s="75"/>
      <c r="F1663" s="75"/>
      <c r="G1663" s="75"/>
      <c r="H1663" s="75"/>
      <c r="I1663" s="75"/>
      <c r="J1663" s="75"/>
      <c r="K1663" s="75"/>
      <c r="L1663" s="75"/>
      <c r="M1663" s="75"/>
      <c r="N1663" s="75"/>
      <c r="O1663" s="75"/>
      <c r="P1663" s="75"/>
      <c r="Q1663" s="75"/>
      <c r="R1663" s="76"/>
    </row>
    <row r="1664" spans="1:18">
      <c r="A1664" s="62">
        <f t="shared" si="50"/>
        <v>0</v>
      </c>
      <c r="C1664" s="64">
        <f t="shared" si="51"/>
        <v>0</v>
      </c>
      <c r="D1664" s="74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  <c r="P1664" s="75"/>
      <c r="Q1664" s="75"/>
      <c r="R1664" s="76"/>
    </row>
    <row r="1665" spans="1:18">
      <c r="A1665" s="62">
        <f t="shared" si="50"/>
        <v>0</v>
      </c>
      <c r="C1665" s="64">
        <f t="shared" si="51"/>
        <v>0</v>
      </c>
      <c r="D1665" s="74"/>
      <c r="E1665" s="75"/>
      <c r="F1665" s="75"/>
      <c r="G1665" s="75"/>
      <c r="H1665" s="75"/>
      <c r="I1665" s="75"/>
      <c r="J1665" s="75"/>
      <c r="K1665" s="75"/>
      <c r="L1665" s="75"/>
      <c r="M1665" s="75"/>
      <c r="N1665" s="75"/>
      <c r="O1665" s="75"/>
      <c r="P1665" s="75"/>
      <c r="Q1665" s="75"/>
      <c r="R1665" s="76"/>
    </row>
    <row r="1666" spans="1:18">
      <c r="A1666" s="62">
        <f t="shared" si="50"/>
        <v>0</v>
      </c>
      <c r="C1666" s="64">
        <f t="shared" si="51"/>
        <v>0</v>
      </c>
      <c r="D1666" s="74"/>
      <c r="E1666" s="75"/>
      <c r="F1666" s="75"/>
      <c r="G1666" s="75"/>
      <c r="H1666" s="75"/>
      <c r="I1666" s="75"/>
      <c r="J1666" s="75"/>
      <c r="K1666" s="75"/>
      <c r="L1666" s="75"/>
      <c r="M1666" s="75"/>
      <c r="N1666" s="75"/>
      <c r="O1666" s="75"/>
      <c r="P1666" s="75"/>
      <c r="Q1666" s="75"/>
      <c r="R1666" s="76"/>
    </row>
    <row r="1667" spans="1:18">
      <c r="A1667" s="62">
        <f t="shared" si="50"/>
        <v>0</v>
      </c>
      <c r="C1667" s="64">
        <f t="shared" si="51"/>
        <v>0</v>
      </c>
      <c r="D1667" s="74"/>
      <c r="E1667" s="75"/>
      <c r="F1667" s="75"/>
      <c r="G1667" s="75"/>
      <c r="H1667" s="75"/>
      <c r="I1667" s="75"/>
      <c r="J1667" s="75"/>
      <c r="K1667" s="75"/>
      <c r="L1667" s="75"/>
      <c r="M1667" s="75"/>
      <c r="N1667" s="75"/>
      <c r="O1667" s="75"/>
      <c r="P1667" s="75"/>
      <c r="Q1667" s="75"/>
      <c r="R1667" s="76"/>
    </row>
    <row r="1668" spans="1:18">
      <c r="A1668" s="62">
        <f t="shared" ref="A1668:A1731" si="52">F1668</f>
        <v>0</v>
      </c>
      <c r="C1668" s="64">
        <f t="shared" ref="C1668:C1731" si="53">D1668</f>
        <v>0</v>
      </c>
      <c r="D1668" s="74"/>
      <c r="E1668" s="75"/>
      <c r="F1668" s="75"/>
      <c r="G1668" s="75"/>
      <c r="H1668" s="75"/>
      <c r="I1668" s="75"/>
      <c r="J1668" s="75"/>
      <c r="K1668" s="75"/>
      <c r="L1668" s="75"/>
      <c r="M1668" s="75"/>
      <c r="N1668" s="75"/>
      <c r="O1668" s="75"/>
      <c r="P1668" s="75"/>
      <c r="Q1668" s="75"/>
      <c r="R1668" s="76"/>
    </row>
    <row r="1669" spans="1:18">
      <c r="A1669" s="62">
        <f t="shared" si="52"/>
        <v>0</v>
      </c>
      <c r="C1669" s="64">
        <f t="shared" si="53"/>
        <v>0</v>
      </c>
      <c r="D1669" s="74"/>
      <c r="E1669" s="75"/>
      <c r="F1669" s="75"/>
      <c r="G1669" s="75"/>
      <c r="H1669" s="75"/>
      <c r="I1669" s="75"/>
      <c r="J1669" s="75"/>
      <c r="K1669" s="75"/>
      <c r="L1669" s="75"/>
      <c r="M1669" s="75"/>
      <c r="N1669" s="75"/>
      <c r="O1669" s="75"/>
      <c r="P1669" s="75"/>
      <c r="Q1669" s="75"/>
      <c r="R1669" s="76"/>
    </row>
    <row r="1670" spans="1:18">
      <c r="A1670" s="62">
        <f t="shared" si="52"/>
        <v>0</v>
      </c>
      <c r="C1670" s="64">
        <f t="shared" si="53"/>
        <v>0</v>
      </c>
      <c r="D1670" s="74"/>
      <c r="E1670" s="75"/>
      <c r="F1670" s="75"/>
      <c r="G1670" s="75"/>
      <c r="H1670" s="75"/>
      <c r="I1670" s="75"/>
      <c r="J1670" s="75"/>
      <c r="K1670" s="75"/>
      <c r="L1670" s="75"/>
      <c r="M1670" s="75"/>
      <c r="N1670" s="75"/>
      <c r="O1670" s="75"/>
      <c r="P1670" s="75"/>
      <c r="Q1670" s="75"/>
      <c r="R1670" s="76"/>
    </row>
    <row r="1671" spans="1:18">
      <c r="A1671" s="62">
        <f t="shared" si="52"/>
        <v>0</v>
      </c>
      <c r="C1671" s="64">
        <f t="shared" si="53"/>
        <v>0</v>
      </c>
      <c r="D1671" s="74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  <c r="P1671" s="75"/>
      <c r="Q1671" s="75"/>
      <c r="R1671" s="76"/>
    </row>
    <row r="1672" spans="1:18">
      <c r="A1672" s="62">
        <f t="shared" si="52"/>
        <v>0</v>
      </c>
      <c r="C1672" s="64">
        <f t="shared" si="53"/>
        <v>0</v>
      </c>
      <c r="D1672" s="74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  <c r="P1672" s="75"/>
      <c r="Q1672" s="75"/>
      <c r="R1672" s="76"/>
    </row>
    <row r="1673" spans="1:18">
      <c r="A1673" s="62">
        <f t="shared" si="52"/>
        <v>0</v>
      </c>
      <c r="C1673" s="64">
        <f t="shared" si="53"/>
        <v>0</v>
      </c>
      <c r="D1673" s="74"/>
      <c r="E1673" s="75"/>
      <c r="F1673" s="75"/>
      <c r="G1673" s="75"/>
      <c r="H1673" s="75"/>
      <c r="I1673" s="75"/>
      <c r="J1673" s="75"/>
      <c r="K1673" s="75"/>
      <c r="L1673" s="75"/>
      <c r="M1673" s="75"/>
      <c r="N1673" s="75"/>
      <c r="O1673" s="75"/>
      <c r="P1673" s="75"/>
      <c r="Q1673" s="75"/>
      <c r="R1673" s="76"/>
    </row>
    <row r="1674" spans="1:18">
      <c r="A1674" s="62">
        <f t="shared" si="52"/>
        <v>0</v>
      </c>
      <c r="C1674" s="64">
        <f t="shared" si="53"/>
        <v>0</v>
      </c>
      <c r="D1674" s="74"/>
      <c r="E1674" s="75"/>
      <c r="F1674" s="75"/>
      <c r="G1674" s="75"/>
      <c r="H1674" s="75"/>
      <c r="I1674" s="75"/>
      <c r="J1674" s="75"/>
      <c r="K1674" s="75"/>
      <c r="L1674" s="75"/>
      <c r="M1674" s="75"/>
      <c r="N1674" s="75"/>
      <c r="O1674" s="75"/>
      <c r="P1674" s="75"/>
      <c r="Q1674" s="75"/>
      <c r="R1674" s="76"/>
    </row>
    <row r="1675" spans="1:18">
      <c r="A1675" s="62">
        <f t="shared" si="52"/>
        <v>0</v>
      </c>
      <c r="C1675" s="64">
        <f t="shared" si="53"/>
        <v>0</v>
      </c>
      <c r="D1675" s="74"/>
      <c r="E1675" s="75"/>
      <c r="F1675" s="75"/>
      <c r="G1675" s="75"/>
      <c r="H1675" s="75"/>
      <c r="I1675" s="75"/>
      <c r="J1675" s="75"/>
      <c r="K1675" s="75"/>
      <c r="L1675" s="75"/>
      <c r="M1675" s="75"/>
      <c r="N1675" s="75"/>
      <c r="O1675" s="75"/>
      <c r="P1675" s="75"/>
      <c r="Q1675" s="75"/>
      <c r="R1675" s="76"/>
    </row>
    <row r="1676" spans="1:18">
      <c r="A1676" s="62">
        <f t="shared" si="52"/>
        <v>0</v>
      </c>
      <c r="C1676" s="64">
        <f t="shared" si="53"/>
        <v>0</v>
      </c>
      <c r="D1676" s="74"/>
      <c r="E1676" s="75"/>
      <c r="F1676" s="75"/>
      <c r="G1676" s="75"/>
      <c r="H1676" s="75"/>
      <c r="I1676" s="75"/>
      <c r="J1676" s="75"/>
      <c r="K1676" s="75"/>
      <c r="L1676" s="75"/>
      <c r="M1676" s="75"/>
      <c r="N1676" s="75"/>
      <c r="O1676" s="75"/>
      <c r="P1676" s="75"/>
      <c r="Q1676" s="75"/>
      <c r="R1676" s="76"/>
    </row>
    <row r="1677" spans="1:18">
      <c r="A1677" s="62">
        <f t="shared" si="52"/>
        <v>0</v>
      </c>
      <c r="C1677" s="64">
        <f t="shared" si="53"/>
        <v>0</v>
      </c>
      <c r="D1677" s="74"/>
      <c r="E1677" s="75"/>
      <c r="F1677" s="75"/>
      <c r="G1677" s="75"/>
      <c r="H1677" s="75"/>
      <c r="I1677" s="75"/>
      <c r="J1677" s="75"/>
      <c r="K1677" s="75"/>
      <c r="L1677" s="75"/>
      <c r="M1677" s="75"/>
      <c r="N1677" s="75"/>
      <c r="O1677" s="75"/>
      <c r="P1677" s="75"/>
      <c r="Q1677" s="75"/>
      <c r="R1677" s="76"/>
    </row>
    <row r="1678" spans="1:18">
      <c r="A1678" s="62">
        <f t="shared" si="52"/>
        <v>0</v>
      </c>
      <c r="C1678" s="64">
        <f t="shared" si="53"/>
        <v>0</v>
      </c>
      <c r="D1678" s="74"/>
      <c r="E1678" s="75"/>
      <c r="F1678" s="75"/>
      <c r="G1678" s="75"/>
      <c r="H1678" s="75"/>
      <c r="I1678" s="75"/>
      <c r="J1678" s="75"/>
      <c r="K1678" s="75"/>
      <c r="L1678" s="75"/>
      <c r="M1678" s="75"/>
      <c r="N1678" s="75"/>
      <c r="O1678" s="75"/>
      <c r="P1678" s="75"/>
      <c r="Q1678" s="75"/>
      <c r="R1678" s="76"/>
    </row>
    <row r="1679" spans="1:18">
      <c r="A1679" s="62">
        <f t="shared" si="52"/>
        <v>0</v>
      </c>
      <c r="C1679" s="64">
        <f t="shared" si="53"/>
        <v>0</v>
      </c>
      <c r="D1679" s="74"/>
      <c r="E1679" s="75"/>
      <c r="F1679" s="75"/>
      <c r="G1679" s="75"/>
      <c r="H1679" s="75"/>
      <c r="I1679" s="75"/>
      <c r="J1679" s="75"/>
      <c r="K1679" s="75"/>
      <c r="L1679" s="75"/>
      <c r="M1679" s="75"/>
      <c r="N1679" s="75"/>
      <c r="O1679" s="75"/>
      <c r="P1679" s="75"/>
      <c r="Q1679" s="75"/>
      <c r="R1679" s="76"/>
    </row>
    <row r="1680" spans="1:18">
      <c r="A1680" s="62">
        <f t="shared" si="52"/>
        <v>0</v>
      </c>
      <c r="C1680" s="64">
        <f t="shared" si="53"/>
        <v>0</v>
      </c>
      <c r="D1680" s="74"/>
      <c r="E1680" s="75"/>
      <c r="F1680" s="75"/>
      <c r="G1680" s="75"/>
      <c r="H1680" s="75"/>
      <c r="I1680" s="75"/>
      <c r="J1680" s="75"/>
      <c r="K1680" s="75"/>
      <c r="L1680" s="75"/>
      <c r="M1680" s="75"/>
      <c r="N1680" s="75"/>
      <c r="O1680" s="75"/>
      <c r="P1680" s="75"/>
      <c r="Q1680" s="75"/>
      <c r="R1680" s="76"/>
    </row>
    <row r="1681" spans="1:18">
      <c r="A1681" s="62">
        <f t="shared" si="52"/>
        <v>0</v>
      </c>
      <c r="C1681" s="64">
        <f t="shared" si="53"/>
        <v>0</v>
      </c>
      <c r="D1681" s="74"/>
      <c r="E1681" s="75"/>
      <c r="F1681" s="75"/>
      <c r="G1681" s="75"/>
      <c r="H1681" s="75"/>
      <c r="I1681" s="75"/>
      <c r="J1681" s="75"/>
      <c r="K1681" s="75"/>
      <c r="L1681" s="75"/>
      <c r="M1681" s="75"/>
      <c r="N1681" s="75"/>
      <c r="O1681" s="75"/>
      <c r="P1681" s="75"/>
      <c r="Q1681" s="75"/>
      <c r="R1681" s="76"/>
    </row>
    <row r="1682" spans="1:18">
      <c r="A1682" s="62">
        <f t="shared" si="52"/>
        <v>0</v>
      </c>
      <c r="C1682" s="64">
        <f t="shared" si="53"/>
        <v>0</v>
      </c>
      <c r="D1682" s="74"/>
      <c r="E1682" s="75"/>
      <c r="F1682" s="75"/>
      <c r="G1682" s="75"/>
      <c r="H1682" s="75"/>
      <c r="I1682" s="75"/>
      <c r="J1682" s="75"/>
      <c r="K1682" s="75"/>
      <c r="L1682" s="75"/>
      <c r="M1682" s="75"/>
      <c r="N1682" s="75"/>
      <c r="O1682" s="75"/>
      <c r="P1682" s="75"/>
      <c r="Q1682" s="75"/>
      <c r="R1682" s="76"/>
    </row>
    <row r="1683" spans="1:18">
      <c r="A1683" s="62">
        <f t="shared" si="52"/>
        <v>0</v>
      </c>
      <c r="C1683" s="64">
        <f t="shared" si="53"/>
        <v>0</v>
      </c>
      <c r="D1683" s="74"/>
      <c r="E1683" s="75"/>
      <c r="F1683" s="75"/>
      <c r="G1683" s="75"/>
      <c r="H1683" s="75"/>
      <c r="I1683" s="75"/>
      <c r="J1683" s="75"/>
      <c r="K1683" s="75"/>
      <c r="L1683" s="75"/>
      <c r="M1683" s="75"/>
      <c r="N1683" s="75"/>
      <c r="O1683" s="75"/>
      <c r="P1683" s="75"/>
      <c r="Q1683" s="75"/>
      <c r="R1683" s="76"/>
    </row>
    <row r="1684" spans="1:18">
      <c r="A1684" s="62">
        <f t="shared" si="52"/>
        <v>0</v>
      </c>
      <c r="C1684" s="64">
        <f t="shared" si="53"/>
        <v>0</v>
      </c>
      <c r="D1684" s="74"/>
      <c r="E1684" s="75"/>
      <c r="F1684" s="75"/>
      <c r="G1684" s="75"/>
      <c r="H1684" s="75"/>
      <c r="I1684" s="75"/>
      <c r="J1684" s="75"/>
      <c r="K1684" s="75"/>
      <c r="L1684" s="75"/>
      <c r="M1684" s="75"/>
      <c r="N1684" s="75"/>
      <c r="O1684" s="75"/>
      <c r="P1684" s="75"/>
      <c r="Q1684" s="75"/>
      <c r="R1684" s="76"/>
    </row>
    <row r="1685" spans="1:18">
      <c r="A1685" s="62">
        <f t="shared" si="52"/>
        <v>0</v>
      </c>
      <c r="C1685" s="64">
        <f t="shared" si="53"/>
        <v>0</v>
      </c>
      <c r="D1685" s="74"/>
      <c r="E1685" s="75"/>
      <c r="F1685" s="75"/>
      <c r="G1685" s="75"/>
      <c r="H1685" s="75"/>
      <c r="I1685" s="75"/>
      <c r="J1685" s="75"/>
      <c r="K1685" s="75"/>
      <c r="L1685" s="75"/>
      <c r="M1685" s="75"/>
      <c r="N1685" s="75"/>
      <c r="O1685" s="75"/>
      <c r="P1685" s="75"/>
      <c r="Q1685" s="75"/>
      <c r="R1685" s="76"/>
    </row>
    <row r="1686" spans="1:18">
      <c r="A1686" s="62">
        <f t="shared" si="52"/>
        <v>0</v>
      </c>
      <c r="C1686" s="64">
        <f t="shared" si="53"/>
        <v>0</v>
      </c>
      <c r="D1686" s="74"/>
      <c r="E1686" s="75"/>
      <c r="F1686" s="75"/>
      <c r="G1686" s="75"/>
      <c r="H1686" s="75"/>
      <c r="I1686" s="75"/>
      <c r="J1686" s="75"/>
      <c r="K1686" s="75"/>
      <c r="L1686" s="75"/>
      <c r="M1686" s="75"/>
      <c r="N1686" s="75"/>
      <c r="O1686" s="75"/>
      <c r="P1686" s="75"/>
      <c r="Q1686" s="75"/>
      <c r="R1686" s="76"/>
    </row>
    <row r="1687" spans="1:18">
      <c r="A1687" s="62">
        <f t="shared" si="52"/>
        <v>0</v>
      </c>
      <c r="C1687" s="64">
        <f t="shared" si="53"/>
        <v>0</v>
      </c>
      <c r="D1687" s="74"/>
      <c r="E1687" s="75"/>
      <c r="F1687" s="75"/>
      <c r="G1687" s="75"/>
      <c r="H1687" s="75"/>
      <c r="I1687" s="75"/>
      <c r="J1687" s="75"/>
      <c r="K1687" s="75"/>
      <c r="L1687" s="75"/>
      <c r="M1687" s="75"/>
      <c r="N1687" s="75"/>
      <c r="O1687" s="75"/>
      <c r="P1687" s="75"/>
      <c r="Q1687" s="75"/>
      <c r="R1687" s="76"/>
    </row>
    <row r="1688" spans="1:18">
      <c r="A1688" s="62">
        <f t="shared" si="52"/>
        <v>0</v>
      </c>
      <c r="C1688" s="64">
        <f t="shared" si="53"/>
        <v>0</v>
      </c>
      <c r="D1688" s="74"/>
      <c r="E1688" s="75"/>
      <c r="F1688" s="75"/>
      <c r="G1688" s="75"/>
      <c r="H1688" s="75"/>
      <c r="I1688" s="75"/>
      <c r="J1688" s="75"/>
      <c r="K1688" s="75"/>
      <c r="L1688" s="75"/>
      <c r="M1688" s="75"/>
      <c r="N1688" s="75"/>
      <c r="O1688" s="75"/>
      <c r="P1688" s="75"/>
      <c r="Q1688" s="75"/>
      <c r="R1688" s="76"/>
    </row>
    <row r="1689" spans="1:18">
      <c r="A1689" s="62">
        <f t="shared" si="52"/>
        <v>0</v>
      </c>
      <c r="C1689" s="64">
        <f t="shared" si="53"/>
        <v>0</v>
      </c>
      <c r="D1689" s="74"/>
      <c r="E1689" s="75"/>
      <c r="F1689" s="75"/>
      <c r="G1689" s="75"/>
      <c r="H1689" s="75"/>
      <c r="I1689" s="75"/>
      <c r="J1689" s="75"/>
      <c r="K1689" s="75"/>
      <c r="L1689" s="75"/>
      <c r="M1689" s="75"/>
      <c r="N1689" s="75"/>
      <c r="O1689" s="75"/>
      <c r="P1689" s="75"/>
      <c r="Q1689" s="75"/>
      <c r="R1689" s="76"/>
    </row>
    <row r="1690" spans="1:18">
      <c r="A1690" s="62">
        <f t="shared" si="52"/>
        <v>0</v>
      </c>
      <c r="C1690" s="64">
        <f t="shared" si="53"/>
        <v>0</v>
      </c>
      <c r="D1690" s="74"/>
      <c r="E1690" s="75"/>
      <c r="F1690" s="75"/>
      <c r="G1690" s="75"/>
      <c r="H1690" s="75"/>
      <c r="I1690" s="75"/>
      <c r="J1690" s="75"/>
      <c r="K1690" s="75"/>
      <c r="L1690" s="75"/>
      <c r="M1690" s="75"/>
      <c r="N1690" s="75"/>
      <c r="O1690" s="75"/>
      <c r="P1690" s="75"/>
      <c r="Q1690" s="75"/>
      <c r="R1690" s="76"/>
    </row>
    <row r="1691" spans="1:18">
      <c r="A1691" s="62">
        <f t="shared" si="52"/>
        <v>0</v>
      </c>
      <c r="C1691" s="64">
        <f t="shared" si="53"/>
        <v>0</v>
      </c>
      <c r="D1691" s="74"/>
      <c r="E1691" s="75"/>
      <c r="F1691" s="75"/>
      <c r="G1691" s="75"/>
      <c r="H1691" s="75"/>
      <c r="I1691" s="75"/>
      <c r="J1691" s="75"/>
      <c r="K1691" s="75"/>
      <c r="L1691" s="75"/>
      <c r="M1691" s="75"/>
      <c r="N1691" s="75"/>
      <c r="O1691" s="75"/>
      <c r="P1691" s="75"/>
      <c r="Q1691" s="75"/>
      <c r="R1691" s="76"/>
    </row>
    <row r="1692" spans="1:18">
      <c r="A1692" s="62">
        <f t="shared" si="52"/>
        <v>0</v>
      </c>
      <c r="C1692" s="64">
        <f t="shared" si="53"/>
        <v>0</v>
      </c>
      <c r="D1692" s="74"/>
      <c r="E1692" s="75"/>
      <c r="F1692" s="75"/>
      <c r="G1692" s="75"/>
      <c r="H1692" s="75"/>
      <c r="I1692" s="75"/>
      <c r="J1692" s="75"/>
      <c r="K1692" s="75"/>
      <c r="L1692" s="75"/>
      <c r="M1692" s="75"/>
      <c r="N1692" s="75"/>
      <c r="O1692" s="75"/>
      <c r="P1692" s="75"/>
      <c r="Q1692" s="75"/>
      <c r="R1692" s="76"/>
    </row>
    <row r="1693" spans="1:18">
      <c r="A1693" s="62">
        <f t="shared" si="52"/>
        <v>0</v>
      </c>
      <c r="C1693" s="64">
        <f t="shared" si="53"/>
        <v>0</v>
      </c>
      <c r="D1693" s="74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  <c r="P1693" s="75"/>
      <c r="Q1693" s="75"/>
      <c r="R1693" s="76"/>
    </row>
    <row r="1694" spans="1:18">
      <c r="A1694" s="62">
        <f t="shared" si="52"/>
        <v>0</v>
      </c>
      <c r="C1694" s="64">
        <f t="shared" si="53"/>
        <v>0</v>
      </c>
      <c r="D1694" s="74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  <c r="P1694" s="75"/>
      <c r="Q1694" s="75"/>
      <c r="R1694" s="76"/>
    </row>
    <row r="1695" spans="1:18">
      <c r="A1695" s="62">
        <f t="shared" si="52"/>
        <v>0</v>
      </c>
      <c r="C1695" s="64">
        <f t="shared" si="53"/>
        <v>0</v>
      </c>
      <c r="D1695" s="74"/>
      <c r="E1695" s="75"/>
      <c r="F1695" s="75"/>
      <c r="G1695" s="75"/>
      <c r="H1695" s="75"/>
      <c r="I1695" s="75"/>
      <c r="J1695" s="75"/>
      <c r="K1695" s="75"/>
      <c r="L1695" s="75"/>
      <c r="M1695" s="75"/>
      <c r="N1695" s="75"/>
      <c r="O1695" s="75"/>
      <c r="P1695" s="75"/>
      <c r="Q1695" s="75"/>
      <c r="R1695" s="76"/>
    </row>
    <row r="1696" spans="1:18">
      <c r="A1696" s="62">
        <f t="shared" si="52"/>
        <v>0</v>
      </c>
      <c r="C1696" s="64">
        <f t="shared" si="53"/>
        <v>0</v>
      </c>
      <c r="D1696" s="74"/>
      <c r="E1696" s="75"/>
      <c r="F1696" s="75"/>
      <c r="G1696" s="75"/>
      <c r="H1696" s="75"/>
      <c r="I1696" s="75"/>
      <c r="J1696" s="75"/>
      <c r="K1696" s="75"/>
      <c r="L1696" s="75"/>
      <c r="M1696" s="75"/>
      <c r="N1696" s="75"/>
      <c r="O1696" s="75"/>
      <c r="P1696" s="75"/>
      <c r="Q1696" s="75"/>
      <c r="R1696" s="76"/>
    </row>
    <row r="1697" spans="1:18">
      <c r="A1697" s="62">
        <f t="shared" si="52"/>
        <v>0</v>
      </c>
      <c r="C1697" s="64">
        <f t="shared" si="53"/>
        <v>0</v>
      </c>
      <c r="D1697" s="74"/>
      <c r="E1697" s="75"/>
      <c r="F1697" s="75"/>
      <c r="G1697" s="75"/>
      <c r="H1697" s="75"/>
      <c r="I1697" s="75"/>
      <c r="J1697" s="75"/>
      <c r="K1697" s="75"/>
      <c r="L1697" s="75"/>
      <c r="M1697" s="75"/>
      <c r="N1697" s="75"/>
      <c r="O1697" s="75"/>
      <c r="P1697" s="75"/>
      <c r="Q1697" s="75"/>
      <c r="R1697" s="76"/>
    </row>
    <row r="1698" spans="1:18">
      <c r="A1698" s="62">
        <f t="shared" si="52"/>
        <v>0</v>
      </c>
      <c r="C1698" s="64">
        <f t="shared" si="53"/>
        <v>0</v>
      </c>
      <c r="D1698" s="74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6"/>
    </row>
    <row r="1699" spans="1:18">
      <c r="A1699" s="62">
        <f t="shared" si="52"/>
        <v>0</v>
      </c>
      <c r="C1699" s="64">
        <f t="shared" si="53"/>
        <v>0</v>
      </c>
      <c r="D1699" s="74"/>
      <c r="E1699" s="75"/>
      <c r="F1699" s="75"/>
      <c r="G1699" s="75"/>
      <c r="H1699" s="75"/>
      <c r="I1699" s="75"/>
      <c r="J1699" s="75"/>
      <c r="K1699" s="75"/>
      <c r="L1699" s="75"/>
      <c r="M1699" s="75"/>
      <c r="N1699" s="75"/>
      <c r="O1699" s="75"/>
      <c r="P1699" s="75"/>
      <c r="Q1699" s="75"/>
      <c r="R1699" s="76"/>
    </row>
    <row r="1700" spans="1:18">
      <c r="A1700" s="62">
        <f t="shared" si="52"/>
        <v>0</v>
      </c>
      <c r="C1700" s="64">
        <f t="shared" si="53"/>
        <v>0</v>
      </c>
      <c r="D1700" s="74"/>
      <c r="E1700" s="75"/>
      <c r="F1700" s="75"/>
      <c r="G1700" s="75"/>
      <c r="H1700" s="75"/>
      <c r="I1700" s="75"/>
      <c r="J1700" s="75"/>
      <c r="K1700" s="75"/>
      <c r="L1700" s="75"/>
      <c r="M1700" s="75"/>
      <c r="N1700" s="75"/>
      <c r="O1700" s="75"/>
      <c r="P1700" s="75"/>
      <c r="Q1700" s="75"/>
      <c r="R1700" s="76"/>
    </row>
    <row r="1701" spans="1:18">
      <c r="A1701" s="62">
        <f t="shared" si="52"/>
        <v>0</v>
      </c>
      <c r="C1701" s="64">
        <f t="shared" si="53"/>
        <v>0</v>
      </c>
      <c r="D1701" s="74"/>
      <c r="E1701" s="75"/>
      <c r="F1701" s="75"/>
      <c r="G1701" s="75"/>
      <c r="H1701" s="75"/>
      <c r="I1701" s="75"/>
      <c r="J1701" s="75"/>
      <c r="K1701" s="75"/>
      <c r="L1701" s="75"/>
      <c r="M1701" s="75"/>
      <c r="N1701" s="75"/>
      <c r="O1701" s="75"/>
      <c r="P1701" s="75"/>
      <c r="Q1701" s="75"/>
      <c r="R1701" s="76"/>
    </row>
    <row r="1702" spans="1:18">
      <c r="A1702" s="62">
        <f t="shared" si="52"/>
        <v>0</v>
      </c>
      <c r="C1702" s="64">
        <f t="shared" si="53"/>
        <v>0</v>
      </c>
      <c r="D1702" s="74"/>
      <c r="E1702" s="75"/>
      <c r="F1702" s="75"/>
      <c r="G1702" s="75"/>
      <c r="H1702" s="75"/>
      <c r="I1702" s="75"/>
      <c r="J1702" s="75"/>
      <c r="K1702" s="75"/>
      <c r="L1702" s="75"/>
      <c r="M1702" s="75"/>
      <c r="N1702" s="75"/>
      <c r="O1702" s="75"/>
      <c r="P1702" s="75"/>
      <c r="Q1702" s="75"/>
      <c r="R1702" s="76"/>
    </row>
    <row r="1703" spans="1:18">
      <c r="A1703" s="62">
        <f t="shared" si="52"/>
        <v>0</v>
      </c>
      <c r="C1703" s="64">
        <f t="shared" si="53"/>
        <v>0</v>
      </c>
      <c r="D1703" s="74"/>
      <c r="E1703" s="75"/>
      <c r="F1703" s="75"/>
      <c r="G1703" s="75"/>
      <c r="H1703" s="75"/>
      <c r="I1703" s="75"/>
      <c r="J1703" s="75"/>
      <c r="K1703" s="75"/>
      <c r="L1703" s="75"/>
      <c r="M1703" s="75"/>
      <c r="N1703" s="75"/>
      <c r="O1703" s="75"/>
      <c r="P1703" s="75"/>
      <c r="Q1703" s="75"/>
      <c r="R1703" s="76"/>
    </row>
    <row r="1704" spans="1:18">
      <c r="A1704" s="62">
        <f t="shared" si="52"/>
        <v>0</v>
      </c>
      <c r="C1704" s="64">
        <f t="shared" si="53"/>
        <v>0</v>
      </c>
      <c r="D1704" s="74"/>
      <c r="E1704" s="75"/>
      <c r="F1704" s="75"/>
      <c r="G1704" s="75"/>
      <c r="H1704" s="75"/>
      <c r="I1704" s="75"/>
      <c r="J1704" s="75"/>
      <c r="K1704" s="75"/>
      <c r="L1704" s="75"/>
      <c r="M1704" s="75"/>
      <c r="N1704" s="75"/>
      <c r="O1704" s="75"/>
      <c r="P1704" s="75"/>
      <c r="Q1704" s="75"/>
      <c r="R1704" s="76"/>
    </row>
    <row r="1705" spans="1:18">
      <c r="A1705" s="62">
        <f t="shared" si="52"/>
        <v>0</v>
      </c>
      <c r="C1705" s="64">
        <f t="shared" si="53"/>
        <v>0</v>
      </c>
      <c r="D1705" s="74"/>
      <c r="E1705" s="75"/>
      <c r="F1705" s="75"/>
      <c r="G1705" s="75"/>
      <c r="H1705" s="75"/>
      <c r="I1705" s="75"/>
      <c r="J1705" s="75"/>
      <c r="K1705" s="75"/>
      <c r="L1705" s="75"/>
      <c r="M1705" s="75"/>
      <c r="N1705" s="75"/>
      <c r="O1705" s="75"/>
      <c r="P1705" s="75"/>
      <c r="Q1705" s="75"/>
      <c r="R1705" s="76"/>
    </row>
    <row r="1706" spans="1:18">
      <c r="A1706" s="62">
        <f t="shared" si="52"/>
        <v>0</v>
      </c>
      <c r="C1706" s="64">
        <f t="shared" si="53"/>
        <v>0</v>
      </c>
      <c r="D1706" s="74"/>
      <c r="E1706" s="75"/>
      <c r="F1706" s="75"/>
      <c r="G1706" s="75"/>
      <c r="H1706" s="75"/>
      <c r="I1706" s="75"/>
      <c r="J1706" s="75"/>
      <c r="K1706" s="75"/>
      <c r="L1706" s="75"/>
      <c r="M1706" s="75"/>
      <c r="N1706" s="75"/>
      <c r="O1706" s="75"/>
      <c r="P1706" s="75"/>
      <c r="Q1706" s="75"/>
      <c r="R1706" s="76"/>
    </row>
    <row r="1707" spans="1:18">
      <c r="A1707" s="62">
        <f t="shared" si="52"/>
        <v>0</v>
      </c>
      <c r="C1707" s="64">
        <f t="shared" si="53"/>
        <v>0</v>
      </c>
      <c r="D1707" s="74"/>
      <c r="E1707" s="75"/>
      <c r="F1707" s="75"/>
      <c r="G1707" s="75"/>
      <c r="H1707" s="75"/>
      <c r="I1707" s="75"/>
      <c r="J1707" s="75"/>
      <c r="K1707" s="75"/>
      <c r="L1707" s="75"/>
      <c r="M1707" s="75"/>
      <c r="N1707" s="75"/>
      <c r="O1707" s="75"/>
      <c r="P1707" s="75"/>
      <c r="Q1707" s="75"/>
      <c r="R1707" s="76"/>
    </row>
    <row r="1708" spans="1:18">
      <c r="A1708" s="62">
        <f t="shared" si="52"/>
        <v>0</v>
      </c>
      <c r="C1708" s="64">
        <f t="shared" si="53"/>
        <v>0</v>
      </c>
      <c r="D1708" s="74"/>
      <c r="E1708" s="75"/>
      <c r="F1708" s="75"/>
      <c r="G1708" s="75"/>
      <c r="H1708" s="75"/>
      <c r="I1708" s="75"/>
      <c r="J1708" s="75"/>
      <c r="K1708" s="75"/>
      <c r="L1708" s="75"/>
      <c r="M1708" s="75"/>
      <c r="N1708" s="75"/>
      <c r="O1708" s="75"/>
      <c r="P1708" s="75"/>
      <c r="Q1708" s="75"/>
      <c r="R1708" s="76"/>
    </row>
    <row r="1709" spans="1:18">
      <c r="A1709" s="62">
        <f t="shared" si="52"/>
        <v>0</v>
      </c>
      <c r="C1709" s="64">
        <f t="shared" si="53"/>
        <v>0</v>
      </c>
      <c r="D1709" s="74"/>
      <c r="E1709" s="75"/>
      <c r="F1709" s="75"/>
      <c r="G1709" s="75"/>
      <c r="H1709" s="75"/>
      <c r="I1709" s="75"/>
      <c r="J1709" s="75"/>
      <c r="K1709" s="75"/>
      <c r="L1709" s="75"/>
      <c r="M1709" s="75"/>
      <c r="N1709" s="75"/>
      <c r="O1709" s="75"/>
      <c r="P1709" s="75"/>
      <c r="Q1709" s="75"/>
      <c r="R1709" s="76"/>
    </row>
    <row r="1710" spans="1:18">
      <c r="A1710" s="62">
        <f t="shared" si="52"/>
        <v>0</v>
      </c>
      <c r="C1710" s="64">
        <f t="shared" si="53"/>
        <v>0</v>
      </c>
      <c r="D1710" s="74"/>
      <c r="E1710" s="75"/>
      <c r="F1710" s="75"/>
      <c r="G1710" s="75"/>
      <c r="H1710" s="75"/>
      <c r="I1710" s="75"/>
      <c r="J1710" s="75"/>
      <c r="K1710" s="75"/>
      <c r="L1710" s="75"/>
      <c r="M1710" s="75"/>
      <c r="N1710" s="75"/>
      <c r="O1710" s="75"/>
      <c r="P1710" s="75"/>
      <c r="Q1710" s="75"/>
      <c r="R1710" s="76"/>
    </row>
    <row r="1711" spans="1:18">
      <c r="A1711" s="62">
        <f t="shared" si="52"/>
        <v>0</v>
      </c>
      <c r="C1711" s="64">
        <f t="shared" si="53"/>
        <v>0</v>
      </c>
      <c r="D1711" s="74"/>
      <c r="E1711" s="75"/>
      <c r="F1711" s="75"/>
      <c r="G1711" s="75"/>
      <c r="H1711" s="75"/>
      <c r="I1711" s="75"/>
      <c r="J1711" s="75"/>
      <c r="K1711" s="75"/>
      <c r="L1711" s="75"/>
      <c r="M1711" s="75"/>
      <c r="N1711" s="75"/>
      <c r="O1711" s="75"/>
      <c r="P1711" s="75"/>
      <c r="Q1711" s="75"/>
      <c r="R1711" s="76"/>
    </row>
    <row r="1712" spans="1:18">
      <c r="A1712" s="62">
        <f t="shared" si="52"/>
        <v>0</v>
      </c>
      <c r="C1712" s="64">
        <f t="shared" si="53"/>
        <v>0</v>
      </c>
      <c r="D1712" s="74"/>
      <c r="E1712" s="75"/>
      <c r="F1712" s="75"/>
      <c r="G1712" s="75"/>
      <c r="H1712" s="75"/>
      <c r="I1712" s="75"/>
      <c r="J1712" s="75"/>
      <c r="K1712" s="75"/>
      <c r="L1712" s="75"/>
      <c r="M1712" s="75"/>
      <c r="N1712" s="75"/>
      <c r="O1712" s="75"/>
      <c r="P1712" s="75"/>
      <c r="Q1712" s="75"/>
      <c r="R1712" s="76"/>
    </row>
    <row r="1713" spans="1:18">
      <c r="A1713" s="62">
        <f t="shared" si="52"/>
        <v>0</v>
      </c>
      <c r="C1713" s="64">
        <f t="shared" si="53"/>
        <v>0</v>
      </c>
      <c r="D1713" s="74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6"/>
    </row>
    <row r="1714" spans="1:18">
      <c r="A1714" s="62">
        <f t="shared" si="52"/>
        <v>0</v>
      </c>
      <c r="C1714" s="64">
        <f t="shared" si="53"/>
        <v>0</v>
      </c>
      <c r="D1714" s="74"/>
      <c r="E1714" s="75"/>
      <c r="F1714" s="75"/>
      <c r="G1714" s="75"/>
      <c r="H1714" s="75"/>
      <c r="I1714" s="75"/>
      <c r="J1714" s="75"/>
      <c r="K1714" s="75"/>
      <c r="L1714" s="75"/>
      <c r="M1714" s="75"/>
      <c r="N1714" s="75"/>
      <c r="O1714" s="75"/>
      <c r="P1714" s="75"/>
      <c r="Q1714" s="75"/>
      <c r="R1714" s="76"/>
    </row>
    <row r="1715" spans="1:18">
      <c r="A1715" s="62">
        <f t="shared" si="52"/>
        <v>0</v>
      </c>
      <c r="C1715" s="64">
        <f t="shared" si="53"/>
        <v>0</v>
      </c>
      <c r="D1715" s="74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  <c r="P1715" s="75"/>
      <c r="Q1715" s="75"/>
      <c r="R1715" s="76"/>
    </row>
    <row r="1716" spans="1:18">
      <c r="A1716" s="62">
        <f t="shared" si="52"/>
        <v>0</v>
      </c>
      <c r="C1716" s="64">
        <f t="shared" si="53"/>
        <v>0</v>
      </c>
      <c r="D1716" s="74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  <c r="P1716" s="75"/>
      <c r="Q1716" s="75"/>
      <c r="R1716" s="76"/>
    </row>
    <row r="1717" spans="1:18">
      <c r="A1717" s="62">
        <f t="shared" si="52"/>
        <v>0</v>
      </c>
      <c r="C1717" s="64">
        <f t="shared" si="53"/>
        <v>0</v>
      </c>
      <c r="D1717" s="74"/>
      <c r="E1717" s="75"/>
      <c r="F1717" s="75"/>
      <c r="G1717" s="75"/>
      <c r="H1717" s="75"/>
      <c r="I1717" s="75"/>
      <c r="J1717" s="75"/>
      <c r="K1717" s="75"/>
      <c r="L1717" s="75"/>
      <c r="M1717" s="75"/>
      <c r="N1717" s="75"/>
      <c r="O1717" s="75"/>
      <c r="P1717" s="75"/>
      <c r="Q1717" s="75"/>
      <c r="R1717" s="76"/>
    </row>
    <row r="1718" spans="1:18">
      <c r="A1718" s="62">
        <f t="shared" si="52"/>
        <v>0</v>
      </c>
      <c r="C1718" s="64">
        <f t="shared" si="53"/>
        <v>0</v>
      </c>
      <c r="D1718" s="74"/>
      <c r="E1718" s="75"/>
      <c r="F1718" s="75"/>
      <c r="G1718" s="75"/>
      <c r="H1718" s="75"/>
      <c r="I1718" s="75"/>
      <c r="J1718" s="75"/>
      <c r="K1718" s="75"/>
      <c r="L1718" s="75"/>
      <c r="M1718" s="75"/>
      <c r="N1718" s="75"/>
      <c r="O1718" s="75"/>
      <c r="P1718" s="75"/>
      <c r="Q1718" s="75"/>
      <c r="R1718" s="76"/>
    </row>
    <row r="1719" spans="1:18">
      <c r="A1719" s="62">
        <f t="shared" si="52"/>
        <v>0</v>
      </c>
      <c r="C1719" s="64">
        <f t="shared" si="53"/>
        <v>0</v>
      </c>
      <c r="D1719" s="74"/>
      <c r="E1719" s="75"/>
      <c r="F1719" s="75"/>
      <c r="G1719" s="75"/>
      <c r="H1719" s="75"/>
      <c r="I1719" s="75"/>
      <c r="J1719" s="75"/>
      <c r="K1719" s="75"/>
      <c r="L1719" s="75"/>
      <c r="M1719" s="75"/>
      <c r="N1719" s="75"/>
      <c r="O1719" s="75"/>
      <c r="P1719" s="75"/>
      <c r="Q1719" s="75"/>
      <c r="R1719" s="76"/>
    </row>
    <row r="1720" spans="1:18">
      <c r="A1720" s="62">
        <f t="shared" si="52"/>
        <v>0</v>
      </c>
      <c r="C1720" s="64">
        <f t="shared" si="53"/>
        <v>0</v>
      </c>
      <c r="D1720" s="74"/>
      <c r="E1720" s="75"/>
      <c r="F1720" s="75"/>
      <c r="G1720" s="75"/>
      <c r="H1720" s="75"/>
      <c r="I1720" s="75"/>
      <c r="J1720" s="75"/>
      <c r="K1720" s="75"/>
      <c r="L1720" s="75"/>
      <c r="M1720" s="75"/>
      <c r="N1720" s="75"/>
      <c r="O1720" s="75"/>
      <c r="P1720" s="75"/>
      <c r="Q1720" s="75"/>
      <c r="R1720" s="76"/>
    </row>
    <row r="1721" spans="1:18">
      <c r="A1721" s="62">
        <f t="shared" si="52"/>
        <v>0</v>
      </c>
      <c r="C1721" s="64">
        <f t="shared" si="53"/>
        <v>0</v>
      </c>
      <c r="D1721" s="74"/>
      <c r="E1721" s="75"/>
      <c r="F1721" s="75"/>
      <c r="G1721" s="75"/>
      <c r="H1721" s="75"/>
      <c r="I1721" s="75"/>
      <c r="J1721" s="75"/>
      <c r="K1721" s="75"/>
      <c r="L1721" s="75"/>
      <c r="M1721" s="75"/>
      <c r="N1721" s="75"/>
      <c r="O1721" s="75"/>
      <c r="P1721" s="75"/>
      <c r="Q1721" s="75"/>
      <c r="R1721" s="76"/>
    </row>
    <row r="1722" spans="1:18">
      <c r="A1722" s="62">
        <f t="shared" si="52"/>
        <v>0</v>
      </c>
      <c r="C1722" s="64">
        <f t="shared" si="53"/>
        <v>0</v>
      </c>
      <c r="D1722" s="74"/>
      <c r="E1722" s="75"/>
      <c r="F1722" s="75"/>
      <c r="G1722" s="75"/>
      <c r="H1722" s="75"/>
      <c r="I1722" s="75"/>
      <c r="J1722" s="75"/>
      <c r="K1722" s="75"/>
      <c r="L1722" s="75"/>
      <c r="M1722" s="75"/>
      <c r="N1722" s="75"/>
      <c r="O1722" s="75"/>
      <c r="P1722" s="75"/>
      <c r="Q1722" s="75"/>
      <c r="R1722" s="76"/>
    </row>
    <row r="1723" spans="1:18">
      <c r="A1723" s="62">
        <f t="shared" si="52"/>
        <v>0</v>
      </c>
      <c r="C1723" s="64">
        <f t="shared" si="53"/>
        <v>0</v>
      </c>
      <c r="D1723" s="74"/>
      <c r="E1723" s="75"/>
      <c r="F1723" s="75"/>
      <c r="G1723" s="75"/>
      <c r="H1723" s="75"/>
      <c r="I1723" s="75"/>
      <c r="J1723" s="75"/>
      <c r="K1723" s="75"/>
      <c r="L1723" s="75"/>
      <c r="M1723" s="75"/>
      <c r="N1723" s="75"/>
      <c r="O1723" s="75"/>
      <c r="P1723" s="75"/>
      <c r="Q1723" s="75"/>
      <c r="R1723" s="76"/>
    </row>
    <row r="1724" spans="1:18">
      <c r="A1724" s="62">
        <f t="shared" si="52"/>
        <v>0</v>
      </c>
      <c r="C1724" s="64">
        <f t="shared" si="53"/>
        <v>0</v>
      </c>
      <c r="D1724" s="74"/>
      <c r="E1724" s="75"/>
      <c r="F1724" s="75"/>
      <c r="G1724" s="75"/>
      <c r="H1724" s="75"/>
      <c r="I1724" s="75"/>
      <c r="J1724" s="75"/>
      <c r="K1724" s="75"/>
      <c r="L1724" s="75"/>
      <c r="M1724" s="75"/>
      <c r="N1724" s="75"/>
      <c r="O1724" s="75"/>
      <c r="P1724" s="75"/>
      <c r="Q1724" s="75"/>
      <c r="R1724" s="76"/>
    </row>
    <row r="1725" spans="1:18">
      <c r="A1725" s="62">
        <f t="shared" si="52"/>
        <v>0</v>
      </c>
      <c r="C1725" s="64">
        <f t="shared" si="53"/>
        <v>0</v>
      </c>
      <c r="D1725" s="74"/>
      <c r="E1725" s="75"/>
      <c r="F1725" s="75"/>
      <c r="G1725" s="75"/>
      <c r="H1725" s="75"/>
      <c r="I1725" s="75"/>
      <c r="J1725" s="75"/>
      <c r="K1725" s="75"/>
      <c r="L1725" s="75"/>
      <c r="M1725" s="75"/>
      <c r="N1725" s="75"/>
      <c r="O1725" s="75"/>
      <c r="P1725" s="75"/>
      <c r="Q1725" s="75"/>
      <c r="R1725" s="76"/>
    </row>
    <row r="1726" spans="1:18">
      <c r="A1726" s="62">
        <f t="shared" si="52"/>
        <v>0</v>
      </c>
      <c r="C1726" s="64">
        <f t="shared" si="53"/>
        <v>0</v>
      </c>
      <c r="D1726" s="74"/>
      <c r="E1726" s="75"/>
      <c r="F1726" s="75"/>
      <c r="G1726" s="75"/>
      <c r="H1726" s="75"/>
      <c r="I1726" s="75"/>
      <c r="J1726" s="75"/>
      <c r="K1726" s="75"/>
      <c r="L1726" s="75"/>
      <c r="M1726" s="75"/>
      <c r="N1726" s="75"/>
      <c r="O1726" s="75"/>
      <c r="P1726" s="75"/>
      <c r="Q1726" s="75"/>
      <c r="R1726" s="76"/>
    </row>
    <row r="1727" spans="1:18">
      <c r="A1727" s="62">
        <f t="shared" si="52"/>
        <v>0</v>
      </c>
      <c r="C1727" s="64">
        <f t="shared" si="53"/>
        <v>0</v>
      </c>
      <c r="D1727" s="74"/>
      <c r="E1727" s="75"/>
      <c r="F1727" s="75"/>
      <c r="G1727" s="75"/>
      <c r="H1727" s="75"/>
      <c r="I1727" s="75"/>
      <c r="J1727" s="75"/>
      <c r="K1727" s="75"/>
      <c r="L1727" s="75"/>
      <c r="M1727" s="75"/>
      <c r="N1727" s="75"/>
      <c r="O1727" s="75"/>
      <c r="P1727" s="75"/>
      <c r="Q1727" s="75"/>
      <c r="R1727" s="76"/>
    </row>
    <row r="1728" spans="1:18">
      <c r="A1728" s="62">
        <f t="shared" si="52"/>
        <v>0</v>
      </c>
      <c r="C1728" s="64">
        <f t="shared" si="53"/>
        <v>0</v>
      </c>
      <c r="D1728" s="74"/>
      <c r="E1728" s="75"/>
      <c r="F1728" s="75"/>
      <c r="G1728" s="75"/>
      <c r="H1728" s="75"/>
      <c r="I1728" s="75"/>
      <c r="J1728" s="75"/>
      <c r="K1728" s="75"/>
      <c r="L1728" s="75"/>
      <c r="M1728" s="75"/>
      <c r="N1728" s="75"/>
      <c r="O1728" s="75"/>
      <c r="P1728" s="75"/>
      <c r="Q1728" s="75"/>
      <c r="R1728" s="76"/>
    </row>
    <row r="1729" spans="1:18">
      <c r="A1729" s="62">
        <f t="shared" si="52"/>
        <v>0</v>
      </c>
      <c r="C1729" s="64">
        <f t="shared" si="53"/>
        <v>0</v>
      </c>
      <c r="D1729" s="74"/>
      <c r="E1729" s="75"/>
      <c r="F1729" s="75"/>
      <c r="G1729" s="75"/>
      <c r="H1729" s="75"/>
      <c r="I1729" s="75"/>
      <c r="J1729" s="75"/>
      <c r="K1729" s="75"/>
      <c r="L1729" s="75"/>
      <c r="M1729" s="75"/>
      <c r="N1729" s="75"/>
      <c r="O1729" s="75"/>
      <c r="P1729" s="75"/>
      <c r="Q1729" s="75"/>
      <c r="R1729" s="76"/>
    </row>
    <row r="1730" spans="1:18">
      <c r="A1730" s="62">
        <f t="shared" si="52"/>
        <v>0</v>
      </c>
      <c r="C1730" s="64">
        <f t="shared" si="53"/>
        <v>0</v>
      </c>
      <c r="D1730" s="74"/>
      <c r="E1730" s="75"/>
      <c r="F1730" s="75"/>
      <c r="G1730" s="75"/>
      <c r="H1730" s="75"/>
      <c r="I1730" s="75"/>
      <c r="J1730" s="75"/>
      <c r="K1730" s="75"/>
      <c r="L1730" s="75"/>
      <c r="M1730" s="75"/>
      <c r="N1730" s="75"/>
      <c r="O1730" s="75"/>
      <c r="P1730" s="75"/>
      <c r="Q1730" s="75"/>
      <c r="R1730" s="76"/>
    </row>
    <row r="1731" spans="1:18">
      <c r="A1731" s="62">
        <f t="shared" si="52"/>
        <v>0</v>
      </c>
      <c r="C1731" s="64">
        <f t="shared" si="53"/>
        <v>0</v>
      </c>
      <c r="D1731" s="74"/>
      <c r="E1731" s="75"/>
      <c r="F1731" s="75"/>
      <c r="G1731" s="75"/>
      <c r="H1731" s="75"/>
      <c r="I1731" s="75"/>
      <c r="J1731" s="75"/>
      <c r="K1731" s="75"/>
      <c r="L1731" s="75"/>
      <c r="M1731" s="75"/>
      <c r="N1731" s="75"/>
      <c r="O1731" s="75"/>
      <c r="P1731" s="75"/>
      <c r="Q1731" s="75"/>
      <c r="R1731" s="76"/>
    </row>
    <row r="1732" spans="1:18">
      <c r="A1732" s="62">
        <f t="shared" ref="A1732:A1795" si="54">F1732</f>
        <v>0</v>
      </c>
      <c r="C1732" s="64">
        <f t="shared" ref="C1732:C1795" si="55">D1732</f>
        <v>0</v>
      </c>
      <c r="D1732" s="74"/>
      <c r="E1732" s="75"/>
      <c r="F1732" s="75"/>
      <c r="G1732" s="75"/>
      <c r="H1732" s="75"/>
      <c r="I1732" s="75"/>
      <c r="J1732" s="75"/>
      <c r="K1732" s="75"/>
      <c r="L1732" s="75"/>
      <c r="M1732" s="75"/>
      <c r="N1732" s="75"/>
      <c r="O1732" s="75"/>
      <c r="P1732" s="75"/>
      <c r="Q1732" s="75"/>
      <c r="R1732" s="76"/>
    </row>
    <row r="1733" spans="1:18">
      <c r="A1733" s="62">
        <f t="shared" si="54"/>
        <v>0</v>
      </c>
      <c r="C1733" s="64">
        <f t="shared" si="55"/>
        <v>0</v>
      </c>
      <c r="D1733" s="74"/>
      <c r="E1733" s="75"/>
      <c r="F1733" s="75"/>
      <c r="G1733" s="75"/>
      <c r="H1733" s="75"/>
      <c r="I1733" s="75"/>
      <c r="J1733" s="75"/>
      <c r="K1733" s="75"/>
      <c r="L1733" s="75"/>
      <c r="M1733" s="75"/>
      <c r="N1733" s="75"/>
      <c r="O1733" s="75"/>
      <c r="P1733" s="75"/>
      <c r="Q1733" s="75"/>
      <c r="R1733" s="76"/>
    </row>
    <row r="1734" spans="1:18">
      <c r="A1734" s="62">
        <f t="shared" si="54"/>
        <v>0</v>
      </c>
      <c r="C1734" s="64">
        <f t="shared" si="55"/>
        <v>0</v>
      </c>
      <c r="D1734" s="74"/>
      <c r="E1734" s="75"/>
      <c r="F1734" s="75"/>
      <c r="G1734" s="75"/>
      <c r="H1734" s="75"/>
      <c r="I1734" s="75"/>
      <c r="J1734" s="75"/>
      <c r="K1734" s="75"/>
      <c r="L1734" s="75"/>
      <c r="M1734" s="75"/>
      <c r="N1734" s="75"/>
      <c r="O1734" s="75"/>
      <c r="P1734" s="75"/>
      <c r="Q1734" s="75"/>
      <c r="R1734" s="76"/>
    </row>
    <row r="1735" spans="1:18">
      <c r="A1735" s="62">
        <f t="shared" si="54"/>
        <v>0</v>
      </c>
      <c r="C1735" s="64">
        <f t="shared" si="55"/>
        <v>0</v>
      </c>
      <c r="D1735" s="74"/>
      <c r="E1735" s="75"/>
      <c r="F1735" s="75"/>
      <c r="G1735" s="75"/>
      <c r="H1735" s="75"/>
      <c r="I1735" s="75"/>
      <c r="J1735" s="75"/>
      <c r="K1735" s="75"/>
      <c r="L1735" s="75"/>
      <c r="M1735" s="75"/>
      <c r="N1735" s="75"/>
      <c r="O1735" s="75"/>
      <c r="P1735" s="75"/>
      <c r="Q1735" s="75"/>
      <c r="R1735" s="76"/>
    </row>
    <row r="1736" spans="1:18">
      <c r="A1736" s="62">
        <f t="shared" si="54"/>
        <v>0</v>
      </c>
      <c r="C1736" s="64">
        <f t="shared" si="55"/>
        <v>0</v>
      </c>
      <c r="D1736" s="74"/>
      <c r="E1736" s="75"/>
      <c r="F1736" s="75"/>
      <c r="G1736" s="75"/>
      <c r="H1736" s="75"/>
      <c r="I1736" s="75"/>
      <c r="J1736" s="75"/>
      <c r="K1736" s="75"/>
      <c r="L1736" s="75"/>
      <c r="M1736" s="75"/>
      <c r="N1736" s="75"/>
      <c r="O1736" s="75"/>
      <c r="P1736" s="75"/>
      <c r="Q1736" s="75"/>
      <c r="R1736" s="76"/>
    </row>
    <row r="1737" spans="1:18">
      <c r="A1737" s="62">
        <f t="shared" si="54"/>
        <v>0</v>
      </c>
      <c r="C1737" s="64">
        <f t="shared" si="55"/>
        <v>0</v>
      </c>
      <c r="D1737" s="74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  <c r="P1737" s="75"/>
      <c r="Q1737" s="75"/>
      <c r="R1737" s="76"/>
    </row>
    <row r="1738" spans="1:18">
      <c r="A1738" s="62">
        <f t="shared" si="54"/>
        <v>0</v>
      </c>
      <c r="C1738" s="64">
        <f t="shared" si="55"/>
        <v>0</v>
      </c>
      <c r="D1738" s="74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  <c r="P1738" s="75"/>
      <c r="Q1738" s="75"/>
      <c r="R1738" s="76"/>
    </row>
    <row r="1739" spans="1:18">
      <c r="A1739" s="62">
        <f t="shared" si="54"/>
        <v>0</v>
      </c>
      <c r="C1739" s="64">
        <f t="shared" si="55"/>
        <v>0</v>
      </c>
      <c r="D1739" s="74"/>
      <c r="E1739" s="75"/>
      <c r="F1739" s="75"/>
      <c r="G1739" s="75"/>
      <c r="H1739" s="75"/>
      <c r="I1739" s="75"/>
      <c r="J1739" s="75"/>
      <c r="K1739" s="75"/>
      <c r="L1739" s="75"/>
      <c r="M1739" s="75"/>
      <c r="N1739" s="75"/>
      <c r="O1739" s="75"/>
      <c r="P1739" s="75"/>
      <c r="Q1739" s="75"/>
      <c r="R1739" s="76"/>
    </row>
    <row r="1740" spans="1:18">
      <c r="A1740" s="62">
        <f t="shared" si="54"/>
        <v>0</v>
      </c>
      <c r="C1740" s="64">
        <f t="shared" si="55"/>
        <v>0</v>
      </c>
      <c r="D1740" s="74"/>
      <c r="E1740" s="75"/>
      <c r="F1740" s="75"/>
      <c r="G1740" s="75"/>
      <c r="H1740" s="75"/>
      <c r="I1740" s="75"/>
      <c r="J1740" s="75"/>
      <c r="K1740" s="75"/>
      <c r="L1740" s="75"/>
      <c r="M1740" s="75"/>
      <c r="N1740" s="75"/>
      <c r="O1740" s="75"/>
      <c r="P1740" s="75"/>
      <c r="Q1740" s="75"/>
      <c r="R1740" s="76"/>
    </row>
    <row r="1741" spans="1:18">
      <c r="A1741" s="62">
        <f t="shared" si="54"/>
        <v>0</v>
      </c>
      <c r="C1741" s="64">
        <f t="shared" si="55"/>
        <v>0</v>
      </c>
      <c r="D1741" s="74"/>
      <c r="E1741" s="75"/>
      <c r="F1741" s="75"/>
      <c r="G1741" s="75"/>
      <c r="H1741" s="75"/>
      <c r="I1741" s="75"/>
      <c r="J1741" s="75"/>
      <c r="K1741" s="75"/>
      <c r="L1741" s="75"/>
      <c r="M1741" s="75"/>
      <c r="N1741" s="75"/>
      <c r="O1741" s="75"/>
      <c r="P1741" s="75"/>
      <c r="Q1741" s="75"/>
      <c r="R1741" s="76"/>
    </row>
    <row r="1742" spans="1:18">
      <c r="A1742" s="62">
        <f t="shared" si="54"/>
        <v>0</v>
      </c>
      <c r="C1742" s="64">
        <f t="shared" si="55"/>
        <v>0</v>
      </c>
      <c r="D1742" s="74"/>
      <c r="E1742" s="75"/>
      <c r="F1742" s="75"/>
      <c r="G1742" s="75"/>
      <c r="H1742" s="75"/>
      <c r="I1742" s="75"/>
      <c r="J1742" s="75"/>
      <c r="K1742" s="75"/>
      <c r="L1742" s="75"/>
      <c r="M1742" s="75"/>
      <c r="N1742" s="75"/>
      <c r="O1742" s="75"/>
      <c r="P1742" s="75"/>
      <c r="Q1742" s="75"/>
      <c r="R1742" s="76"/>
    </row>
    <row r="1743" spans="1:18">
      <c r="A1743" s="62">
        <f t="shared" si="54"/>
        <v>0</v>
      </c>
      <c r="C1743" s="64">
        <f t="shared" si="55"/>
        <v>0</v>
      </c>
      <c r="D1743" s="74"/>
      <c r="E1743" s="75"/>
      <c r="F1743" s="75"/>
      <c r="G1743" s="75"/>
      <c r="H1743" s="75"/>
      <c r="I1743" s="75"/>
      <c r="J1743" s="75"/>
      <c r="K1743" s="75"/>
      <c r="L1743" s="75"/>
      <c r="M1743" s="75"/>
      <c r="N1743" s="75"/>
      <c r="O1743" s="75"/>
      <c r="P1743" s="75"/>
      <c r="Q1743" s="75"/>
      <c r="R1743" s="76"/>
    </row>
    <row r="1744" spans="1:18">
      <c r="A1744" s="62">
        <f t="shared" si="54"/>
        <v>0</v>
      </c>
      <c r="C1744" s="64">
        <f t="shared" si="55"/>
        <v>0</v>
      </c>
      <c r="D1744" s="74"/>
      <c r="E1744" s="75"/>
      <c r="F1744" s="75"/>
      <c r="G1744" s="75"/>
      <c r="H1744" s="75"/>
      <c r="I1744" s="75"/>
      <c r="J1744" s="75"/>
      <c r="K1744" s="75"/>
      <c r="L1744" s="75"/>
      <c r="M1744" s="75"/>
      <c r="N1744" s="75"/>
      <c r="O1744" s="75"/>
      <c r="P1744" s="75"/>
      <c r="Q1744" s="75"/>
      <c r="R1744" s="76"/>
    </row>
    <row r="1745" spans="1:18">
      <c r="A1745" s="62">
        <f t="shared" si="54"/>
        <v>0</v>
      </c>
      <c r="C1745" s="64">
        <f t="shared" si="55"/>
        <v>0</v>
      </c>
      <c r="D1745" s="74"/>
      <c r="E1745" s="75"/>
      <c r="F1745" s="75"/>
      <c r="G1745" s="75"/>
      <c r="H1745" s="75"/>
      <c r="I1745" s="75"/>
      <c r="J1745" s="75"/>
      <c r="K1745" s="75"/>
      <c r="L1745" s="75"/>
      <c r="M1745" s="75"/>
      <c r="N1745" s="75"/>
      <c r="O1745" s="75"/>
      <c r="P1745" s="75"/>
      <c r="Q1745" s="75"/>
      <c r="R1745" s="76"/>
    </row>
    <row r="1746" spans="1:18">
      <c r="A1746" s="62">
        <f t="shared" si="54"/>
        <v>0</v>
      </c>
      <c r="C1746" s="64">
        <f t="shared" si="55"/>
        <v>0</v>
      </c>
      <c r="D1746" s="74"/>
      <c r="E1746" s="75"/>
      <c r="F1746" s="75"/>
      <c r="G1746" s="75"/>
      <c r="H1746" s="75"/>
      <c r="I1746" s="75"/>
      <c r="J1746" s="75"/>
      <c r="K1746" s="75"/>
      <c r="L1746" s="75"/>
      <c r="M1746" s="75"/>
      <c r="N1746" s="75"/>
      <c r="O1746" s="75"/>
      <c r="P1746" s="75"/>
      <c r="Q1746" s="75"/>
      <c r="R1746" s="76"/>
    </row>
    <row r="1747" spans="1:18">
      <c r="A1747" s="62">
        <f t="shared" si="54"/>
        <v>0</v>
      </c>
      <c r="C1747" s="64">
        <f t="shared" si="55"/>
        <v>0</v>
      </c>
      <c r="D1747" s="74"/>
      <c r="E1747" s="75"/>
      <c r="F1747" s="75"/>
      <c r="G1747" s="75"/>
      <c r="H1747" s="75"/>
      <c r="I1747" s="75"/>
      <c r="J1747" s="75"/>
      <c r="K1747" s="75"/>
      <c r="L1747" s="75"/>
      <c r="M1747" s="75"/>
      <c r="N1747" s="75"/>
      <c r="O1747" s="75"/>
      <c r="P1747" s="75"/>
      <c r="Q1747" s="75"/>
      <c r="R1747" s="76"/>
    </row>
    <row r="1748" spans="1:18">
      <c r="A1748" s="62">
        <f t="shared" si="54"/>
        <v>0</v>
      </c>
      <c r="C1748" s="64">
        <f t="shared" si="55"/>
        <v>0</v>
      </c>
      <c r="D1748" s="74"/>
      <c r="E1748" s="75"/>
      <c r="F1748" s="75"/>
      <c r="G1748" s="75"/>
      <c r="H1748" s="75"/>
      <c r="I1748" s="75"/>
      <c r="J1748" s="75"/>
      <c r="K1748" s="75"/>
      <c r="L1748" s="75"/>
      <c r="M1748" s="75"/>
      <c r="N1748" s="75"/>
      <c r="O1748" s="75"/>
      <c r="P1748" s="75"/>
      <c r="Q1748" s="75"/>
      <c r="R1748" s="76"/>
    </row>
    <row r="1749" spans="1:18">
      <c r="A1749" s="62">
        <f t="shared" si="54"/>
        <v>0</v>
      </c>
      <c r="C1749" s="64">
        <f t="shared" si="55"/>
        <v>0</v>
      </c>
      <c r="D1749" s="74"/>
      <c r="E1749" s="75"/>
      <c r="F1749" s="75"/>
      <c r="G1749" s="75"/>
      <c r="H1749" s="75"/>
      <c r="I1749" s="75"/>
      <c r="J1749" s="75"/>
      <c r="K1749" s="75"/>
      <c r="L1749" s="75"/>
      <c r="M1749" s="75"/>
      <c r="N1749" s="75"/>
      <c r="O1749" s="75"/>
      <c r="P1749" s="75"/>
      <c r="Q1749" s="75"/>
      <c r="R1749" s="76"/>
    </row>
    <row r="1750" spans="1:18">
      <c r="A1750" s="62">
        <f t="shared" si="54"/>
        <v>0</v>
      </c>
      <c r="C1750" s="64">
        <f t="shared" si="55"/>
        <v>0</v>
      </c>
      <c r="D1750" s="74"/>
      <c r="E1750" s="75"/>
      <c r="F1750" s="75"/>
      <c r="G1750" s="75"/>
      <c r="H1750" s="75"/>
      <c r="I1750" s="75"/>
      <c r="J1750" s="75"/>
      <c r="K1750" s="75"/>
      <c r="L1750" s="75"/>
      <c r="M1750" s="75"/>
      <c r="N1750" s="75"/>
      <c r="O1750" s="75"/>
      <c r="P1750" s="75"/>
      <c r="Q1750" s="75"/>
      <c r="R1750" s="76"/>
    </row>
    <row r="1751" spans="1:18">
      <c r="A1751" s="62">
        <f t="shared" si="54"/>
        <v>0</v>
      </c>
      <c r="C1751" s="64">
        <f t="shared" si="55"/>
        <v>0</v>
      </c>
      <c r="D1751" s="74"/>
      <c r="E1751" s="75"/>
      <c r="F1751" s="75"/>
      <c r="G1751" s="75"/>
      <c r="H1751" s="75"/>
      <c r="I1751" s="75"/>
      <c r="J1751" s="75"/>
      <c r="K1751" s="75"/>
      <c r="L1751" s="75"/>
      <c r="M1751" s="75"/>
      <c r="N1751" s="75"/>
      <c r="O1751" s="75"/>
      <c r="P1751" s="75"/>
      <c r="Q1751" s="75"/>
      <c r="R1751" s="76"/>
    </row>
    <row r="1752" spans="1:18">
      <c r="A1752" s="62">
        <f t="shared" si="54"/>
        <v>0</v>
      </c>
      <c r="C1752" s="64">
        <f t="shared" si="55"/>
        <v>0</v>
      </c>
      <c r="D1752" s="74"/>
      <c r="E1752" s="75"/>
      <c r="F1752" s="75"/>
      <c r="G1752" s="75"/>
      <c r="H1752" s="75"/>
      <c r="I1752" s="75"/>
      <c r="J1752" s="75"/>
      <c r="K1752" s="75"/>
      <c r="L1752" s="75"/>
      <c r="M1752" s="75"/>
      <c r="N1752" s="75"/>
      <c r="O1752" s="75"/>
      <c r="P1752" s="75"/>
      <c r="Q1752" s="75"/>
      <c r="R1752" s="76"/>
    </row>
    <row r="1753" spans="1:18">
      <c r="A1753" s="62">
        <f t="shared" si="54"/>
        <v>0</v>
      </c>
      <c r="C1753" s="64">
        <f t="shared" si="55"/>
        <v>0</v>
      </c>
      <c r="D1753" s="74"/>
      <c r="E1753" s="75"/>
      <c r="F1753" s="75"/>
      <c r="G1753" s="75"/>
      <c r="H1753" s="75"/>
      <c r="I1753" s="75"/>
      <c r="J1753" s="75"/>
      <c r="K1753" s="75"/>
      <c r="L1753" s="75"/>
      <c r="M1753" s="75"/>
      <c r="N1753" s="75"/>
      <c r="O1753" s="75"/>
      <c r="P1753" s="75"/>
      <c r="Q1753" s="75"/>
      <c r="R1753" s="76"/>
    </row>
    <row r="1754" spans="1:18">
      <c r="A1754" s="62">
        <f t="shared" si="54"/>
        <v>0</v>
      </c>
      <c r="C1754" s="64">
        <f t="shared" si="55"/>
        <v>0</v>
      </c>
      <c r="D1754" s="74"/>
      <c r="E1754" s="75"/>
      <c r="F1754" s="75"/>
      <c r="G1754" s="75"/>
      <c r="H1754" s="75"/>
      <c r="I1754" s="75"/>
      <c r="J1754" s="75"/>
      <c r="K1754" s="75"/>
      <c r="L1754" s="75"/>
      <c r="M1754" s="75"/>
      <c r="N1754" s="75"/>
      <c r="O1754" s="75"/>
      <c r="P1754" s="75"/>
      <c r="Q1754" s="75"/>
      <c r="R1754" s="76"/>
    </row>
    <row r="1755" spans="1:18">
      <c r="A1755" s="62">
        <f t="shared" si="54"/>
        <v>0</v>
      </c>
      <c r="C1755" s="64">
        <f t="shared" si="55"/>
        <v>0</v>
      </c>
      <c r="D1755" s="74"/>
      <c r="E1755" s="75"/>
      <c r="F1755" s="75"/>
      <c r="G1755" s="75"/>
      <c r="H1755" s="75"/>
      <c r="I1755" s="75"/>
      <c r="J1755" s="75"/>
      <c r="K1755" s="75"/>
      <c r="L1755" s="75"/>
      <c r="M1755" s="75"/>
      <c r="N1755" s="75"/>
      <c r="O1755" s="75"/>
      <c r="P1755" s="75"/>
      <c r="Q1755" s="75"/>
      <c r="R1755" s="76"/>
    </row>
    <row r="1756" spans="1:18">
      <c r="A1756" s="62">
        <f t="shared" si="54"/>
        <v>0</v>
      </c>
      <c r="C1756" s="64">
        <f t="shared" si="55"/>
        <v>0</v>
      </c>
      <c r="D1756" s="74"/>
      <c r="E1756" s="75"/>
      <c r="F1756" s="75"/>
      <c r="G1756" s="75"/>
      <c r="H1756" s="75"/>
      <c r="I1756" s="75"/>
      <c r="J1756" s="75"/>
      <c r="K1756" s="75"/>
      <c r="L1756" s="75"/>
      <c r="M1756" s="75"/>
      <c r="N1756" s="75"/>
      <c r="O1756" s="75"/>
      <c r="P1756" s="75"/>
      <c r="Q1756" s="75"/>
      <c r="R1756" s="76"/>
    </row>
    <row r="1757" spans="1:18">
      <c r="A1757" s="62">
        <f t="shared" si="54"/>
        <v>0</v>
      </c>
      <c r="C1757" s="64">
        <f t="shared" si="55"/>
        <v>0</v>
      </c>
      <c r="D1757" s="74"/>
      <c r="E1757" s="75"/>
      <c r="F1757" s="75"/>
      <c r="G1757" s="75"/>
      <c r="H1757" s="75"/>
      <c r="I1757" s="75"/>
      <c r="J1757" s="75"/>
      <c r="K1757" s="75"/>
      <c r="L1757" s="75"/>
      <c r="M1757" s="75"/>
      <c r="N1757" s="75"/>
      <c r="O1757" s="75"/>
      <c r="P1757" s="75"/>
      <c r="Q1757" s="75"/>
      <c r="R1757" s="76"/>
    </row>
    <row r="1758" spans="1:18">
      <c r="A1758" s="62">
        <f t="shared" si="54"/>
        <v>0</v>
      </c>
      <c r="C1758" s="64">
        <f t="shared" si="55"/>
        <v>0</v>
      </c>
      <c r="D1758" s="74"/>
      <c r="E1758" s="75"/>
      <c r="F1758" s="75"/>
      <c r="G1758" s="75"/>
      <c r="H1758" s="75"/>
      <c r="I1758" s="75"/>
      <c r="J1758" s="75"/>
      <c r="K1758" s="75"/>
      <c r="L1758" s="75"/>
      <c r="M1758" s="75"/>
      <c r="N1758" s="75"/>
      <c r="O1758" s="75"/>
      <c r="P1758" s="75"/>
      <c r="Q1758" s="75"/>
      <c r="R1758" s="76"/>
    </row>
    <row r="1759" spans="1:18">
      <c r="A1759" s="62">
        <f t="shared" si="54"/>
        <v>0</v>
      </c>
      <c r="C1759" s="64">
        <f t="shared" si="55"/>
        <v>0</v>
      </c>
      <c r="D1759" s="74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  <c r="P1759" s="75"/>
      <c r="Q1759" s="75"/>
      <c r="R1759" s="76"/>
    </row>
    <row r="1760" spans="1:18">
      <c r="A1760" s="62">
        <f t="shared" si="54"/>
        <v>0</v>
      </c>
      <c r="C1760" s="64">
        <f t="shared" si="55"/>
        <v>0</v>
      </c>
      <c r="D1760" s="74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  <c r="P1760" s="75"/>
      <c r="Q1760" s="75"/>
      <c r="R1760" s="76"/>
    </row>
    <row r="1761" spans="1:18">
      <c r="A1761" s="62">
        <f t="shared" si="54"/>
        <v>0</v>
      </c>
      <c r="C1761" s="64">
        <f t="shared" si="55"/>
        <v>0</v>
      </c>
      <c r="D1761" s="74"/>
      <c r="E1761" s="75"/>
      <c r="F1761" s="75"/>
      <c r="G1761" s="75"/>
      <c r="H1761" s="75"/>
      <c r="I1761" s="75"/>
      <c r="J1761" s="75"/>
      <c r="K1761" s="75"/>
      <c r="L1761" s="75"/>
      <c r="M1761" s="75"/>
      <c r="N1761" s="75"/>
      <c r="O1761" s="75"/>
      <c r="P1761" s="75"/>
      <c r="Q1761" s="75"/>
      <c r="R1761" s="76"/>
    </row>
    <row r="1762" spans="1:18">
      <c r="A1762" s="62">
        <f t="shared" si="54"/>
        <v>0</v>
      </c>
      <c r="C1762" s="64">
        <f t="shared" si="55"/>
        <v>0</v>
      </c>
      <c r="D1762" s="74"/>
      <c r="E1762" s="75"/>
      <c r="F1762" s="75"/>
      <c r="G1762" s="75"/>
      <c r="H1762" s="75"/>
      <c r="I1762" s="75"/>
      <c r="J1762" s="75"/>
      <c r="K1762" s="75"/>
      <c r="L1762" s="75"/>
      <c r="M1762" s="75"/>
      <c r="N1762" s="75"/>
      <c r="O1762" s="75"/>
      <c r="P1762" s="75"/>
      <c r="Q1762" s="75"/>
      <c r="R1762" s="76"/>
    </row>
    <row r="1763" spans="1:18">
      <c r="A1763" s="62">
        <f t="shared" si="54"/>
        <v>0</v>
      </c>
      <c r="C1763" s="64">
        <f t="shared" si="55"/>
        <v>0</v>
      </c>
      <c r="D1763" s="74"/>
      <c r="E1763" s="75"/>
      <c r="F1763" s="75"/>
      <c r="G1763" s="75"/>
      <c r="H1763" s="75"/>
      <c r="I1763" s="75"/>
      <c r="J1763" s="75"/>
      <c r="K1763" s="75"/>
      <c r="L1763" s="75"/>
      <c r="M1763" s="75"/>
      <c r="N1763" s="75"/>
      <c r="O1763" s="75"/>
      <c r="P1763" s="75"/>
      <c r="Q1763" s="75"/>
      <c r="R1763" s="76"/>
    </row>
    <row r="1764" spans="1:18">
      <c r="A1764" s="62">
        <f t="shared" si="54"/>
        <v>0</v>
      </c>
      <c r="C1764" s="64">
        <f t="shared" si="55"/>
        <v>0</v>
      </c>
      <c r="D1764" s="74"/>
      <c r="E1764" s="75"/>
      <c r="F1764" s="75"/>
      <c r="G1764" s="75"/>
      <c r="H1764" s="75"/>
      <c r="I1764" s="75"/>
      <c r="J1764" s="75"/>
      <c r="K1764" s="75"/>
      <c r="L1764" s="75"/>
      <c r="M1764" s="75"/>
      <c r="N1764" s="75"/>
      <c r="O1764" s="75"/>
      <c r="P1764" s="75"/>
      <c r="Q1764" s="75"/>
      <c r="R1764" s="76"/>
    </row>
    <row r="1765" spans="1:18">
      <c r="A1765" s="62">
        <f t="shared" si="54"/>
        <v>0</v>
      </c>
      <c r="C1765" s="64">
        <f t="shared" si="55"/>
        <v>0</v>
      </c>
      <c r="D1765" s="74"/>
      <c r="E1765" s="75"/>
      <c r="F1765" s="75"/>
      <c r="G1765" s="75"/>
      <c r="H1765" s="75"/>
      <c r="I1765" s="75"/>
      <c r="J1765" s="75"/>
      <c r="K1765" s="75"/>
      <c r="L1765" s="75"/>
      <c r="M1765" s="75"/>
      <c r="N1765" s="75"/>
      <c r="O1765" s="75"/>
      <c r="P1765" s="75"/>
      <c r="Q1765" s="75"/>
      <c r="R1765" s="76"/>
    </row>
    <row r="1766" spans="1:18">
      <c r="A1766" s="62">
        <f t="shared" si="54"/>
        <v>0</v>
      </c>
      <c r="C1766" s="64">
        <f t="shared" si="55"/>
        <v>0</v>
      </c>
      <c r="D1766" s="74"/>
      <c r="E1766" s="75"/>
      <c r="F1766" s="75"/>
      <c r="G1766" s="75"/>
      <c r="H1766" s="75"/>
      <c r="I1766" s="75"/>
      <c r="J1766" s="75"/>
      <c r="K1766" s="75"/>
      <c r="L1766" s="75"/>
      <c r="M1766" s="75"/>
      <c r="N1766" s="75"/>
      <c r="O1766" s="75"/>
      <c r="P1766" s="75"/>
      <c r="Q1766" s="75"/>
      <c r="R1766" s="76"/>
    </row>
    <row r="1767" spans="1:18">
      <c r="A1767" s="62">
        <f t="shared" si="54"/>
        <v>0</v>
      </c>
      <c r="C1767" s="64">
        <f t="shared" si="55"/>
        <v>0</v>
      </c>
      <c r="D1767" s="74"/>
      <c r="E1767" s="75"/>
      <c r="F1767" s="75"/>
      <c r="G1767" s="75"/>
      <c r="H1767" s="75"/>
      <c r="I1767" s="75"/>
      <c r="J1767" s="75"/>
      <c r="K1767" s="75"/>
      <c r="L1767" s="75"/>
      <c r="M1767" s="75"/>
      <c r="N1767" s="75"/>
      <c r="O1767" s="75"/>
      <c r="P1767" s="75"/>
      <c r="Q1767" s="75"/>
      <c r="R1767" s="76"/>
    </row>
    <row r="1768" spans="1:18">
      <c r="A1768" s="62">
        <f t="shared" si="54"/>
        <v>0</v>
      </c>
      <c r="C1768" s="64">
        <f t="shared" si="55"/>
        <v>0</v>
      </c>
      <c r="D1768" s="74"/>
      <c r="E1768" s="75"/>
      <c r="F1768" s="75"/>
      <c r="G1768" s="75"/>
      <c r="H1768" s="75"/>
      <c r="I1768" s="75"/>
      <c r="J1768" s="75"/>
      <c r="K1768" s="75"/>
      <c r="L1768" s="75"/>
      <c r="M1768" s="75"/>
      <c r="N1768" s="75"/>
      <c r="O1768" s="75"/>
      <c r="P1768" s="75"/>
      <c r="Q1768" s="75"/>
      <c r="R1768" s="76"/>
    </row>
    <row r="1769" spans="1:18">
      <c r="A1769" s="62">
        <f t="shared" si="54"/>
        <v>0</v>
      </c>
      <c r="C1769" s="64">
        <f t="shared" si="55"/>
        <v>0</v>
      </c>
      <c r="D1769" s="74"/>
      <c r="E1769" s="75"/>
      <c r="F1769" s="75"/>
      <c r="G1769" s="75"/>
      <c r="H1769" s="75"/>
      <c r="I1769" s="75"/>
      <c r="J1769" s="75"/>
      <c r="K1769" s="75"/>
      <c r="L1769" s="75"/>
      <c r="M1769" s="75"/>
      <c r="N1769" s="75"/>
      <c r="O1769" s="75"/>
      <c r="P1769" s="75"/>
      <c r="Q1769" s="75"/>
      <c r="R1769" s="76"/>
    </row>
    <row r="1770" spans="1:18">
      <c r="A1770" s="62">
        <f t="shared" si="54"/>
        <v>0</v>
      </c>
      <c r="C1770" s="64">
        <f t="shared" si="55"/>
        <v>0</v>
      </c>
      <c r="D1770" s="74"/>
      <c r="E1770" s="75"/>
      <c r="F1770" s="75"/>
      <c r="G1770" s="75"/>
      <c r="H1770" s="75"/>
      <c r="I1770" s="75"/>
      <c r="J1770" s="75"/>
      <c r="K1770" s="75"/>
      <c r="L1770" s="75"/>
      <c r="M1770" s="75"/>
      <c r="N1770" s="75"/>
      <c r="O1770" s="75"/>
      <c r="P1770" s="75"/>
      <c r="Q1770" s="75"/>
      <c r="R1770" s="76"/>
    </row>
    <row r="1771" spans="1:18">
      <c r="A1771" s="62">
        <f t="shared" si="54"/>
        <v>0</v>
      </c>
      <c r="C1771" s="64">
        <f t="shared" si="55"/>
        <v>0</v>
      </c>
      <c r="D1771" s="74"/>
      <c r="E1771" s="75"/>
      <c r="F1771" s="75"/>
      <c r="G1771" s="75"/>
      <c r="H1771" s="75"/>
      <c r="I1771" s="75"/>
      <c r="J1771" s="75"/>
      <c r="K1771" s="75"/>
      <c r="L1771" s="75"/>
      <c r="M1771" s="75"/>
      <c r="N1771" s="75"/>
      <c r="O1771" s="75"/>
      <c r="P1771" s="75"/>
      <c r="Q1771" s="75"/>
      <c r="R1771" s="76"/>
    </row>
    <row r="1772" spans="1:18">
      <c r="A1772" s="62">
        <f t="shared" si="54"/>
        <v>0</v>
      </c>
      <c r="C1772" s="64">
        <f t="shared" si="55"/>
        <v>0</v>
      </c>
      <c r="D1772" s="74"/>
      <c r="E1772" s="75"/>
      <c r="F1772" s="75"/>
      <c r="G1772" s="75"/>
      <c r="H1772" s="75"/>
      <c r="I1772" s="75"/>
      <c r="J1772" s="75"/>
      <c r="K1772" s="75"/>
      <c r="L1772" s="75"/>
      <c r="M1772" s="75"/>
      <c r="N1772" s="75"/>
      <c r="O1772" s="75"/>
      <c r="P1772" s="75"/>
      <c r="Q1772" s="75"/>
      <c r="R1772" s="76"/>
    </row>
    <row r="1773" spans="1:18">
      <c r="A1773" s="62">
        <f t="shared" si="54"/>
        <v>0</v>
      </c>
      <c r="C1773" s="64">
        <f t="shared" si="55"/>
        <v>0</v>
      </c>
      <c r="D1773" s="74"/>
      <c r="E1773" s="75"/>
      <c r="F1773" s="75"/>
      <c r="G1773" s="75"/>
      <c r="H1773" s="75"/>
      <c r="I1773" s="75"/>
      <c r="J1773" s="75"/>
      <c r="K1773" s="75"/>
      <c r="L1773" s="75"/>
      <c r="M1773" s="75"/>
      <c r="N1773" s="75"/>
      <c r="O1773" s="75"/>
      <c r="P1773" s="75"/>
      <c r="Q1773" s="75"/>
      <c r="R1773" s="76"/>
    </row>
    <row r="1774" spans="1:18">
      <c r="A1774" s="62">
        <f t="shared" si="54"/>
        <v>0</v>
      </c>
      <c r="C1774" s="64">
        <f t="shared" si="55"/>
        <v>0</v>
      </c>
      <c r="D1774" s="74"/>
      <c r="E1774" s="75"/>
      <c r="F1774" s="75"/>
      <c r="G1774" s="75"/>
      <c r="H1774" s="75"/>
      <c r="I1774" s="75"/>
      <c r="J1774" s="75"/>
      <c r="K1774" s="75"/>
      <c r="L1774" s="75"/>
      <c r="M1774" s="75"/>
      <c r="N1774" s="75"/>
      <c r="O1774" s="75"/>
      <c r="P1774" s="75"/>
      <c r="Q1774" s="75"/>
      <c r="R1774" s="76"/>
    </row>
    <row r="1775" spans="1:18">
      <c r="A1775" s="62">
        <f t="shared" si="54"/>
        <v>0</v>
      </c>
      <c r="C1775" s="64">
        <f t="shared" si="55"/>
        <v>0</v>
      </c>
      <c r="D1775" s="74"/>
      <c r="E1775" s="75"/>
      <c r="F1775" s="75"/>
      <c r="G1775" s="75"/>
      <c r="H1775" s="75"/>
      <c r="I1775" s="75"/>
      <c r="J1775" s="75"/>
      <c r="K1775" s="75"/>
      <c r="L1775" s="75"/>
      <c r="M1775" s="75"/>
      <c r="N1775" s="75"/>
      <c r="O1775" s="75"/>
      <c r="P1775" s="75"/>
      <c r="Q1775" s="75"/>
      <c r="R1775" s="76"/>
    </row>
    <row r="1776" spans="1:18">
      <c r="A1776" s="62">
        <f t="shared" si="54"/>
        <v>0</v>
      </c>
      <c r="C1776" s="64">
        <f t="shared" si="55"/>
        <v>0</v>
      </c>
      <c r="D1776" s="74"/>
      <c r="E1776" s="75"/>
      <c r="F1776" s="75"/>
      <c r="G1776" s="75"/>
      <c r="H1776" s="75"/>
      <c r="I1776" s="75"/>
      <c r="J1776" s="75"/>
      <c r="K1776" s="75"/>
      <c r="L1776" s="75"/>
      <c r="M1776" s="75"/>
      <c r="N1776" s="75"/>
      <c r="O1776" s="75"/>
      <c r="P1776" s="75"/>
      <c r="Q1776" s="75"/>
      <c r="R1776" s="76"/>
    </row>
    <row r="1777" spans="1:18">
      <c r="A1777" s="62">
        <f t="shared" si="54"/>
        <v>0</v>
      </c>
      <c r="C1777" s="64">
        <f t="shared" si="55"/>
        <v>0</v>
      </c>
      <c r="D1777" s="74"/>
      <c r="E1777" s="75"/>
      <c r="F1777" s="75"/>
      <c r="G1777" s="75"/>
      <c r="H1777" s="75"/>
      <c r="I1777" s="75"/>
      <c r="J1777" s="75"/>
      <c r="K1777" s="75"/>
      <c r="L1777" s="75"/>
      <c r="M1777" s="75"/>
      <c r="N1777" s="75"/>
      <c r="O1777" s="75"/>
      <c r="P1777" s="75"/>
      <c r="Q1777" s="75"/>
      <c r="R1777" s="76"/>
    </row>
    <row r="1778" spans="1:18">
      <c r="A1778" s="62">
        <f t="shared" si="54"/>
        <v>0</v>
      </c>
      <c r="C1778" s="64">
        <f t="shared" si="55"/>
        <v>0</v>
      </c>
      <c r="D1778" s="74"/>
      <c r="E1778" s="75"/>
      <c r="F1778" s="75"/>
      <c r="G1778" s="75"/>
      <c r="H1778" s="75"/>
      <c r="I1778" s="75"/>
      <c r="J1778" s="75"/>
      <c r="K1778" s="75"/>
      <c r="L1778" s="75"/>
      <c r="M1778" s="75"/>
      <c r="N1778" s="75"/>
      <c r="O1778" s="75"/>
      <c r="P1778" s="75"/>
      <c r="Q1778" s="75"/>
      <c r="R1778" s="76"/>
    </row>
    <row r="1779" spans="1:18">
      <c r="A1779" s="62">
        <f t="shared" si="54"/>
        <v>0</v>
      </c>
      <c r="C1779" s="64">
        <f t="shared" si="55"/>
        <v>0</v>
      </c>
      <c r="D1779" s="74"/>
      <c r="E1779" s="75"/>
      <c r="F1779" s="75"/>
      <c r="G1779" s="75"/>
      <c r="H1779" s="75"/>
      <c r="I1779" s="75"/>
      <c r="J1779" s="75"/>
      <c r="K1779" s="75"/>
      <c r="L1779" s="75"/>
      <c r="M1779" s="75"/>
      <c r="N1779" s="75"/>
      <c r="O1779" s="75"/>
      <c r="P1779" s="75"/>
      <c r="Q1779" s="75"/>
      <c r="R1779" s="76"/>
    </row>
    <row r="1780" spans="1:18">
      <c r="A1780" s="62">
        <f t="shared" si="54"/>
        <v>0</v>
      </c>
      <c r="C1780" s="64">
        <f t="shared" si="55"/>
        <v>0</v>
      </c>
      <c r="D1780" s="74"/>
      <c r="E1780" s="75"/>
      <c r="F1780" s="75"/>
      <c r="G1780" s="75"/>
      <c r="H1780" s="75"/>
      <c r="I1780" s="75"/>
      <c r="J1780" s="75"/>
      <c r="K1780" s="75"/>
      <c r="L1780" s="75"/>
      <c r="M1780" s="75"/>
      <c r="N1780" s="75"/>
      <c r="O1780" s="75"/>
      <c r="P1780" s="75"/>
      <c r="Q1780" s="75"/>
      <c r="R1780" s="76"/>
    </row>
    <row r="1781" spans="1:18">
      <c r="A1781" s="62">
        <f t="shared" si="54"/>
        <v>0</v>
      </c>
      <c r="C1781" s="64">
        <f t="shared" si="55"/>
        <v>0</v>
      </c>
      <c r="D1781" s="74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  <c r="P1781" s="75"/>
      <c r="Q1781" s="75"/>
      <c r="R1781" s="76"/>
    </row>
    <row r="1782" spans="1:18">
      <c r="A1782" s="62">
        <f t="shared" si="54"/>
        <v>0</v>
      </c>
      <c r="C1782" s="64">
        <f t="shared" si="55"/>
        <v>0</v>
      </c>
      <c r="D1782" s="74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  <c r="P1782" s="75"/>
      <c r="Q1782" s="75"/>
      <c r="R1782" s="76"/>
    </row>
    <row r="1783" spans="1:18">
      <c r="A1783" s="62">
        <f t="shared" si="54"/>
        <v>0</v>
      </c>
      <c r="C1783" s="64">
        <f t="shared" si="55"/>
        <v>0</v>
      </c>
      <c r="D1783" s="74"/>
      <c r="E1783" s="75"/>
      <c r="F1783" s="75"/>
      <c r="G1783" s="75"/>
      <c r="H1783" s="75"/>
      <c r="I1783" s="75"/>
      <c r="J1783" s="75"/>
      <c r="K1783" s="75"/>
      <c r="L1783" s="75"/>
      <c r="M1783" s="75"/>
      <c r="N1783" s="75"/>
      <c r="O1783" s="75"/>
      <c r="P1783" s="75"/>
      <c r="Q1783" s="75"/>
      <c r="R1783" s="76"/>
    </row>
    <row r="1784" spans="1:18">
      <c r="A1784" s="62">
        <f t="shared" si="54"/>
        <v>0</v>
      </c>
      <c r="C1784" s="64">
        <f t="shared" si="55"/>
        <v>0</v>
      </c>
      <c r="D1784" s="74"/>
      <c r="E1784" s="75"/>
      <c r="F1784" s="75"/>
      <c r="G1784" s="75"/>
      <c r="H1784" s="75"/>
      <c r="I1784" s="75"/>
      <c r="J1784" s="75"/>
      <c r="K1784" s="75"/>
      <c r="L1784" s="75"/>
      <c r="M1784" s="75"/>
      <c r="N1784" s="75"/>
      <c r="O1784" s="75"/>
      <c r="P1784" s="75"/>
      <c r="Q1784" s="75"/>
      <c r="R1784" s="76"/>
    </row>
    <row r="1785" spans="1:18">
      <c r="A1785" s="62">
        <f t="shared" si="54"/>
        <v>0</v>
      </c>
      <c r="C1785" s="64">
        <f t="shared" si="55"/>
        <v>0</v>
      </c>
      <c r="D1785" s="74"/>
      <c r="E1785" s="75"/>
      <c r="F1785" s="75"/>
      <c r="G1785" s="75"/>
      <c r="H1785" s="75"/>
      <c r="I1785" s="75"/>
      <c r="J1785" s="75"/>
      <c r="K1785" s="75"/>
      <c r="L1785" s="75"/>
      <c r="M1785" s="75"/>
      <c r="N1785" s="75"/>
      <c r="O1785" s="75"/>
      <c r="P1785" s="75"/>
      <c r="Q1785" s="75"/>
      <c r="R1785" s="76"/>
    </row>
    <row r="1786" spans="1:18">
      <c r="A1786" s="62">
        <f t="shared" si="54"/>
        <v>0</v>
      </c>
      <c r="C1786" s="64">
        <f t="shared" si="55"/>
        <v>0</v>
      </c>
      <c r="D1786" s="74"/>
      <c r="E1786" s="75"/>
      <c r="F1786" s="75"/>
      <c r="G1786" s="75"/>
      <c r="H1786" s="75"/>
      <c r="I1786" s="75"/>
      <c r="J1786" s="75"/>
      <c r="K1786" s="75"/>
      <c r="L1786" s="75"/>
      <c r="M1786" s="75"/>
      <c r="N1786" s="75"/>
      <c r="O1786" s="75"/>
      <c r="P1786" s="75"/>
      <c r="Q1786" s="75"/>
      <c r="R1786" s="76"/>
    </row>
    <row r="1787" spans="1:18">
      <c r="A1787" s="62">
        <f t="shared" si="54"/>
        <v>0</v>
      </c>
      <c r="C1787" s="64">
        <f t="shared" si="55"/>
        <v>0</v>
      </c>
      <c r="D1787" s="74"/>
      <c r="E1787" s="75"/>
      <c r="F1787" s="75"/>
      <c r="G1787" s="75"/>
      <c r="H1787" s="75"/>
      <c r="I1787" s="75"/>
      <c r="J1787" s="75"/>
      <c r="K1787" s="75"/>
      <c r="L1787" s="75"/>
      <c r="M1787" s="75"/>
      <c r="N1787" s="75"/>
      <c r="O1787" s="75"/>
      <c r="P1787" s="75"/>
      <c r="Q1787" s="75"/>
      <c r="R1787" s="76"/>
    </row>
    <row r="1788" spans="1:18">
      <c r="A1788" s="62">
        <f t="shared" si="54"/>
        <v>0</v>
      </c>
      <c r="C1788" s="64">
        <f t="shared" si="55"/>
        <v>0</v>
      </c>
      <c r="D1788" s="74"/>
      <c r="E1788" s="75"/>
      <c r="F1788" s="75"/>
      <c r="G1788" s="75"/>
      <c r="H1788" s="75"/>
      <c r="I1788" s="75"/>
      <c r="J1788" s="75"/>
      <c r="K1788" s="75"/>
      <c r="L1788" s="75"/>
      <c r="M1788" s="75"/>
      <c r="N1788" s="75"/>
      <c r="O1788" s="75"/>
      <c r="P1788" s="75"/>
      <c r="Q1788" s="75"/>
      <c r="R1788" s="76"/>
    </row>
    <row r="1789" spans="1:18">
      <c r="A1789" s="62">
        <f t="shared" si="54"/>
        <v>0</v>
      </c>
      <c r="C1789" s="64">
        <f t="shared" si="55"/>
        <v>0</v>
      </c>
      <c r="D1789" s="74"/>
      <c r="E1789" s="75"/>
      <c r="F1789" s="75"/>
      <c r="G1789" s="75"/>
      <c r="H1789" s="75"/>
      <c r="I1789" s="75"/>
      <c r="J1789" s="75"/>
      <c r="K1789" s="75"/>
      <c r="L1789" s="75"/>
      <c r="M1789" s="75"/>
      <c r="N1789" s="75"/>
      <c r="O1789" s="75"/>
      <c r="P1789" s="75"/>
      <c r="Q1789" s="75"/>
      <c r="R1789" s="76"/>
    </row>
    <row r="1790" spans="1:18">
      <c r="A1790" s="62">
        <f t="shared" si="54"/>
        <v>0</v>
      </c>
      <c r="C1790" s="64">
        <f t="shared" si="55"/>
        <v>0</v>
      </c>
      <c r="D1790" s="74"/>
      <c r="E1790" s="75"/>
      <c r="F1790" s="75"/>
      <c r="G1790" s="75"/>
      <c r="H1790" s="75"/>
      <c r="I1790" s="75"/>
      <c r="J1790" s="75"/>
      <c r="K1790" s="75"/>
      <c r="L1790" s="75"/>
      <c r="M1790" s="75"/>
      <c r="N1790" s="75"/>
      <c r="O1790" s="75"/>
      <c r="P1790" s="75"/>
      <c r="Q1790" s="75"/>
      <c r="R1790" s="76"/>
    </row>
    <row r="1791" spans="1:18">
      <c r="A1791" s="62">
        <f t="shared" si="54"/>
        <v>0</v>
      </c>
      <c r="C1791" s="64">
        <f t="shared" si="55"/>
        <v>0</v>
      </c>
      <c r="D1791" s="74"/>
      <c r="E1791" s="75"/>
      <c r="F1791" s="75"/>
      <c r="G1791" s="75"/>
      <c r="H1791" s="75"/>
      <c r="I1791" s="75"/>
      <c r="J1791" s="75"/>
      <c r="K1791" s="75"/>
      <c r="L1791" s="75"/>
      <c r="M1791" s="75"/>
      <c r="N1791" s="75"/>
      <c r="O1791" s="75"/>
      <c r="P1791" s="75"/>
      <c r="Q1791" s="75"/>
      <c r="R1791" s="76"/>
    </row>
    <row r="1792" spans="1:18">
      <c r="A1792" s="62">
        <f t="shared" si="54"/>
        <v>0</v>
      </c>
      <c r="C1792" s="64">
        <f t="shared" si="55"/>
        <v>0</v>
      </c>
      <c r="D1792" s="74"/>
      <c r="E1792" s="75"/>
      <c r="F1792" s="75"/>
      <c r="G1792" s="75"/>
      <c r="H1792" s="75"/>
      <c r="I1792" s="75"/>
      <c r="J1792" s="75"/>
      <c r="K1792" s="75"/>
      <c r="L1792" s="75"/>
      <c r="M1792" s="75"/>
      <c r="N1792" s="75"/>
      <c r="O1792" s="75"/>
      <c r="P1792" s="75"/>
      <c r="Q1792" s="75"/>
      <c r="R1792" s="76"/>
    </row>
    <row r="1793" spans="1:18">
      <c r="A1793" s="62">
        <f t="shared" si="54"/>
        <v>0</v>
      </c>
      <c r="C1793" s="64">
        <f t="shared" si="55"/>
        <v>0</v>
      </c>
      <c r="D1793" s="74"/>
      <c r="E1793" s="75"/>
      <c r="F1793" s="75"/>
      <c r="G1793" s="75"/>
      <c r="H1793" s="75"/>
      <c r="I1793" s="75"/>
      <c r="J1793" s="75"/>
      <c r="K1793" s="75"/>
      <c r="L1793" s="75"/>
      <c r="M1793" s="75"/>
      <c r="N1793" s="75"/>
      <c r="O1793" s="75"/>
      <c r="P1793" s="75"/>
      <c r="Q1793" s="75"/>
      <c r="R1793" s="76"/>
    </row>
    <row r="1794" spans="1:18">
      <c r="A1794" s="62">
        <f t="shared" si="54"/>
        <v>0</v>
      </c>
      <c r="C1794" s="64">
        <f t="shared" si="55"/>
        <v>0</v>
      </c>
      <c r="D1794" s="74"/>
      <c r="E1794" s="75"/>
      <c r="F1794" s="75"/>
      <c r="G1794" s="75"/>
      <c r="H1794" s="75"/>
      <c r="I1794" s="75"/>
      <c r="J1794" s="75"/>
      <c r="K1794" s="75"/>
      <c r="L1794" s="75"/>
      <c r="M1794" s="75"/>
      <c r="N1794" s="75"/>
      <c r="O1794" s="75"/>
      <c r="P1794" s="75"/>
      <c r="Q1794" s="75"/>
      <c r="R1794" s="76"/>
    </row>
    <row r="1795" spans="1:18">
      <c r="A1795" s="62">
        <f t="shared" si="54"/>
        <v>0</v>
      </c>
      <c r="C1795" s="64">
        <f t="shared" si="55"/>
        <v>0</v>
      </c>
      <c r="D1795" s="74"/>
      <c r="E1795" s="75"/>
      <c r="F1795" s="75"/>
      <c r="G1795" s="75"/>
      <c r="H1795" s="75"/>
      <c r="I1795" s="75"/>
      <c r="J1795" s="75"/>
      <c r="K1795" s="75"/>
      <c r="L1795" s="75"/>
      <c r="M1795" s="75"/>
      <c r="N1795" s="75"/>
      <c r="O1795" s="75"/>
      <c r="P1795" s="75"/>
      <c r="Q1795" s="75"/>
      <c r="R1795" s="76"/>
    </row>
    <row r="1796" spans="1:18">
      <c r="A1796" s="62">
        <f t="shared" ref="A1796:A1859" si="56">F1796</f>
        <v>0</v>
      </c>
      <c r="C1796" s="64">
        <f t="shared" ref="C1796:C1859" si="57">D1796</f>
        <v>0</v>
      </c>
      <c r="D1796" s="74"/>
      <c r="E1796" s="75"/>
      <c r="F1796" s="75"/>
      <c r="G1796" s="75"/>
      <c r="H1796" s="75"/>
      <c r="I1796" s="75"/>
      <c r="J1796" s="75"/>
      <c r="K1796" s="75"/>
      <c r="L1796" s="75"/>
      <c r="M1796" s="75"/>
      <c r="N1796" s="75"/>
      <c r="O1796" s="75"/>
      <c r="P1796" s="75"/>
      <c r="Q1796" s="75"/>
      <c r="R1796" s="76"/>
    </row>
    <row r="1797" spans="1:18">
      <c r="A1797" s="62">
        <f t="shared" si="56"/>
        <v>0</v>
      </c>
      <c r="C1797" s="64">
        <f t="shared" si="57"/>
        <v>0</v>
      </c>
      <c r="D1797" s="74"/>
      <c r="E1797" s="75"/>
      <c r="F1797" s="75"/>
      <c r="G1797" s="75"/>
      <c r="H1797" s="75"/>
      <c r="I1797" s="75"/>
      <c r="J1797" s="75"/>
      <c r="K1797" s="75"/>
      <c r="L1797" s="75"/>
      <c r="M1797" s="75"/>
      <c r="N1797" s="75"/>
      <c r="O1797" s="75"/>
      <c r="P1797" s="75"/>
      <c r="Q1797" s="75"/>
      <c r="R1797" s="76"/>
    </row>
    <row r="1798" spans="1:18">
      <c r="A1798" s="62">
        <f t="shared" si="56"/>
        <v>0</v>
      </c>
      <c r="C1798" s="64">
        <f t="shared" si="57"/>
        <v>0</v>
      </c>
      <c r="D1798" s="74"/>
      <c r="E1798" s="75"/>
      <c r="F1798" s="75"/>
      <c r="G1798" s="75"/>
      <c r="H1798" s="75"/>
      <c r="I1798" s="75"/>
      <c r="J1798" s="75"/>
      <c r="K1798" s="75"/>
      <c r="L1798" s="75"/>
      <c r="M1798" s="75"/>
      <c r="N1798" s="75"/>
      <c r="O1798" s="75"/>
      <c r="P1798" s="75"/>
      <c r="Q1798" s="75"/>
      <c r="R1798" s="76"/>
    </row>
    <row r="1799" spans="1:18">
      <c r="A1799" s="62">
        <f t="shared" si="56"/>
        <v>0</v>
      </c>
      <c r="C1799" s="64">
        <f t="shared" si="57"/>
        <v>0</v>
      </c>
      <c r="D1799" s="74"/>
      <c r="E1799" s="75"/>
      <c r="F1799" s="75"/>
      <c r="G1799" s="75"/>
      <c r="H1799" s="75"/>
      <c r="I1799" s="75"/>
      <c r="J1799" s="75"/>
      <c r="K1799" s="75"/>
      <c r="L1799" s="75"/>
      <c r="M1799" s="75"/>
      <c r="N1799" s="75"/>
      <c r="O1799" s="75"/>
      <c r="P1799" s="75"/>
      <c r="Q1799" s="75"/>
      <c r="R1799" s="76"/>
    </row>
    <row r="1800" spans="1:18">
      <c r="A1800" s="62">
        <f t="shared" si="56"/>
        <v>0</v>
      </c>
      <c r="C1800" s="64">
        <f t="shared" si="57"/>
        <v>0</v>
      </c>
      <c r="D1800" s="74"/>
      <c r="E1800" s="75"/>
      <c r="F1800" s="75"/>
      <c r="G1800" s="75"/>
      <c r="H1800" s="75"/>
      <c r="I1800" s="75"/>
      <c r="J1800" s="75"/>
      <c r="K1800" s="75"/>
      <c r="L1800" s="75"/>
      <c r="M1800" s="75"/>
      <c r="N1800" s="75"/>
      <c r="O1800" s="75"/>
      <c r="P1800" s="75"/>
      <c r="Q1800" s="75"/>
      <c r="R1800" s="76"/>
    </row>
    <row r="1801" spans="1:18">
      <c r="A1801" s="62">
        <f t="shared" si="56"/>
        <v>0</v>
      </c>
      <c r="C1801" s="64">
        <f t="shared" si="57"/>
        <v>0</v>
      </c>
      <c r="D1801" s="74"/>
      <c r="E1801" s="75"/>
      <c r="F1801" s="75"/>
      <c r="G1801" s="75"/>
      <c r="H1801" s="75"/>
      <c r="I1801" s="75"/>
      <c r="J1801" s="75"/>
      <c r="K1801" s="75"/>
      <c r="L1801" s="75"/>
      <c r="M1801" s="75"/>
      <c r="N1801" s="75"/>
      <c r="O1801" s="75"/>
      <c r="P1801" s="75"/>
      <c r="Q1801" s="75"/>
      <c r="R1801" s="76"/>
    </row>
    <row r="1802" spans="1:18">
      <c r="A1802" s="62">
        <f t="shared" si="56"/>
        <v>0</v>
      </c>
      <c r="C1802" s="64">
        <f t="shared" si="57"/>
        <v>0</v>
      </c>
      <c r="D1802" s="74"/>
      <c r="E1802" s="75"/>
      <c r="F1802" s="75"/>
      <c r="G1802" s="75"/>
      <c r="H1802" s="75"/>
      <c r="I1802" s="75"/>
      <c r="J1802" s="75"/>
      <c r="K1802" s="75"/>
      <c r="L1802" s="75"/>
      <c r="M1802" s="75"/>
      <c r="N1802" s="75"/>
      <c r="O1802" s="75"/>
      <c r="P1802" s="75"/>
      <c r="Q1802" s="75"/>
      <c r="R1802" s="76"/>
    </row>
    <row r="1803" spans="1:18">
      <c r="A1803" s="62">
        <f t="shared" si="56"/>
        <v>0</v>
      </c>
      <c r="C1803" s="64">
        <f t="shared" si="57"/>
        <v>0</v>
      </c>
      <c r="D1803" s="74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  <c r="P1803" s="75"/>
      <c r="Q1803" s="75"/>
      <c r="R1803" s="76"/>
    </row>
    <row r="1804" spans="1:18">
      <c r="A1804" s="62">
        <f t="shared" si="56"/>
        <v>0</v>
      </c>
      <c r="C1804" s="64">
        <f t="shared" si="57"/>
        <v>0</v>
      </c>
      <c r="D1804" s="74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  <c r="P1804" s="75"/>
      <c r="Q1804" s="75"/>
      <c r="R1804" s="76"/>
    </row>
    <row r="1805" spans="1:18">
      <c r="A1805" s="62">
        <f t="shared" si="56"/>
        <v>0</v>
      </c>
      <c r="C1805" s="64">
        <f t="shared" si="57"/>
        <v>0</v>
      </c>
      <c r="D1805" s="74"/>
      <c r="E1805" s="75"/>
      <c r="F1805" s="75"/>
      <c r="G1805" s="75"/>
      <c r="H1805" s="75"/>
      <c r="I1805" s="75"/>
      <c r="J1805" s="75"/>
      <c r="K1805" s="75"/>
      <c r="L1805" s="75"/>
      <c r="M1805" s="75"/>
      <c r="N1805" s="75"/>
      <c r="O1805" s="75"/>
      <c r="P1805" s="75"/>
      <c r="Q1805" s="75"/>
      <c r="R1805" s="76"/>
    </row>
    <row r="1806" spans="1:18">
      <c r="A1806" s="62">
        <f t="shared" si="56"/>
        <v>0</v>
      </c>
      <c r="C1806" s="64">
        <f t="shared" si="57"/>
        <v>0</v>
      </c>
      <c r="D1806" s="74"/>
      <c r="E1806" s="75"/>
      <c r="F1806" s="75"/>
      <c r="G1806" s="75"/>
      <c r="H1806" s="75"/>
      <c r="I1806" s="75"/>
      <c r="J1806" s="75"/>
      <c r="K1806" s="75"/>
      <c r="L1806" s="75"/>
      <c r="M1806" s="75"/>
      <c r="N1806" s="75"/>
      <c r="O1806" s="75"/>
      <c r="P1806" s="75"/>
      <c r="Q1806" s="75"/>
      <c r="R1806" s="76"/>
    </row>
    <row r="1807" spans="1:18">
      <c r="A1807" s="62">
        <f t="shared" si="56"/>
        <v>0</v>
      </c>
      <c r="C1807" s="64">
        <f t="shared" si="57"/>
        <v>0</v>
      </c>
      <c r="D1807" s="74"/>
      <c r="E1807" s="75"/>
      <c r="F1807" s="75"/>
      <c r="G1807" s="75"/>
      <c r="H1807" s="75"/>
      <c r="I1807" s="75"/>
      <c r="J1807" s="75"/>
      <c r="K1807" s="75"/>
      <c r="L1807" s="75"/>
      <c r="M1807" s="75"/>
      <c r="N1807" s="75"/>
      <c r="O1807" s="75"/>
      <c r="P1807" s="75"/>
      <c r="Q1807" s="75"/>
      <c r="R1807" s="76"/>
    </row>
    <row r="1808" spans="1:18">
      <c r="A1808" s="62">
        <f t="shared" si="56"/>
        <v>0</v>
      </c>
      <c r="C1808" s="64">
        <f t="shared" si="57"/>
        <v>0</v>
      </c>
      <c r="D1808" s="74"/>
      <c r="E1808" s="75"/>
      <c r="F1808" s="75"/>
      <c r="G1808" s="75"/>
      <c r="H1808" s="75"/>
      <c r="I1808" s="75"/>
      <c r="J1808" s="75"/>
      <c r="K1808" s="75"/>
      <c r="L1808" s="75"/>
      <c r="M1808" s="75"/>
      <c r="N1808" s="75"/>
      <c r="O1808" s="75"/>
      <c r="P1808" s="75"/>
      <c r="Q1808" s="75"/>
      <c r="R1808" s="76"/>
    </row>
    <row r="1809" spans="1:18">
      <c r="A1809" s="62">
        <f t="shared" si="56"/>
        <v>0</v>
      </c>
      <c r="C1809" s="64">
        <f t="shared" si="57"/>
        <v>0</v>
      </c>
      <c r="D1809" s="74"/>
      <c r="E1809" s="75"/>
      <c r="F1809" s="75"/>
      <c r="G1809" s="75"/>
      <c r="H1809" s="75"/>
      <c r="I1809" s="75"/>
      <c r="J1809" s="75"/>
      <c r="K1809" s="75"/>
      <c r="L1809" s="75"/>
      <c r="M1809" s="75"/>
      <c r="N1809" s="75"/>
      <c r="O1809" s="75"/>
      <c r="P1809" s="75"/>
      <c r="Q1809" s="75"/>
      <c r="R1809" s="76"/>
    </row>
    <row r="1810" spans="1:18">
      <c r="A1810" s="62">
        <f t="shared" si="56"/>
        <v>0</v>
      </c>
      <c r="C1810" s="64">
        <f t="shared" si="57"/>
        <v>0</v>
      </c>
      <c r="D1810" s="74"/>
      <c r="E1810" s="75"/>
      <c r="F1810" s="75"/>
      <c r="G1810" s="75"/>
      <c r="H1810" s="75"/>
      <c r="I1810" s="75"/>
      <c r="J1810" s="75"/>
      <c r="K1810" s="75"/>
      <c r="L1810" s="75"/>
      <c r="M1810" s="75"/>
      <c r="N1810" s="75"/>
      <c r="O1810" s="75"/>
      <c r="P1810" s="75"/>
      <c r="Q1810" s="75"/>
      <c r="R1810" s="76"/>
    </row>
    <row r="1811" spans="1:18">
      <c r="A1811" s="62">
        <f t="shared" si="56"/>
        <v>0</v>
      </c>
      <c r="C1811" s="64">
        <f t="shared" si="57"/>
        <v>0</v>
      </c>
      <c r="D1811" s="74"/>
      <c r="E1811" s="75"/>
      <c r="F1811" s="75"/>
      <c r="G1811" s="75"/>
      <c r="H1811" s="75"/>
      <c r="I1811" s="75"/>
      <c r="J1811" s="75"/>
      <c r="K1811" s="75"/>
      <c r="L1811" s="75"/>
      <c r="M1811" s="75"/>
      <c r="N1811" s="75"/>
      <c r="O1811" s="75"/>
      <c r="P1811" s="75"/>
      <c r="Q1811" s="75"/>
      <c r="R1811" s="76"/>
    </row>
    <row r="1812" spans="1:18">
      <c r="A1812" s="62">
        <f t="shared" si="56"/>
        <v>0</v>
      </c>
      <c r="C1812" s="64">
        <f t="shared" si="57"/>
        <v>0</v>
      </c>
      <c r="D1812" s="74"/>
      <c r="E1812" s="75"/>
      <c r="F1812" s="75"/>
      <c r="G1812" s="75"/>
      <c r="H1812" s="75"/>
      <c r="I1812" s="75"/>
      <c r="J1812" s="75"/>
      <c r="K1812" s="75"/>
      <c r="L1812" s="75"/>
      <c r="M1812" s="75"/>
      <c r="N1812" s="75"/>
      <c r="O1812" s="75"/>
      <c r="P1812" s="75"/>
      <c r="Q1812" s="75"/>
      <c r="R1812" s="76"/>
    </row>
    <row r="1813" spans="1:18">
      <c r="A1813" s="62">
        <f t="shared" si="56"/>
        <v>0</v>
      </c>
      <c r="C1813" s="64">
        <f t="shared" si="57"/>
        <v>0</v>
      </c>
      <c r="D1813" s="74"/>
      <c r="E1813" s="75"/>
      <c r="F1813" s="75"/>
      <c r="G1813" s="75"/>
      <c r="H1813" s="75"/>
      <c r="I1813" s="75"/>
      <c r="J1813" s="75"/>
      <c r="K1813" s="75"/>
      <c r="L1813" s="75"/>
      <c r="M1813" s="75"/>
      <c r="N1813" s="75"/>
      <c r="O1813" s="75"/>
      <c r="P1813" s="75"/>
      <c r="Q1813" s="75"/>
      <c r="R1813" s="76"/>
    </row>
    <row r="1814" spans="1:18">
      <c r="A1814" s="62">
        <f t="shared" si="56"/>
        <v>0</v>
      </c>
      <c r="C1814" s="64">
        <f t="shared" si="57"/>
        <v>0</v>
      </c>
      <c r="D1814" s="74"/>
      <c r="E1814" s="75"/>
      <c r="F1814" s="75"/>
      <c r="G1814" s="75"/>
      <c r="H1814" s="75"/>
      <c r="I1814" s="75"/>
      <c r="J1814" s="75"/>
      <c r="K1814" s="75"/>
      <c r="L1814" s="75"/>
      <c r="M1814" s="75"/>
      <c r="N1814" s="75"/>
      <c r="O1814" s="75"/>
      <c r="P1814" s="75"/>
      <c r="Q1814" s="75"/>
      <c r="R1814" s="76"/>
    </row>
    <row r="1815" spans="1:18">
      <c r="A1815" s="62">
        <f t="shared" si="56"/>
        <v>0</v>
      </c>
      <c r="C1815" s="64">
        <f t="shared" si="57"/>
        <v>0</v>
      </c>
      <c r="D1815" s="74"/>
      <c r="E1815" s="75"/>
      <c r="F1815" s="75"/>
      <c r="G1815" s="75"/>
      <c r="H1815" s="75"/>
      <c r="I1815" s="75"/>
      <c r="J1815" s="75"/>
      <c r="K1815" s="75"/>
      <c r="L1815" s="75"/>
      <c r="M1815" s="75"/>
      <c r="N1815" s="75"/>
      <c r="O1815" s="75"/>
      <c r="P1815" s="75"/>
      <c r="Q1815" s="75"/>
      <c r="R1815" s="76"/>
    </row>
    <row r="1816" spans="1:18">
      <c r="A1816" s="62">
        <f t="shared" si="56"/>
        <v>0</v>
      </c>
      <c r="C1816" s="64">
        <f t="shared" si="57"/>
        <v>0</v>
      </c>
      <c r="D1816" s="74"/>
      <c r="E1816" s="75"/>
      <c r="F1816" s="75"/>
      <c r="G1816" s="75"/>
      <c r="H1816" s="75"/>
      <c r="I1816" s="75"/>
      <c r="J1816" s="75"/>
      <c r="K1816" s="75"/>
      <c r="L1816" s="75"/>
      <c r="M1816" s="75"/>
      <c r="N1816" s="75"/>
      <c r="O1816" s="75"/>
      <c r="P1816" s="75"/>
      <c r="Q1816" s="75"/>
      <c r="R1816" s="76"/>
    </row>
    <row r="1817" spans="1:18">
      <c r="A1817" s="62">
        <f t="shared" si="56"/>
        <v>0</v>
      </c>
      <c r="C1817" s="64">
        <f t="shared" si="57"/>
        <v>0</v>
      </c>
      <c r="D1817" s="74"/>
      <c r="E1817" s="75"/>
      <c r="F1817" s="75"/>
      <c r="G1817" s="75"/>
      <c r="H1817" s="75"/>
      <c r="I1817" s="75"/>
      <c r="J1817" s="75"/>
      <c r="K1817" s="75"/>
      <c r="L1817" s="75"/>
      <c r="M1817" s="75"/>
      <c r="N1817" s="75"/>
      <c r="O1817" s="75"/>
      <c r="P1817" s="75"/>
      <c r="Q1817" s="75"/>
      <c r="R1817" s="76"/>
    </row>
    <row r="1818" spans="1:18">
      <c r="A1818" s="62">
        <f t="shared" si="56"/>
        <v>0</v>
      </c>
      <c r="C1818" s="64">
        <f t="shared" si="57"/>
        <v>0</v>
      </c>
      <c r="D1818" s="74"/>
      <c r="E1818" s="75"/>
      <c r="F1818" s="75"/>
      <c r="G1818" s="75"/>
      <c r="H1818" s="75"/>
      <c r="I1818" s="75"/>
      <c r="J1818" s="75"/>
      <c r="K1818" s="75"/>
      <c r="L1818" s="75"/>
      <c r="M1818" s="75"/>
      <c r="N1818" s="75"/>
      <c r="O1818" s="75"/>
      <c r="P1818" s="75"/>
      <c r="Q1818" s="75"/>
      <c r="R1818" s="76"/>
    </row>
    <row r="1819" spans="1:18">
      <c r="A1819" s="62">
        <f t="shared" si="56"/>
        <v>0</v>
      </c>
      <c r="C1819" s="64">
        <f t="shared" si="57"/>
        <v>0</v>
      </c>
      <c r="D1819" s="74"/>
      <c r="E1819" s="75"/>
      <c r="F1819" s="75"/>
      <c r="G1819" s="75"/>
      <c r="H1819" s="75"/>
      <c r="I1819" s="75"/>
      <c r="J1819" s="75"/>
      <c r="K1819" s="75"/>
      <c r="L1819" s="75"/>
      <c r="M1819" s="75"/>
      <c r="N1819" s="75"/>
      <c r="O1819" s="75"/>
      <c r="P1819" s="75"/>
      <c r="Q1819" s="75"/>
      <c r="R1819" s="76"/>
    </row>
    <row r="1820" spans="1:18">
      <c r="A1820" s="62">
        <f t="shared" si="56"/>
        <v>0</v>
      </c>
      <c r="C1820" s="64">
        <f t="shared" si="57"/>
        <v>0</v>
      </c>
      <c r="D1820" s="74"/>
      <c r="E1820" s="75"/>
      <c r="F1820" s="75"/>
      <c r="G1820" s="75"/>
      <c r="H1820" s="75"/>
      <c r="I1820" s="75"/>
      <c r="J1820" s="75"/>
      <c r="K1820" s="75"/>
      <c r="L1820" s="75"/>
      <c r="M1820" s="75"/>
      <c r="N1820" s="75"/>
      <c r="O1820" s="75"/>
      <c r="P1820" s="75"/>
      <c r="Q1820" s="75"/>
      <c r="R1820" s="76"/>
    </row>
    <row r="1821" spans="1:18">
      <c r="A1821" s="62">
        <f t="shared" si="56"/>
        <v>0</v>
      </c>
      <c r="C1821" s="64">
        <f t="shared" si="57"/>
        <v>0</v>
      </c>
      <c r="D1821" s="74"/>
      <c r="E1821" s="75"/>
      <c r="F1821" s="75"/>
      <c r="G1821" s="75"/>
      <c r="H1821" s="75"/>
      <c r="I1821" s="75"/>
      <c r="J1821" s="75"/>
      <c r="K1821" s="75"/>
      <c r="L1821" s="75"/>
      <c r="M1821" s="75"/>
      <c r="N1821" s="75"/>
      <c r="O1821" s="75"/>
      <c r="P1821" s="75"/>
      <c r="Q1821" s="75"/>
      <c r="R1821" s="76"/>
    </row>
    <row r="1822" spans="1:18">
      <c r="A1822" s="62">
        <f t="shared" si="56"/>
        <v>0</v>
      </c>
      <c r="C1822" s="64">
        <f t="shared" si="57"/>
        <v>0</v>
      </c>
      <c r="D1822" s="74"/>
      <c r="E1822" s="75"/>
      <c r="F1822" s="75"/>
      <c r="G1822" s="75"/>
      <c r="H1822" s="75"/>
      <c r="I1822" s="75"/>
      <c r="J1822" s="75"/>
      <c r="K1822" s="75"/>
      <c r="L1822" s="75"/>
      <c r="M1822" s="75"/>
      <c r="N1822" s="75"/>
      <c r="O1822" s="75"/>
      <c r="P1822" s="75"/>
      <c r="Q1822" s="75"/>
      <c r="R1822" s="76"/>
    </row>
    <row r="1823" spans="1:18">
      <c r="A1823" s="62">
        <f t="shared" si="56"/>
        <v>0</v>
      </c>
      <c r="C1823" s="64">
        <f t="shared" si="57"/>
        <v>0</v>
      </c>
      <c r="D1823" s="74"/>
      <c r="E1823" s="75"/>
      <c r="F1823" s="75"/>
      <c r="G1823" s="75"/>
      <c r="H1823" s="75"/>
      <c r="I1823" s="75"/>
      <c r="J1823" s="75"/>
      <c r="K1823" s="75"/>
      <c r="L1823" s="75"/>
      <c r="M1823" s="75"/>
      <c r="N1823" s="75"/>
      <c r="O1823" s="75"/>
      <c r="P1823" s="75"/>
      <c r="Q1823" s="75"/>
      <c r="R1823" s="76"/>
    </row>
    <row r="1824" spans="1:18">
      <c r="A1824" s="62">
        <f t="shared" si="56"/>
        <v>0</v>
      </c>
      <c r="C1824" s="64">
        <f t="shared" si="57"/>
        <v>0</v>
      </c>
      <c r="D1824" s="74"/>
      <c r="E1824" s="75"/>
      <c r="F1824" s="75"/>
      <c r="G1824" s="75"/>
      <c r="H1824" s="75"/>
      <c r="I1824" s="75"/>
      <c r="J1824" s="75"/>
      <c r="K1824" s="75"/>
      <c r="L1824" s="75"/>
      <c r="M1824" s="75"/>
      <c r="N1824" s="75"/>
      <c r="O1824" s="75"/>
      <c r="P1824" s="75"/>
      <c r="Q1824" s="75"/>
      <c r="R1824" s="76"/>
    </row>
    <row r="1825" spans="1:18">
      <c r="A1825" s="62">
        <f t="shared" si="56"/>
        <v>0</v>
      </c>
      <c r="C1825" s="64">
        <f t="shared" si="57"/>
        <v>0</v>
      </c>
      <c r="D1825" s="74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  <c r="P1825" s="75"/>
      <c r="Q1825" s="75"/>
      <c r="R1825" s="76"/>
    </row>
    <row r="1826" spans="1:18">
      <c r="A1826" s="62">
        <f t="shared" si="56"/>
        <v>0</v>
      </c>
      <c r="C1826" s="64">
        <f t="shared" si="57"/>
        <v>0</v>
      </c>
      <c r="D1826" s="74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  <c r="P1826" s="75"/>
      <c r="Q1826" s="75"/>
      <c r="R1826" s="76"/>
    </row>
    <row r="1827" spans="1:18">
      <c r="A1827" s="62">
        <f t="shared" si="56"/>
        <v>0</v>
      </c>
      <c r="C1827" s="64">
        <f t="shared" si="57"/>
        <v>0</v>
      </c>
      <c r="D1827" s="74"/>
      <c r="E1827" s="75"/>
      <c r="F1827" s="75"/>
      <c r="G1827" s="75"/>
      <c r="H1827" s="75"/>
      <c r="I1827" s="75"/>
      <c r="J1827" s="75"/>
      <c r="K1827" s="75"/>
      <c r="L1827" s="75"/>
      <c r="M1827" s="75"/>
      <c r="N1827" s="75"/>
      <c r="O1827" s="75"/>
      <c r="P1827" s="75"/>
      <c r="Q1827" s="75"/>
      <c r="R1827" s="76"/>
    </row>
    <row r="1828" spans="1:18">
      <c r="A1828" s="62">
        <f t="shared" si="56"/>
        <v>0</v>
      </c>
      <c r="C1828" s="64">
        <f t="shared" si="57"/>
        <v>0</v>
      </c>
      <c r="D1828" s="74"/>
      <c r="E1828" s="75"/>
      <c r="F1828" s="75"/>
      <c r="G1828" s="75"/>
      <c r="H1828" s="75"/>
      <c r="I1828" s="75"/>
      <c r="J1828" s="75"/>
      <c r="K1828" s="75"/>
      <c r="L1828" s="75"/>
      <c r="M1828" s="75"/>
      <c r="N1828" s="75"/>
      <c r="O1828" s="75"/>
      <c r="P1828" s="75"/>
      <c r="Q1828" s="75"/>
      <c r="R1828" s="76"/>
    </row>
    <row r="1829" spans="1:18">
      <c r="A1829" s="62">
        <f t="shared" si="56"/>
        <v>0</v>
      </c>
      <c r="C1829" s="64">
        <f t="shared" si="57"/>
        <v>0</v>
      </c>
      <c r="D1829" s="74"/>
      <c r="E1829" s="75"/>
      <c r="F1829" s="75"/>
      <c r="G1829" s="75"/>
      <c r="H1829" s="75"/>
      <c r="I1829" s="75"/>
      <c r="J1829" s="75"/>
      <c r="K1829" s="75"/>
      <c r="L1829" s="75"/>
      <c r="M1829" s="75"/>
      <c r="N1829" s="75"/>
      <c r="O1829" s="75"/>
      <c r="P1829" s="75"/>
      <c r="Q1829" s="75"/>
      <c r="R1829" s="76"/>
    </row>
    <row r="1830" spans="1:18">
      <c r="A1830" s="62">
        <f t="shared" si="56"/>
        <v>0</v>
      </c>
      <c r="C1830" s="64">
        <f t="shared" si="57"/>
        <v>0</v>
      </c>
      <c r="D1830" s="74"/>
      <c r="E1830" s="75"/>
      <c r="F1830" s="75"/>
      <c r="G1830" s="75"/>
      <c r="H1830" s="75"/>
      <c r="I1830" s="75"/>
      <c r="J1830" s="75"/>
      <c r="K1830" s="75"/>
      <c r="L1830" s="75"/>
      <c r="M1830" s="75"/>
      <c r="N1830" s="75"/>
      <c r="O1830" s="75"/>
      <c r="P1830" s="75"/>
      <c r="Q1830" s="75"/>
      <c r="R1830" s="76"/>
    </row>
    <row r="1831" spans="1:18">
      <c r="A1831" s="62">
        <f t="shared" si="56"/>
        <v>0</v>
      </c>
      <c r="C1831" s="64">
        <f t="shared" si="57"/>
        <v>0</v>
      </c>
      <c r="D1831" s="74"/>
      <c r="E1831" s="75"/>
      <c r="F1831" s="75"/>
      <c r="G1831" s="75"/>
      <c r="H1831" s="75"/>
      <c r="I1831" s="75"/>
      <c r="J1831" s="75"/>
      <c r="K1831" s="75"/>
      <c r="L1831" s="75"/>
      <c r="M1831" s="75"/>
      <c r="N1831" s="75"/>
      <c r="O1831" s="75"/>
      <c r="P1831" s="75"/>
      <c r="Q1831" s="75"/>
      <c r="R1831" s="76"/>
    </row>
    <row r="1832" spans="1:18">
      <c r="A1832" s="62">
        <f t="shared" si="56"/>
        <v>0</v>
      </c>
      <c r="C1832" s="64">
        <f t="shared" si="57"/>
        <v>0</v>
      </c>
      <c r="D1832" s="74"/>
      <c r="E1832" s="75"/>
      <c r="F1832" s="75"/>
      <c r="G1832" s="75"/>
      <c r="H1832" s="75"/>
      <c r="I1832" s="75"/>
      <c r="J1832" s="75"/>
      <c r="K1832" s="75"/>
      <c r="L1832" s="75"/>
      <c r="M1832" s="75"/>
      <c r="N1832" s="75"/>
      <c r="O1832" s="75"/>
      <c r="P1832" s="75"/>
      <c r="Q1832" s="75"/>
      <c r="R1832" s="76"/>
    </row>
    <row r="1833" spans="1:18">
      <c r="A1833" s="62">
        <f t="shared" si="56"/>
        <v>0</v>
      </c>
      <c r="C1833" s="64">
        <f t="shared" si="57"/>
        <v>0</v>
      </c>
      <c r="D1833" s="74"/>
      <c r="E1833" s="75"/>
      <c r="F1833" s="75"/>
      <c r="G1833" s="75"/>
      <c r="H1833" s="75"/>
      <c r="I1833" s="75"/>
      <c r="J1833" s="75"/>
      <c r="K1833" s="75"/>
      <c r="L1833" s="75"/>
      <c r="M1833" s="75"/>
      <c r="N1833" s="75"/>
      <c r="O1833" s="75"/>
      <c r="P1833" s="75"/>
      <c r="Q1833" s="75"/>
      <c r="R1833" s="76"/>
    </row>
    <row r="1834" spans="1:18">
      <c r="A1834" s="62">
        <f t="shared" si="56"/>
        <v>0</v>
      </c>
      <c r="C1834" s="64">
        <f t="shared" si="57"/>
        <v>0</v>
      </c>
      <c r="D1834" s="74"/>
      <c r="E1834" s="75"/>
      <c r="F1834" s="75"/>
      <c r="G1834" s="75"/>
      <c r="H1834" s="75"/>
      <c r="I1834" s="75"/>
      <c r="J1834" s="75"/>
      <c r="K1834" s="75"/>
      <c r="L1834" s="75"/>
      <c r="M1834" s="75"/>
      <c r="N1834" s="75"/>
      <c r="O1834" s="75"/>
      <c r="P1834" s="75"/>
      <c r="Q1834" s="75"/>
      <c r="R1834" s="76"/>
    </row>
    <row r="1835" spans="1:18">
      <c r="A1835" s="62">
        <f t="shared" si="56"/>
        <v>0</v>
      </c>
      <c r="C1835" s="64">
        <f t="shared" si="57"/>
        <v>0</v>
      </c>
      <c r="D1835" s="74"/>
      <c r="E1835" s="75"/>
      <c r="F1835" s="75"/>
      <c r="G1835" s="75"/>
      <c r="H1835" s="75"/>
      <c r="I1835" s="75"/>
      <c r="J1835" s="75"/>
      <c r="K1835" s="75"/>
      <c r="L1835" s="75"/>
      <c r="M1835" s="75"/>
      <c r="N1835" s="75"/>
      <c r="O1835" s="75"/>
      <c r="P1835" s="75"/>
      <c r="Q1835" s="75"/>
      <c r="R1835" s="76"/>
    </row>
    <row r="1836" spans="1:18">
      <c r="A1836" s="62">
        <f t="shared" si="56"/>
        <v>0</v>
      </c>
      <c r="C1836" s="64">
        <f t="shared" si="57"/>
        <v>0</v>
      </c>
      <c r="D1836" s="74"/>
      <c r="E1836" s="75"/>
      <c r="F1836" s="75"/>
      <c r="G1836" s="75"/>
      <c r="H1836" s="75"/>
      <c r="I1836" s="75"/>
      <c r="J1836" s="75"/>
      <c r="K1836" s="75"/>
      <c r="L1836" s="75"/>
      <c r="M1836" s="75"/>
      <c r="N1836" s="75"/>
      <c r="O1836" s="75"/>
      <c r="P1836" s="75"/>
      <c r="Q1836" s="75"/>
      <c r="R1836" s="76"/>
    </row>
    <row r="1837" spans="1:18">
      <c r="A1837" s="62">
        <f t="shared" si="56"/>
        <v>0</v>
      </c>
      <c r="C1837" s="64">
        <f t="shared" si="57"/>
        <v>0</v>
      </c>
      <c r="D1837" s="74"/>
      <c r="E1837" s="75"/>
      <c r="F1837" s="75"/>
      <c r="G1837" s="75"/>
      <c r="H1837" s="75"/>
      <c r="I1837" s="75"/>
      <c r="J1837" s="75"/>
      <c r="K1837" s="75"/>
      <c r="L1837" s="75"/>
      <c r="M1837" s="75"/>
      <c r="N1837" s="75"/>
      <c r="O1837" s="75"/>
      <c r="P1837" s="75"/>
      <c r="Q1837" s="75"/>
      <c r="R1837" s="76"/>
    </row>
    <row r="1838" spans="1:18">
      <c r="A1838" s="62">
        <f t="shared" si="56"/>
        <v>0</v>
      </c>
      <c r="C1838" s="64">
        <f t="shared" si="57"/>
        <v>0</v>
      </c>
      <c r="D1838" s="74"/>
      <c r="E1838" s="75"/>
      <c r="F1838" s="75"/>
      <c r="G1838" s="75"/>
      <c r="H1838" s="75"/>
      <c r="I1838" s="75"/>
      <c r="J1838" s="75"/>
      <c r="K1838" s="75"/>
      <c r="L1838" s="75"/>
      <c r="M1838" s="75"/>
      <c r="N1838" s="75"/>
      <c r="O1838" s="75"/>
      <c r="P1838" s="75"/>
      <c r="Q1838" s="75"/>
      <c r="R1838" s="76"/>
    </row>
    <row r="1839" spans="1:18">
      <c r="A1839" s="62">
        <f t="shared" si="56"/>
        <v>0</v>
      </c>
      <c r="C1839" s="64">
        <f t="shared" si="57"/>
        <v>0</v>
      </c>
      <c r="D1839" s="74"/>
      <c r="E1839" s="75"/>
      <c r="F1839" s="75"/>
      <c r="G1839" s="75"/>
      <c r="H1839" s="75"/>
      <c r="I1839" s="75"/>
      <c r="J1839" s="75"/>
      <c r="K1839" s="75"/>
      <c r="L1839" s="75"/>
      <c r="M1839" s="75"/>
      <c r="N1839" s="75"/>
      <c r="O1839" s="75"/>
      <c r="P1839" s="75"/>
      <c r="Q1839" s="75"/>
      <c r="R1839" s="76"/>
    </row>
    <row r="1840" spans="1:18">
      <c r="A1840" s="62">
        <f t="shared" si="56"/>
        <v>0</v>
      </c>
      <c r="C1840" s="64">
        <f t="shared" si="57"/>
        <v>0</v>
      </c>
      <c r="D1840" s="74"/>
      <c r="E1840" s="75"/>
      <c r="F1840" s="75"/>
      <c r="G1840" s="75"/>
      <c r="H1840" s="75"/>
      <c r="I1840" s="75"/>
      <c r="J1840" s="75"/>
      <c r="K1840" s="75"/>
      <c r="L1840" s="75"/>
      <c r="M1840" s="75"/>
      <c r="N1840" s="75"/>
      <c r="O1840" s="75"/>
      <c r="P1840" s="75"/>
      <c r="Q1840" s="75"/>
      <c r="R1840" s="76"/>
    </row>
    <row r="1841" spans="1:18">
      <c r="A1841" s="62">
        <f t="shared" si="56"/>
        <v>0</v>
      </c>
      <c r="C1841" s="64">
        <f t="shared" si="57"/>
        <v>0</v>
      </c>
      <c r="D1841" s="74"/>
      <c r="E1841" s="75"/>
      <c r="F1841" s="75"/>
      <c r="G1841" s="75"/>
      <c r="H1841" s="75"/>
      <c r="I1841" s="75"/>
      <c r="J1841" s="75"/>
      <c r="K1841" s="75"/>
      <c r="L1841" s="75"/>
      <c r="M1841" s="75"/>
      <c r="N1841" s="75"/>
      <c r="O1841" s="75"/>
      <c r="P1841" s="75"/>
      <c r="Q1841" s="75"/>
      <c r="R1841" s="76"/>
    </row>
    <row r="1842" spans="1:18">
      <c r="A1842" s="62">
        <f t="shared" si="56"/>
        <v>0</v>
      </c>
      <c r="C1842" s="64">
        <f t="shared" si="57"/>
        <v>0</v>
      </c>
      <c r="D1842" s="74"/>
      <c r="E1842" s="75"/>
      <c r="F1842" s="75"/>
      <c r="G1842" s="75"/>
      <c r="H1842" s="75"/>
      <c r="I1842" s="75"/>
      <c r="J1842" s="75"/>
      <c r="K1842" s="75"/>
      <c r="L1842" s="75"/>
      <c r="M1842" s="75"/>
      <c r="N1842" s="75"/>
      <c r="O1842" s="75"/>
      <c r="P1842" s="75"/>
      <c r="Q1842" s="75"/>
      <c r="R1842" s="76"/>
    </row>
    <row r="1843" spans="1:18">
      <c r="A1843" s="62">
        <f t="shared" si="56"/>
        <v>0</v>
      </c>
      <c r="C1843" s="64">
        <f t="shared" si="57"/>
        <v>0</v>
      </c>
      <c r="D1843" s="74"/>
      <c r="E1843" s="75"/>
      <c r="F1843" s="75"/>
      <c r="G1843" s="75"/>
      <c r="H1843" s="75"/>
      <c r="I1843" s="75"/>
      <c r="J1843" s="75"/>
      <c r="K1843" s="75"/>
      <c r="L1843" s="75"/>
      <c r="M1843" s="75"/>
      <c r="N1843" s="75"/>
      <c r="O1843" s="75"/>
      <c r="P1843" s="75"/>
      <c r="Q1843" s="75"/>
      <c r="R1843" s="76"/>
    </row>
    <row r="1844" spans="1:18">
      <c r="A1844" s="62">
        <f t="shared" si="56"/>
        <v>0</v>
      </c>
      <c r="C1844" s="64">
        <f t="shared" si="57"/>
        <v>0</v>
      </c>
      <c r="D1844" s="74"/>
      <c r="E1844" s="75"/>
      <c r="F1844" s="75"/>
      <c r="G1844" s="75"/>
      <c r="H1844" s="75"/>
      <c r="I1844" s="75"/>
      <c r="J1844" s="75"/>
      <c r="K1844" s="75"/>
      <c r="L1844" s="75"/>
      <c r="M1844" s="75"/>
      <c r="N1844" s="75"/>
      <c r="O1844" s="75"/>
      <c r="P1844" s="75"/>
      <c r="Q1844" s="75"/>
      <c r="R1844" s="76"/>
    </row>
    <row r="1845" spans="1:18">
      <c r="A1845" s="62">
        <f t="shared" si="56"/>
        <v>0</v>
      </c>
      <c r="C1845" s="64">
        <f t="shared" si="57"/>
        <v>0</v>
      </c>
      <c r="D1845" s="74"/>
      <c r="E1845" s="75"/>
      <c r="F1845" s="75"/>
      <c r="G1845" s="75"/>
      <c r="H1845" s="75"/>
      <c r="I1845" s="75"/>
      <c r="J1845" s="75"/>
      <c r="K1845" s="75"/>
      <c r="L1845" s="75"/>
      <c r="M1845" s="75"/>
      <c r="N1845" s="75"/>
      <c r="O1845" s="75"/>
      <c r="P1845" s="75"/>
      <c r="Q1845" s="75"/>
      <c r="R1845" s="76"/>
    </row>
    <row r="1846" spans="1:18">
      <c r="A1846" s="62">
        <f t="shared" si="56"/>
        <v>0</v>
      </c>
      <c r="C1846" s="64">
        <f t="shared" si="57"/>
        <v>0</v>
      </c>
      <c r="D1846" s="74"/>
      <c r="E1846" s="75"/>
      <c r="F1846" s="75"/>
      <c r="G1846" s="75"/>
      <c r="H1846" s="75"/>
      <c r="I1846" s="75"/>
      <c r="J1846" s="75"/>
      <c r="K1846" s="75"/>
      <c r="L1846" s="75"/>
      <c r="M1846" s="75"/>
      <c r="N1846" s="75"/>
      <c r="O1846" s="75"/>
      <c r="P1846" s="75"/>
      <c r="Q1846" s="75"/>
      <c r="R1846" s="76"/>
    </row>
    <row r="1847" spans="1:18">
      <c r="A1847" s="62">
        <f t="shared" si="56"/>
        <v>0</v>
      </c>
      <c r="C1847" s="64">
        <f t="shared" si="57"/>
        <v>0</v>
      </c>
      <c r="D1847" s="74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  <c r="P1847" s="75"/>
      <c r="Q1847" s="75"/>
      <c r="R1847" s="76"/>
    </row>
    <row r="1848" spans="1:18">
      <c r="A1848" s="62">
        <f t="shared" si="56"/>
        <v>0</v>
      </c>
      <c r="C1848" s="64">
        <f t="shared" si="57"/>
        <v>0</v>
      </c>
      <c r="D1848" s="74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  <c r="P1848" s="75"/>
      <c r="Q1848" s="75"/>
      <c r="R1848" s="76"/>
    </row>
    <row r="1849" spans="1:18">
      <c r="A1849" s="62">
        <f t="shared" si="56"/>
        <v>0</v>
      </c>
      <c r="C1849" s="64">
        <f t="shared" si="57"/>
        <v>0</v>
      </c>
      <c r="D1849" s="74"/>
      <c r="E1849" s="75"/>
      <c r="F1849" s="75"/>
      <c r="G1849" s="75"/>
      <c r="H1849" s="75"/>
      <c r="I1849" s="75"/>
      <c r="J1849" s="75"/>
      <c r="K1849" s="75"/>
      <c r="L1849" s="75"/>
      <c r="M1849" s="75"/>
      <c r="N1849" s="75"/>
      <c r="O1849" s="75"/>
      <c r="P1849" s="75"/>
      <c r="Q1849" s="75"/>
      <c r="R1849" s="76"/>
    </row>
    <row r="1850" spans="1:18">
      <c r="A1850" s="62">
        <f t="shared" si="56"/>
        <v>0</v>
      </c>
      <c r="C1850" s="64">
        <f t="shared" si="57"/>
        <v>0</v>
      </c>
      <c r="D1850" s="74"/>
      <c r="E1850" s="75"/>
      <c r="F1850" s="75"/>
      <c r="G1850" s="75"/>
      <c r="H1850" s="75"/>
      <c r="I1850" s="75"/>
      <c r="J1850" s="75"/>
      <c r="K1850" s="75"/>
      <c r="L1850" s="75"/>
      <c r="M1850" s="75"/>
      <c r="N1850" s="75"/>
      <c r="O1850" s="75"/>
      <c r="P1850" s="75"/>
      <c r="Q1850" s="75"/>
      <c r="R1850" s="76"/>
    </row>
    <row r="1851" spans="1:18">
      <c r="A1851" s="62">
        <f t="shared" si="56"/>
        <v>0</v>
      </c>
      <c r="C1851" s="64">
        <f t="shared" si="57"/>
        <v>0</v>
      </c>
      <c r="D1851" s="74"/>
      <c r="E1851" s="75"/>
      <c r="F1851" s="75"/>
      <c r="G1851" s="75"/>
      <c r="H1851" s="75"/>
      <c r="I1851" s="75"/>
      <c r="J1851" s="75"/>
      <c r="K1851" s="75"/>
      <c r="L1851" s="75"/>
      <c r="M1851" s="75"/>
      <c r="N1851" s="75"/>
      <c r="O1851" s="75"/>
      <c r="P1851" s="75"/>
      <c r="Q1851" s="75"/>
      <c r="R1851" s="76"/>
    </row>
    <row r="1852" spans="1:18">
      <c r="A1852" s="62">
        <f t="shared" si="56"/>
        <v>0</v>
      </c>
      <c r="C1852" s="64">
        <f t="shared" si="57"/>
        <v>0</v>
      </c>
      <c r="D1852" s="74"/>
      <c r="E1852" s="75"/>
      <c r="F1852" s="75"/>
      <c r="G1852" s="75"/>
      <c r="H1852" s="75"/>
      <c r="I1852" s="75"/>
      <c r="J1852" s="75"/>
      <c r="K1852" s="75"/>
      <c r="L1852" s="75"/>
      <c r="M1852" s="75"/>
      <c r="N1852" s="75"/>
      <c r="O1852" s="75"/>
      <c r="P1852" s="75"/>
      <c r="Q1852" s="75"/>
      <c r="R1852" s="76"/>
    </row>
    <row r="1853" spans="1:18">
      <c r="A1853" s="62">
        <f t="shared" si="56"/>
        <v>0</v>
      </c>
      <c r="C1853" s="64">
        <f t="shared" si="57"/>
        <v>0</v>
      </c>
      <c r="D1853" s="74"/>
      <c r="E1853" s="75"/>
      <c r="F1853" s="75"/>
      <c r="G1853" s="75"/>
      <c r="H1853" s="75"/>
      <c r="I1853" s="75"/>
      <c r="J1853" s="75"/>
      <c r="K1853" s="75"/>
      <c r="L1853" s="75"/>
      <c r="M1853" s="75"/>
      <c r="N1853" s="75"/>
      <c r="O1853" s="75"/>
      <c r="P1853" s="75"/>
      <c r="Q1853" s="75"/>
      <c r="R1853" s="76"/>
    </row>
    <row r="1854" spans="1:18">
      <c r="A1854" s="62">
        <f t="shared" si="56"/>
        <v>0</v>
      </c>
      <c r="C1854" s="64">
        <f t="shared" si="57"/>
        <v>0</v>
      </c>
      <c r="D1854" s="74"/>
      <c r="E1854" s="75"/>
      <c r="F1854" s="75"/>
      <c r="G1854" s="75"/>
      <c r="H1854" s="75"/>
      <c r="I1854" s="75"/>
      <c r="J1854" s="75"/>
      <c r="K1854" s="75"/>
      <c r="L1854" s="75"/>
      <c r="M1854" s="75"/>
      <c r="N1854" s="75"/>
      <c r="O1854" s="75"/>
      <c r="P1854" s="75"/>
      <c r="Q1854" s="75"/>
      <c r="R1854" s="76"/>
    </row>
    <row r="1855" spans="1:18">
      <c r="A1855" s="62">
        <f t="shared" si="56"/>
        <v>0</v>
      </c>
      <c r="C1855" s="64">
        <f t="shared" si="57"/>
        <v>0</v>
      </c>
      <c r="D1855" s="74"/>
      <c r="E1855" s="75"/>
      <c r="F1855" s="75"/>
      <c r="G1855" s="75"/>
      <c r="H1855" s="75"/>
      <c r="I1855" s="75"/>
      <c r="J1855" s="75"/>
      <c r="K1855" s="75"/>
      <c r="L1855" s="75"/>
      <c r="M1855" s="75"/>
      <c r="N1855" s="75"/>
      <c r="O1855" s="75"/>
      <c r="P1855" s="75"/>
      <c r="Q1855" s="75"/>
      <c r="R1855" s="76"/>
    </row>
    <row r="1856" spans="1:18">
      <c r="A1856" s="62">
        <f t="shared" si="56"/>
        <v>0</v>
      </c>
      <c r="C1856" s="64">
        <f t="shared" si="57"/>
        <v>0</v>
      </c>
      <c r="D1856" s="74"/>
      <c r="E1856" s="75"/>
      <c r="F1856" s="75"/>
      <c r="G1856" s="75"/>
      <c r="H1856" s="75"/>
      <c r="I1856" s="75"/>
      <c r="J1856" s="75"/>
      <c r="K1856" s="75"/>
      <c r="L1856" s="75"/>
      <c r="M1856" s="75"/>
      <c r="N1856" s="75"/>
      <c r="O1856" s="75"/>
      <c r="P1856" s="75"/>
      <c r="Q1856" s="75"/>
      <c r="R1856" s="76"/>
    </row>
    <row r="1857" spans="1:18">
      <c r="A1857" s="62">
        <f t="shared" si="56"/>
        <v>0</v>
      </c>
      <c r="C1857" s="64">
        <f t="shared" si="57"/>
        <v>0</v>
      </c>
      <c r="D1857" s="74"/>
      <c r="E1857" s="75"/>
      <c r="F1857" s="75"/>
      <c r="G1857" s="75"/>
      <c r="H1857" s="75"/>
      <c r="I1857" s="75"/>
      <c r="J1857" s="75"/>
      <c r="K1857" s="75"/>
      <c r="L1857" s="75"/>
      <c r="M1857" s="75"/>
      <c r="N1857" s="75"/>
      <c r="O1857" s="75"/>
      <c r="P1857" s="75"/>
      <c r="Q1857" s="75"/>
      <c r="R1857" s="76"/>
    </row>
    <row r="1858" spans="1:18">
      <c r="A1858" s="62">
        <f t="shared" si="56"/>
        <v>0</v>
      </c>
      <c r="C1858" s="64">
        <f t="shared" si="57"/>
        <v>0</v>
      </c>
      <c r="D1858" s="74"/>
      <c r="E1858" s="75"/>
      <c r="F1858" s="75"/>
      <c r="G1858" s="75"/>
      <c r="H1858" s="75"/>
      <c r="I1858" s="75"/>
      <c r="J1858" s="75"/>
      <c r="K1858" s="75"/>
      <c r="L1858" s="75"/>
      <c r="M1858" s="75"/>
      <c r="N1858" s="75"/>
      <c r="O1858" s="75"/>
      <c r="P1858" s="75"/>
      <c r="Q1858" s="75"/>
      <c r="R1858" s="76"/>
    </row>
    <row r="1859" spans="1:18">
      <c r="A1859" s="62">
        <f t="shared" si="56"/>
        <v>0</v>
      </c>
      <c r="C1859" s="64">
        <f t="shared" si="57"/>
        <v>0</v>
      </c>
      <c r="D1859" s="74"/>
      <c r="E1859" s="75"/>
      <c r="F1859" s="75"/>
      <c r="G1859" s="75"/>
      <c r="H1859" s="75"/>
      <c r="I1859" s="75"/>
      <c r="J1859" s="75"/>
      <c r="K1859" s="75"/>
      <c r="L1859" s="75"/>
      <c r="M1859" s="75"/>
      <c r="N1859" s="75"/>
      <c r="O1859" s="75"/>
      <c r="P1859" s="75"/>
      <c r="Q1859" s="75"/>
      <c r="R1859" s="76"/>
    </row>
    <row r="1860" spans="1:18">
      <c r="A1860" s="62">
        <f t="shared" ref="A1860:A1923" si="58">F1860</f>
        <v>0</v>
      </c>
      <c r="C1860" s="64">
        <f t="shared" ref="C1860:C1923" si="59">D1860</f>
        <v>0</v>
      </c>
      <c r="D1860" s="74"/>
      <c r="E1860" s="75"/>
      <c r="F1860" s="75"/>
      <c r="G1860" s="75"/>
      <c r="H1860" s="75"/>
      <c r="I1860" s="75"/>
      <c r="J1860" s="75"/>
      <c r="K1860" s="75"/>
      <c r="L1860" s="75"/>
      <c r="M1860" s="75"/>
      <c r="N1860" s="75"/>
      <c r="O1860" s="75"/>
      <c r="P1860" s="75"/>
      <c r="Q1860" s="75"/>
      <c r="R1860" s="76"/>
    </row>
    <row r="1861" spans="1:18">
      <c r="A1861" s="62">
        <f t="shared" si="58"/>
        <v>0</v>
      </c>
      <c r="C1861" s="64">
        <f t="shared" si="59"/>
        <v>0</v>
      </c>
      <c r="D1861" s="74"/>
      <c r="E1861" s="75"/>
      <c r="F1861" s="75"/>
      <c r="G1861" s="75"/>
      <c r="H1861" s="75"/>
      <c r="I1861" s="75"/>
      <c r="J1861" s="75"/>
      <c r="K1861" s="75"/>
      <c r="L1861" s="75"/>
      <c r="M1861" s="75"/>
      <c r="N1861" s="75"/>
      <c r="O1861" s="75"/>
      <c r="P1861" s="75"/>
      <c r="Q1861" s="75"/>
      <c r="R1861" s="76"/>
    </row>
    <row r="1862" spans="1:18">
      <c r="A1862" s="62">
        <f t="shared" si="58"/>
        <v>0</v>
      </c>
      <c r="C1862" s="64">
        <f t="shared" si="59"/>
        <v>0</v>
      </c>
      <c r="D1862" s="74"/>
      <c r="E1862" s="75"/>
      <c r="F1862" s="75"/>
      <c r="G1862" s="75"/>
      <c r="H1862" s="75"/>
      <c r="I1862" s="75"/>
      <c r="J1862" s="75"/>
      <c r="K1862" s="75"/>
      <c r="L1862" s="75"/>
      <c r="M1862" s="75"/>
      <c r="N1862" s="75"/>
      <c r="O1862" s="75"/>
      <c r="P1862" s="75"/>
      <c r="Q1862" s="75"/>
      <c r="R1862" s="76"/>
    </row>
    <row r="1863" spans="1:18">
      <c r="A1863" s="62">
        <f t="shared" si="58"/>
        <v>0</v>
      </c>
      <c r="C1863" s="64">
        <f t="shared" si="59"/>
        <v>0</v>
      </c>
      <c r="D1863" s="74"/>
      <c r="E1863" s="75"/>
      <c r="F1863" s="75"/>
      <c r="G1863" s="75"/>
      <c r="H1863" s="75"/>
      <c r="I1863" s="75"/>
      <c r="J1863" s="75"/>
      <c r="K1863" s="75"/>
      <c r="L1863" s="75"/>
      <c r="M1863" s="75"/>
      <c r="N1863" s="75"/>
      <c r="O1863" s="75"/>
      <c r="P1863" s="75"/>
      <c r="Q1863" s="75"/>
      <c r="R1863" s="76"/>
    </row>
    <row r="1864" spans="1:18">
      <c r="A1864" s="62">
        <f t="shared" si="58"/>
        <v>0</v>
      </c>
      <c r="C1864" s="64">
        <f t="shared" si="59"/>
        <v>0</v>
      </c>
      <c r="D1864" s="74"/>
      <c r="E1864" s="75"/>
      <c r="F1864" s="75"/>
      <c r="G1864" s="75"/>
      <c r="H1864" s="75"/>
      <c r="I1864" s="75"/>
      <c r="J1864" s="75"/>
      <c r="K1864" s="75"/>
      <c r="L1864" s="75"/>
      <c r="M1864" s="75"/>
      <c r="N1864" s="75"/>
      <c r="O1864" s="75"/>
      <c r="P1864" s="75"/>
      <c r="Q1864" s="75"/>
      <c r="R1864" s="76"/>
    </row>
    <row r="1865" spans="1:18">
      <c r="A1865" s="62">
        <f t="shared" si="58"/>
        <v>0</v>
      </c>
      <c r="C1865" s="64">
        <f t="shared" si="59"/>
        <v>0</v>
      </c>
      <c r="D1865" s="74"/>
      <c r="E1865" s="75"/>
      <c r="F1865" s="75"/>
      <c r="G1865" s="75"/>
      <c r="H1865" s="75"/>
      <c r="I1865" s="75"/>
      <c r="J1865" s="75"/>
      <c r="K1865" s="75"/>
      <c r="L1865" s="75"/>
      <c r="M1865" s="75"/>
      <c r="N1865" s="75"/>
      <c r="O1865" s="75"/>
      <c r="P1865" s="75"/>
      <c r="Q1865" s="75"/>
      <c r="R1865" s="76"/>
    </row>
    <row r="1866" spans="1:18">
      <c r="A1866" s="62">
        <f t="shared" si="58"/>
        <v>0</v>
      </c>
      <c r="C1866" s="64">
        <f t="shared" si="59"/>
        <v>0</v>
      </c>
      <c r="D1866" s="74"/>
      <c r="E1866" s="75"/>
      <c r="F1866" s="75"/>
      <c r="G1866" s="75"/>
      <c r="H1866" s="75"/>
      <c r="I1866" s="75"/>
      <c r="J1866" s="75"/>
      <c r="K1866" s="75"/>
      <c r="L1866" s="75"/>
      <c r="M1866" s="75"/>
      <c r="N1866" s="75"/>
      <c r="O1866" s="75"/>
      <c r="P1866" s="75"/>
      <c r="Q1866" s="75"/>
      <c r="R1866" s="76"/>
    </row>
    <row r="1867" spans="1:18">
      <c r="A1867" s="62">
        <f t="shared" si="58"/>
        <v>0</v>
      </c>
      <c r="C1867" s="64">
        <f t="shared" si="59"/>
        <v>0</v>
      </c>
      <c r="D1867" s="74"/>
      <c r="E1867" s="75"/>
      <c r="F1867" s="75"/>
      <c r="G1867" s="75"/>
      <c r="H1867" s="75"/>
      <c r="I1867" s="75"/>
      <c r="J1867" s="75"/>
      <c r="K1867" s="75"/>
      <c r="L1867" s="75"/>
      <c r="M1867" s="75"/>
      <c r="N1867" s="75"/>
      <c r="O1867" s="75"/>
      <c r="P1867" s="75"/>
      <c r="Q1867" s="75"/>
      <c r="R1867" s="76"/>
    </row>
    <row r="1868" spans="1:18">
      <c r="A1868" s="62">
        <f t="shared" si="58"/>
        <v>0</v>
      </c>
      <c r="C1868" s="64">
        <f t="shared" si="59"/>
        <v>0</v>
      </c>
      <c r="D1868" s="74"/>
      <c r="E1868" s="75"/>
      <c r="F1868" s="75"/>
      <c r="G1868" s="75"/>
      <c r="H1868" s="75"/>
      <c r="I1868" s="75"/>
      <c r="J1868" s="75"/>
      <c r="K1868" s="75"/>
      <c r="L1868" s="75"/>
      <c r="M1868" s="75"/>
      <c r="N1868" s="75"/>
      <c r="O1868" s="75"/>
      <c r="P1868" s="75"/>
      <c r="Q1868" s="75"/>
      <c r="R1868" s="76"/>
    </row>
    <row r="1869" spans="1:18">
      <c r="A1869" s="62">
        <f t="shared" si="58"/>
        <v>0</v>
      </c>
      <c r="C1869" s="64">
        <f t="shared" si="59"/>
        <v>0</v>
      </c>
      <c r="D1869" s="74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  <c r="P1869" s="75"/>
      <c r="Q1869" s="75"/>
      <c r="R1869" s="76"/>
    </row>
    <row r="1870" spans="1:18">
      <c r="A1870" s="62">
        <f t="shared" si="58"/>
        <v>0</v>
      </c>
      <c r="C1870" s="64">
        <f t="shared" si="59"/>
        <v>0</v>
      </c>
      <c r="D1870" s="74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  <c r="P1870" s="75"/>
      <c r="Q1870" s="75"/>
      <c r="R1870" s="76"/>
    </row>
    <row r="1871" spans="1:18">
      <c r="A1871" s="62">
        <f t="shared" si="58"/>
        <v>0</v>
      </c>
      <c r="C1871" s="64">
        <f t="shared" si="59"/>
        <v>0</v>
      </c>
      <c r="D1871" s="74"/>
      <c r="E1871" s="75"/>
      <c r="F1871" s="75"/>
      <c r="G1871" s="75"/>
      <c r="H1871" s="75"/>
      <c r="I1871" s="75"/>
      <c r="J1871" s="75"/>
      <c r="K1871" s="75"/>
      <c r="L1871" s="75"/>
      <c r="M1871" s="75"/>
      <c r="N1871" s="75"/>
      <c r="O1871" s="75"/>
      <c r="P1871" s="75"/>
      <c r="Q1871" s="75"/>
      <c r="R1871" s="76"/>
    </row>
    <row r="1872" spans="1:18">
      <c r="A1872" s="62">
        <f t="shared" si="58"/>
        <v>0</v>
      </c>
      <c r="C1872" s="64">
        <f t="shared" si="59"/>
        <v>0</v>
      </c>
      <c r="D1872" s="74"/>
      <c r="E1872" s="75"/>
      <c r="F1872" s="75"/>
      <c r="G1872" s="75"/>
      <c r="H1872" s="75"/>
      <c r="I1872" s="75"/>
      <c r="J1872" s="75"/>
      <c r="K1872" s="75"/>
      <c r="L1872" s="75"/>
      <c r="M1872" s="75"/>
      <c r="N1872" s="75"/>
      <c r="O1872" s="75"/>
      <c r="P1872" s="75"/>
      <c r="Q1872" s="75"/>
      <c r="R1872" s="76"/>
    </row>
    <row r="1873" spans="1:18">
      <c r="A1873" s="62">
        <f t="shared" si="58"/>
        <v>0</v>
      </c>
      <c r="C1873" s="64">
        <f t="shared" si="59"/>
        <v>0</v>
      </c>
      <c r="D1873" s="74"/>
      <c r="E1873" s="75"/>
      <c r="F1873" s="75"/>
      <c r="G1873" s="75"/>
      <c r="H1873" s="75"/>
      <c r="I1873" s="75"/>
      <c r="J1873" s="75"/>
      <c r="K1873" s="75"/>
      <c r="L1873" s="75"/>
      <c r="M1873" s="75"/>
      <c r="N1873" s="75"/>
      <c r="O1873" s="75"/>
      <c r="P1873" s="75"/>
      <c r="Q1873" s="75"/>
      <c r="R1873" s="76"/>
    </row>
    <row r="1874" spans="1:18">
      <c r="A1874" s="62">
        <f t="shared" si="58"/>
        <v>0</v>
      </c>
      <c r="C1874" s="64">
        <f t="shared" si="59"/>
        <v>0</v>
      </c>
      <c r="D1874" s="74"/>
      <c r="E1874" s="75"/>
      <c r="F1874" s="75"/>
      <c r="G1874" s="75"/>
      <c r="H1874" s="75"/>
      <c r="I1874" s="75"/>
      <c r="J1874" s="75"/>
      <c r="K1874" s="75"/>
      <c r="L1874" s="75"/>
      <c r="M1874" s="75"/>
      <c r="N1874" s="75"/>
      <c r="O1874" s="75"/>
      <c r="P1874" s="75"/>
      <c r="Q1874" s="75"/>
      <c r="R1874" s="76"/>
    </row>
    <row r="1875" spans="1:18">
      <c r="A1875" s="62">
        <f t="shared" si="58"/>
        <v>0</v>
      </c>
      <c r="C1875" s="64">
        <f t="shared" si="59"/>
        <v>0</v>
      </c>
      <c r="D1875" s="74"/>
      <c r="E1875" s="75"/>
      <c r="F1875" s="75"/>
      <c r="G1875" s="75"/>
      <c r="H1875" s="75"/>
      <c r="I1875" s="75"/>
      <c r="J1875" s="75"/>
      <c r="K1875" s="75"/>
      <c r="L1875" s="75"/>
      <c r="M1875" s="75"/>
      <c r="N1875" s="75"/>
      <c r="O1875" s="75"/>
      <c r="P1875" s="75"/>
      <c r="Q1875" s="75"/>
      <c r="R1875" s="76"/>
    </row>
    <row r="1876" spans="1:18">
      <c r="A1876" s="62">
        <f t="shared" si="58"/>
        <v>0</v>
      </c>
      <c r="C1876" s="64">
        <f t="shared" si="59"/>
        <v>0</v>
      </c>
      <c r="D1876" s="74"/>
      <c r="E1876" s="75"/>
      <c r="F1876" s="75"/>
      <c r="G1876" s="75"/>
      <c r="H1876" s="75"/>
      <c r="I1876" s="75"/>
      <c r="J1876" s="75"/>
      <c r="K1876" s="75"/>
      <c r="L1876" s="75"/>
      <c r="M1876" s="75"/>
      <c r="N1876" s="75"/>
      <c r="O1876" s="75"/>
      <c r="P1876" s="75"/>
      <c r="Q1876" s="75"/>
      <c r="R1876" s="76"/>
    </row>
    <row r="1877" spans="1:18">
      <c r="A1877" s="62">
        <f t="shared" si="58"/>
        <v>0</v>
      </c>
      <c r="C1877" s="64">
        <f t="shared" si="59"/>
        <v>0</v>
      </c>
      <c r="D1877" s="74"/>
      <c r="E1877" s="75"/>
      <c r="F1877" s="75"/>
      <c r="G1877" s="75"/>
      <c r="H1877" s="75"/>
      <c r="I1877" s="75"/>
      <c r="J1877" s="75"/>
      <c r="K1877" s="75"/>
      <c r="L1877" s="75"/>
      <c r="M1877" s="75"/>
      <c r="N1877" s="75"/>
      <c r="O1877" s="75"/>
      <c r="P1877" s="75"/>
      <c r="Q1877" s="75"/>
      <c r="R1877" s="76"/>
    </row>
    <row r="1878" spans="1:18">
      <c r="A1878" s="62">
        <f t="shared" si="58"/>
        <v>0</v>
      </c>
      <c r="C1878" s="64">
        <f t="shared" si="59"/>
        <v>0</v>
      </c>
      <c r="D1878" s="74"/>
      <c r="E1878" s="75"/>
      <c r="F1878" s="75"/>
      <c r="G1878" s="75"/>
      <c r="H1878" s="75"/>
      <c r="I1878" s="75"/>
      <c r="J1878" s="75"/>
      <c r="K1878" s="75"/>
      <c r="L1878" s="75"/>
      <c r="M1878" s="75"/>
      <c r="N1878" s="75"/>
      <c r="O1878" s="75"/>
      <c r="P1878" s="75"/>
      <c r="Q1878" s="75"/>
      <c r="R1878" s="76"/>
    </row>
    <row r="1879" spans="1:18">
      <c r="A1879" s="62">
        <f t="shared" si="58"/>
        <v>0</v>
      </c>
      <c r="C1879" s="64">
        <f t="shared" si="59"/>
        <v>0</v>
      </c>
      <c r="D1879" s="74"/>
      <c r="E1879" s="75"/>
      <c r="F1879" s="75"/>
      <c r="G1879" s="75"/>
      <c r="H1879" s="75"/>
      <c r="I1879" s="75"/>
      <c r="J1879" s="75"/>
      <c r="K1879" s="75"/>
      <c r="L1879" s="75"/>
      <c r="M1879" s="75"/>
      <c r="N1879" s="75"/>
      <c r="O1879" s="75"/>
      <c r="P1879" s="75"/>
      <c r="Q1879" s="75"/>
      <c r="R1879" s="76"/>
    </row>
    <row r="1880" spans="1:18">
      <c r="A1880" s="62">
        <f t="shared" si="58"/>
        <v>0</v>
      </c>
      <c r="C1880" s="64">
        <f t="shared" si="59"/>
        <v>0</v>
      </c>
      <c r="D1880" s="74"/>
      <c r="E1880" s="75"/>
      <c r="F1880" s="75"/>
      <c r="G1880" s="75"/>
      <c r="H1880" s="75"/>
      <c r="I1880" s="75"/>
      <c r="J1880" s="75"/>
      <c r="K1880" s="75"/>
      <c r="L1880" s="75"/>
      <c r="M1880" s="75"/>
      <c r="N1880" s="75"/>
      <c r="O1880" s="75"/>
      <c r="P1880" s="75"/>
      <c r="Q1880" s="75"/>
      <c r="R1880" s="76"/>
    </row>
    <row r="1881" spans="1:18">
      <c r="A1881" s="62">
        <f t="shared" si="58"/>
        <v>0</v>
      </c>
      <c r="C1881" s="64">
        <f t="shared" si="59"/>
        <v>0</v>
      </c>
      <c r="D1881" s="74"/>
      <c r="E1881" s="75"/>
      <c r="F1881" s="75"/>
      <c r="G1881" s="75"/>
      <c r="H1881" s="75"/>
      <c r="I1881" s="75"/>
      <c r="J1881" s="75"/>
      <c r="K1881" s="75"/>
      <c r="L1881" s="75"/>
      <c r="M1881" s="75"/>
      <c r="N1881" s="75"/>
      <c r="O1881" s="75"/>
      <c r="P1881" s="75"/>
      <c r="Q1881" s="75"/>
      <c r="R1881" s="76"/>
    </row>
    <row r="1882" spans="1:18">
      <c r="A1882" s="62">
        <f t="shared" si="58"/>
        <v>0</v>
      </c>
      <c r="C1882" s="64">
        <f t="shared" si="59"/>
        <v>0</v>
      </c>
      <c r="D1882" s="74"/>
      <c r="E1882" s="75"/>
      <c r="F1882" s="75"/>
      <c r="G1882" s="75"/>
      <c r="H1882" s="75"/>
      <c r="I1882" s="75"/>
      <c r="J1882" s="75"/>
      <c r="K1882" s="75"/>
      <c r="L1882" s="75"/>
      <c r="M1882" s="75"/>
      <c r="N1882" s="75"/>
      <c r="O1882" s="75"/>
      <c r="P1882" s="75"/>
      <c r="Q1882" s="75"/>
      <c r="R1882" s="76"/>
    </row>
    <row r="1883" spans="1:18">
      <c r="A1883" s="62">
        <f t="shared" si="58"/>
        <v>0</v>
      </c>
      <c r="C1883" s="64">
        <f t="shared" si="59"/>
        <v>0</v>
      </c>
      <c r="D1883" s="74"/>
      <c r="E1883" s="75"/>
      <c r="F1883" s="75"/>
      <c r="G1883" s="75"/>
      <c r="H1883" s="75"/>
      <c r="I1883" s="75"/>
      <c r="J1883" s="75"/>
      <c r="K1883" s="75"/>
      <c r="L1883" s="75"/>
      <c r="M1883" s="75"/>
      <c r="N1883" s="75"/>
      <c r="O1883" s="75"/>
      <c r="P1883" s="75"/>
      <c r="Q1883" s="75"/>
      <c r="R1883" s="76"/>
    </row>
    <row r="1884" spans="1:18">
      <c r="A1884" s="62">
        <f t="shared" si="58"/>
        <v>0</v>
      </c>
      <c r="C1884" s="64">
        <f t="shared" si="59"/>
        <v>0</v>
      </c>
      <c r="D1884" s="74"/>
      <c r="E1884" s="75"/>
      <c r="F1884" s="75"/>
      <c r="G1884" s="75"/>
      <c r="H1884" s="75"/>
      <c r="I1884" s="75"/>
      <c r="J1884" s="75"/>
      <c r="K1884" s="75"/>
      <c r="L1884" s="75"/>
      <c r="M1884" s="75"/>
      <c r="N1884" s="75"/>
      <c r="O1884" s="75"/>
      <c r="P1884" s="75"/>
      <c r="Q1884" s="75"/>
      <c r="R1884" s="76"/>
    </row>
    <row r="1885" spans="1:18">
      <c r="A1885" s="62">
        <f t="shared" si="58"/>
        <v>0</v>
      </c>
      <c r="C1885" s="64">
        <f t="shared" si="59"/>
        <v>0</v>
      </c>
      <c r="D1885" s="74"/>
      <c r="E1885" s="75"/>
      <c r="F1885" s="75"/>
      <c r="G1885" s="75"/>
      <c r="H1885" s="75"/>
      <c r="I1885" s="75"/>
      <c r="J1885" s="75"/>
      <c r="K1885" s="75"/>
      <c r="L1885" s="75"/>
      <c r="M1885" s="75"/>
      <c r="N1885" s="75"/>
      <c r="O1885" s="75"/>
      <c r="P1885" s="75"/>
      <c r="Q1885" s="75"/>
      <c r="R1885" s="76"/>
    </row>
    <row r="1886" spans="1:18">
      <c r="A1886" s="62">
        <f t="shared" si="58"/>
        <v>0</v>
      </c>
      <c r="C1886" s="64">
        <f t="shared" si="59"/>
        <v>0</v>
      </c>
      <c r="D1886" s="74"/>
      <c r="E1886" s="75"/>
      <c r="F1886" s="75"/>
      <c r="G1886" s="75"/>
      <c r="H1886" s="75"/>
      <c r="I1886" s="75"/>
      <c r="J1886" s="75"/>
      <c r="K1886" s="75"/>
      <c r="L1886" s="75"/>
      <c r="M1886" s="75"/>
      <c r="N1886" s="75"/>
      <c r="O1886" s="75"/>
      <c r="P1886" s="75"/>
      <c r="Q1886" s="75"/>
      <c r="R1886" s="76"/>
    </row>
    <row r="1887" spans="1:18">
      <c r="A1887" s="62">
        <f t="shared" si="58"/>
        <v>0</v>
      </c>
      <c r="C1887" s="64">
        <f t="shared" si="59"/>
        <v>0</v>
      </c>
      <c r="D1887" s="74"/>
      <c r="E1887" s="75"/>
      <c r="F1887" s="75"/>
      <c r="G1887" s="75"/>
      <c r="H1887" s="75"/>
      <c r="I1887" s="75"/>
      <c r="J1887" s="75"/>
      <c r="K1887" s="75"/>
      <c r="L1887" s="75"/>
      <c r="M1887" s="75"/>
      <c r="N1887" s="75"/>
      <c r="O1887" s="75"/>
      <c r="P1887" s="75"/>
      <c r="Q1887" s="75"/>
      <c r="R1887" s="76"/>
    </row>
    <row r="1888" spans="1:18">
      <c r="A1888" s="62">
        <f t="shared" si="58"/>
        <v>0</v>
      </c>
      <c r="C1888" s="64">
        <f t="shared" si="59"/>
        <v>0</v>
      </c>
      <c r="D1888" s="74"/>
      <c r="E1888" s="75"/>
      <c r="F1888" s="75"/>
      <c r="G1888" s="75"/>
      <c r="H1888" s="75"/>
      <c r="I1888" s="75"/>
      <c r="J1888" s="75"/>
      <c r="K1888" s="75"/>
      <c r="L1888" s="75"/>
      <c r="M1888" s="75"/>
      <c r="N1888" s="75"/>
      <c r="O1888" s="75"/>
      <c r="P1888" s="75"/>
      <c r="Q1888" s="75"/>
      <c r="R1888" s="76"/>
    </row>
    <row r="1889" spans="1:18">
      <c r="A1889" s="62">
        <f t="shared" si="58"/>
        <v>0</v>
      </c>
      <c r="C1889" s="64">
        <f t="shared" si="59"/>
        <v>0</v>
      </c>
      <c r="D1889" s="74"/>
      <c r="E1889" s="75"/>
      <c r="F1889" s="75"/>
      <c r="G1889" s="75"/>
      <c r="H1889" s="75"/>
      <c r="I1889" s="75"/>
      <c r="J1889" s="75"/>
      <c r="K1889" s="75"/>
      <c r="L1889" s="75"/>
      <c r="M1889" s="75"/>
      <c r="N1889" s="75"/>
      <c r="O1889" s="75"/>
      <c r="P1889" s="75"/>
      <c r="Q1889" s="75"/>
      <c r="R1889" s="76"/>
    </row>
    <row r="1890" spans="1:18">
      <c r="A1890" s="62">
        <f t="shared" si="58"/>
        <v>0</v>
      </c>
      <c r="C1890" s="64">
        <f t="shared" si="59"/>
        <v>0</v>
      </c>
      <c r="D1890" s="74"/>
      <c r="E1890" s="75"/>
      <c r="F1890" s="75"/>
      <c r="G1890" s="75"/>
      <c r="H1890" s="75"/>
      <c r="I1890" s="75"/>
      <c r="J1890" s="75"/>
      <c r="K1890" s="75"/>
      <c r="L1890" s="75"/>
      <c r="M1890" s="75"/>
      <c r="N1890" s="75"/>
      <c r="O1890" s="75"/>
      <c r="P1890" s="75"/>
      <c r="Q1890" s="75"/>
      <c r="R1890" s="76"/>
    </row>
    <row r="1891" spans="1:18">
      <c r="A1891" s="62">
        <f t="shared" si="58"/>
        <v>0</v>
      </c>
      <c r="C1891" s="64">
        <f t="shared" si="59"/>
        <v>0</v>
      </c>
      <c r="D1891" s="74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  <c r="P1891" s="75"/>
      <c r="Q1891" s="75"/>
      <c r="R1891" s="76"/>
    </row>
    <row r="1892" spans="1:18">
      <c r="A1892" s="62">
        <f t="shared" si="58"/>
        <v>0</v>
      </c>
      <c r="C1892" s="64">
        <f t="shared" si="59"/>
        <v>0</v>
      </c>
      <c r="D1892" s="74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  <c r="P1892" s="75"/>
      <c r="Q1892" s="75"/>
      <c r="R1892" s="76"/>
    </row>
    <row r="1893" spans="1:18">
      <c r="A1893" s="62">
        <f t="shared" si="58"/>
        <v>0</v>
      </c>
      <c r="C1893" s="64">
        <f t="shared" si="59"/>
        <v>0</v>
      </c>
      <c r="D1893" s="74"/>
      <c r="E1893" s="75"/>
      <c r="F1893" s="75"/>
      <c r="G1893" s="75"/>
      <c r="H1893" s="75"/>
      <c r="I1893" s="75"/>
      <c r="J1893" s="75"/>
      <c r="K1893" s="75"/>
      <c r="L1893" s="75"/>
      <c r="M1893" s="75"/>
      <c r="N1893" s="75"/>
      <c r="O1893" s="75"/>
      <c r="P1893" s="75"/>
      <c r="Q1893" s="75"/>
      <c r="R1893" s="76"/>
    </row>
    <row r="1894" spans="1:18">
      <c r="A1894" s="62">
        <f t="shared" si="58"/>
        <v>0</v>
      </c>
      <c r="C1894" s="64">
        <f t="shared" si="59"/>
        <v>0</v>
      </c>
      <c r="D1894" s="74"/>
      <c r="E1894" s="75"/>
      <c r="F1894" s="75"/>
      <c r="G1894" s="75"/>
      <c r="H1894" s="75"/>
      <c r="I1894" s="75"/>
      <c r="J1894" s="75"/>
      <c r="K1894" s="75"/>
      <c r="L1894" s="75"/>
      <c r="M1894" s="75"/>
      <c r="N1894" s="75"/>
      <c r="O1894" s="75"/>
      <c r="P1894" s="75"/>
      <c r="Q1894" s="75"/>
      <c r="R1894" s="76"/>
    </row>
    <row r="1895" spans="1:18">
      <c r="A1895" s="62">
        <f t="shared" si="58"/>
        <v>0</v>
      </c>
      <c r="C1895" s="64">
        <f t="shared" si="59"/>
        <v>0</v>
      </c>
      <c r="D1895" s="74"/>
      <c r="E1895" s="75"/>
      <c r="F1895" s="75"/>
      <c r="G1895" s="75"/>
      <c r="H1895" s="75"/>
      <c r="I1895" s="75"/>
      <c r="J1895" s="75"/>
      <c r="K1895" s="75"/>
      <c r="L1895" s="75"/>
      <c r="M1895" s="75"/>
      <c r="N1895" s="75"/>
      <c r="O1895" s="75"/>
      <c r="P1895" s="75"/>
      <c r="Q1895" s="75"/>
      <c r="R1895" s="76"/>
    </row>
    <row r="1896" spans="1:18">
      <c r="A1896" s="62">
        <f t="shared" si="58"/>
        <v>0</v>
      </c>
      <c r="C1896" s="64">
        <f t="shared" si="59"/>
        <v>0</v>
      </c>
      <c r="D1896" s="74"/>
      <c r="E1896" s="75"/>
      <c r="F1896" s="75"/>
      <c r="G1896" s="75"/>
      <c r="H1896" s="75"/>
      <c r="I1896" s="75"/>
      <c r="J1896" s="75"/>
      <c r="K1896" s="75"/>
      <c r="L1896" s="75"/>
      <c r="M1896" s="75"/>
      <c r="N1896" s="75"/>
      <c r="O1896" s="75"/>
      <c r="P1896" s="75"/>
      <c r="Q1896" s="75"/>
      <c r="R1896" s="76"/>
    </row>
    <row r="1897" spans="1:18">
      <c r="A1897" s="62">
        <f t="shared" si="58"/>
        <v>0</v>
      </c>
      <c r="C1897" s="64">
        <f t="shared" si="59"/>
        <v>0</v>
      </c>
      <c r="D1897" s="74"/>
      <c r="E1897" s="75"/>
      <c r="F1897" s="75"/>
      <c r="G1897" s="75"/>
      <c r="H1897" s="75"/>
      <c r="I1897" s="75"/>
      <c r="J1897" s="75"/>
      <c r="K1897" s="75"/>
      <c r="L1897" s="75"/>
      <c r="M1897" s="75"/>
      <c r="N1897" s="75"/>
      <c r="O1897" s="75"/>
      <c r="P1897" s="75"/>
      <c r="Q1897" s="75"/>
      <c r="R1897" s="76"/>
    </row>
    <row r="1898" spans="1:18">
      <c r="A1898" s="62">
        <f t="shared" si="58"/>
        <v>0</v>
      </c>
      <c r="C1898" s="64">
        <f t="shared" si="59"/>
        <v>0</v>
      </c>
      <c r="D1898" s="74"/>
      <c r="E1898" s="75"/>
      <c r="F1898" s="75"/>
      <c r="G1898" s="75"/>
      <c r="H1898" s="75"/>
      <c r="I1898" s="75"/>
      <c r="J1898" s="75"/>
      <c r="K1898" s="75"/>
      <c r="L1898" s="75"/>
      <c r="M1898" s="75"/>
      <c r="N1898" s="75"/>
      <c r="O1898" s="75"/>
      <c r="P1898" s="75"/>
      <c r="Q1898" s="75"/>
      <c r="R1898" s="76"/>
    </row>
    <row r="1899" spans="1:18">
      <c r="A1899" s="62">
        <f t="shared" si="58"/>
        <v>0</v>
      </c>
      <c r="C1899" s="64">
        <f t="shared" si="59"/>
        <v>0</v>
      </c>
      <c r="D1899" s="74"/>
      <c r="E1899" s="75"/>
      <c r="F1899" s="75"/>
      <c r="G1899" s="75"/>
      <c r="H1899" s="75"/>
      <c r="I1899" s="75"/>
      <c r="J1899" s="75"/>
      <c r="K1899" s="75"/>
      <c r="L1899" s="75"/>
      <c r="M1899" s="75"/>
      <c r="N1899" s="75"/>
      <c r="O1899" s="75"/>
      <c r="P1899" s="75"/>
      <c r="Q1899" s="75"/>
      <c r="R1899" s="76"/>
    </row>
    <row r="1900" spans="1:18">
      <c r="A1900" s="62">
        <f t="shared" si="58"/>
        <v>0</v>
      </c>
      <c r="C1900" s="64">
        <f t="shared" si="59"/>
        <v>0</v>
      </c>
      <c r="D1900" s="74"/>
      <c r="E1900" s="75"/>
      <c r="F1900" s="75"/>
      <c r="G1900" s="75"/>
      <c r="H1900" s="75"/>
      <c r="I1900" s="75"/>
      <c r="J1900" s="75"/>
      <c r="K1900" s="75"/>
      <c r="L1900" s="75"/>
      <c r="M1900" s="75"/>
      <c r="N1900" s="75"/>
      <c r="O1900" s="75"/>
      <c r="P1900" s="75"/>
      <c r="Q1900" s="75"/>
      <c r="R1900" s="76"/>
    </row>
    <row r="1901" spans="1:18">
      <c r="A1901" s="62">
        <f t="shared" si="58"/>
        <v>0</v>
      </c>
      <c r="C1901" s="64">
        <f t="shared" si="59"/>
        <v>0</v>
      </c>
      <c r="D1901" s="74"/>
      <c r="E1901" s="75"/>
      <c r="F1901" s="75"/>
      <c r="G1901" s="75"/>
      <c r="H1901" s="75"/>
      <c r="I1901" s="75"/>
      <c r="J1901" s="75"/>
      <c r="K1901" s="75"/>
      <c r="L1901" s="75"/>
      <c r="M1901" s="75"/>
      <c r="N1901" s="75"/>
      <c r="O1901" s="75"/>
      <c r="P1901" s="75"/>
      <c r="Q1901" s="75"/>
      <c r="R1901" s="76"/>
    </row>
    <row r="1902" spans="1:18">
      <c r="A1902" s="62">
        <f t="shared" si="58"/>
        <v>0</v>
      </c>
      <c r="C1902" s="64">
        <f t="shared" si="59"/>
        <v>0</v>
      </c>
      <c r="D1902" s="74"/>
      <c r="E1902" s="75"/>
      <c r="F1902" s="75"/>
      <c r="G1902" s="75"/>
      <c r="H1902" s="75"/>
      <c r="I1902" s="75"/>
      <c r="J1902" s="75"/>
      <c r="K1902" s="75"/>
      <c r="L1902" s="75"/>
      <c r="M1902" s="75"/>
      <c r="N1902" s="75"/>
      <c r="O1902" s="75"/>
      <c r="P1902" s="75"/>
      <c r="Q1902" s="75"/>
      <c r="R1902" s="76"/>
    </row>
    <row r="1903" spans="1:18">
      <c r="A1903" s="62">
        <f t="shared" si="58"/>
        <v>0</v>
      </c>
      <c r="C1903" s="64">
        <f t="shared" si="59"/>
        <v>0</v>
      </c>
      <c r="D1903" s="74"/>
      <c r="E1903" s="75"/>
      <c r="F1903" s="75"/>
      <c r="G1903" s="75"/>
      <c r="H1903" s="75"/>
      <c r="I1903" s="75"/>
      <c r="J1903" s="75"/>
      <c r="K1903" s="75"/>
      <c r="L1903" s="75"/>
      <c r="M1903" s="75"/>
      <c r="N1903" s="75"/>
      <c r="O1903" s="75"/>
      <c r="P1903" s="75"/>
      <c r="Q1903" s="75"/>
      <c r="R1903" s="76"/>
    </row>
    <row r="1904" spans="1:18">
      <c r="A1904" s="62">
        <f t="shared" si="58"/>
        <v>0</v>
      </c>
      <c r="C1904" s="64">
        <f t="shared" si="59"/>
        <v>0</v>
      </c>
      <c r="D1904" s="74"/>
      <c r="E1904" s="75"/>
      <c r="F1904" s="75"/>
      <c r="G1904" s="75"/>
      <c r="H1904" s="75"/>
      <c r="I1904" s="75"/>
      <c r="J1904" s="75"/>
      <c r="K1904" s="75"/>
      <c r="L1904" s="75"/>
      <c r="M1904" s="75"/>
      <c r="N1904" s="75"/>
      <c r="O1904" s="75"/>
      <c r="P1904" s="75"/>
      <c r="Q1904" s="75"/>
      <c r="R1904" s="76"/>
    </row>
    <row r="1905" spans="1:18">
      <c r="A1905" s="62">
        <f t="shared" si="58"/>
        <v>0</v>
      </c>
      <c r="C1905" s="64">
        <f t="shared" si="59"/>
        <v>0</v>
      </c>
      <c r="D1905" s="74"/>
      <c r="E1905" s="75"/>
      <c r="F1905" s="75"/>
      <c r="G1905" s="75"/>
      <c r="H1905" s="75"/>
      <c r="I1905" s="75"/>
      <c r="J1905" s="75"/>
      <c r="K1905" s="75"/>
      <c r="L1905" s="75"/>
      <c r="M1905" s="75"/>
      <c r="N1905" s="75"/>
      <c r="O1905" s="75"/>
      <c r="P1905" s="75"/>
      <c r="Q1905" s="75"/>
      <c r="R1905" s="76"/>
    </row>
    <row r="1906" spans="1:18">
      <c r="A1906" s="62">
        <f t="shared" si="58"/>
        <v>0</v>
      </c>
      <c r="C1906" s="64">
        <f t="shared" si="59"/>
        <v>0</v>
      </c>
      <c r="D1906" s="74"/>
      <c r="E1906" s="75"/>
      <c r="F1906" s="75"/>
      <c r="G1906" s="75"/>
      <c r="H1906" s="75"/>
      <c r="I1906" s="75"/>
      <c r="J1906" s="75"/>
      <c r="K1906" s="75"/>
      <c r="L1906" s="75"/>
      <c r="M1906" s="75"/>
      <c r="N1906" s="75"/>
      <c r="O1906" s="75"/>
      <c r="P1906" s="75"/>
      <c r="Q1906" s="75"/>
      <c r="R1906" s="76"/>
    </row>
    <row r="1907" spans="1:18">
      <c r="A1907" s="62">
        <f t="shared" si="58"/>
        <v>0</v>
      </c>
      <c r="C1907" s="64">
        <f t="shared" si="59"/>
        <v>0</v>
      </c>
      <c r="D1907" s="74"/>
      <c r="E1907" s="75"/>
      <c r="F1907" s="75"/>
      <c r="G1907" s="75"/>
      <c r="H1907" s="75"/>
      <c r="I1907" s="75"/>
      <c r="J1907" s="75"/>
      <c r="K1907" s="75"/>
      <c r="L1907" s="75"/>
      <c r="M1907" s="75"/>
      <c r="N1907" s="75"/>
      <c r="O1907" s="75"/>
      <c r="P1907" s="75"/>
      <c r="Q1907" s="75"/>
      <c r="R1907" s="76"/>
    </row>
    <row r="1908" spans="1:18">
      <c r="A1908" s="62">
        <f t="shared" si="58"/>
        <v>0</v>
      </c>
      <c r="C1908" s="64">
        <f t="shared" si="59"/>
        <v>0</v>
      </c>
      <c r="D1908" s="74"/>
      <c r="E1908" s="75"/>
      <c r="F1908" s="75"/>
      <c r="G1908" s="75"/>
      <c r="H1908" s="75"/>
      <c r="I1908" s="75"/>
      <c r="J1908" s="75"/>
      <c r="K1908" s="75"/>
      <c r="L1908" s="75"/>
      <c r="M1908" s="75"/>
      <c r="N1908" s="75"/>
      <c r="O1908" s="75"/>
      <c r="P1908" s="75"/>
      <c r="Q1908" s="75"/>
      <c r="R1908" s="76"/>
    </row>
    <row r="1909" spans="1:18">
      <c r="A1909" s="62">
        <f t="shared" si="58"/>
        <v>0</v>
      </c>
      <c r="C1909" s="64">
        <f t="shared" si="59"/>
        <v>0</v>
      </c>
      <c r="D1909" s="74"/>
      <c r="E1909" s="75"/>
      <c r="F1909" s="75"/>
      <c r="G1909" s="75"/>
      <c r="H1909" s="75"/>
      <c r="I1909" s="75"/>
      <c r="J1909" s="75"/>
      <c r="K1909" s="75"/>
      <c r="L1909" s="75"/>
      <c r="M1909" s="75"/>
      <c r="N1909" s="75"/>
      <c r="O1909" s="75"/>
      <c r="P1909" s="75"/>
      <c r="Q1909" s="75"/>
      <c r="R1909" s="76"/>
    </row>
    <row r="1910" spans="1:18">
      <c r="A1910" s="62">
        <f t="shared" si="58"/>
        <v>0</v>
      </c>
      <c r="C1910" s="64">
        <f t="shared" si="59"/>
        <v>0</v>
      </c>
      <c r="D1910" s="74"/>
      <c r="E1910" s="75"/>
      <c r="F1910" s="75"/>
      <c r="G1910" s="75"/>
      <c r="H1910" s="75"/>
      <c r="I1910" s="75"/>
      <c r="J1910" s="75"/>
      <c r="K1910" s="75"/>
      <c r="L1910" s="75"/>
      <c r="M1910" s="75"/>
      <c r="N1910" s="75"/>
      <c r="O1910" s="75"/>
      <c r="P1910" s="75"/>
      <c r="Q1910" s="75"/>
      <c r="R1910" s="76"/>
    </row>
    <row r="1911" spans="1:18">
      <c r="A1911" s="62">
        <f t="shared" si="58"/>
        <v>0</v>
      </c>
      <c r="C1911" s="64">
        <f t="shared" si="59"/>
        <v>0</v>
      </c>
      <c r="D1911" s="74"/>
      <c r="E1911" s="75"/>
      <c r="F1911" s="75"/>
      <c r="G1911" s="75"/>
      <c r="H1911" s="75"/>
      <c r="I1911" s="75"/>
      <c r="J1911" s="75"/>
      <c r="K1911" s="75"/>
      <c r="L1911" s="75"/>
      <c r="M1911" s="75"/>
      <c r="N1911" s="75"/>
      <c r="O1911" s="75"/>
      <c r="P1911" s="75"/>
      <c r="Q1911" s="75"/>
      <c r="R1911" s="76"/>
    </row>
    <row r="1912" spans="1:18">
      <c r="A1912" s="62">
        <f t="shared" si="58"/>
        <v>0</v>
      </c>
      <c r="C1912" s="64">
        <f t="shared" si="59"/>
        <v>0</v>
      </c>
      <c r="D1912" s="74"/>
      <c r="E1912" s="75"/>
      <c r="F1912" s="75"/>
      <c r="G1912" s="75"/>
      <c r="H1912" s="75"/>
      <c r="I1912" s="75"/>
      <c r="J1912" s="75"/>
      <c r="K1912" s="75"/>
      <c r="L1912" s="75"/>
      <c r="M1912" s="75"/>
      <c r="N1912" s="75"/>
      <c r="O1912" s="75"/>
      <c r="P1912" s="75"/>
      <c r="Q1912" s="75"/>
      <c r="R1912" s="76"/>
    </row>
    <row r="1913" spans="1:18">
      <c r="A1913" s="62">
        <f t="shared" si="58"/>
        <v>0</v>
      </c>
      <c r="C1913" s="64">
        <f t="shared" si="59"/>
        <v>0</v>
      </c>
      <c r="D1913" s="74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  <c r="P1913" s="75"/>
      <c r="Q1913" s="75"/>
      <c r="R1913" s="76"/>
    </row>
    <row r="1914" spans="1:18">
      <c r="A1914" s="62">
        <f t="shared" si="58"/>
        <v>0</v>
      </c>
      <c r="C1914" s="64">
        <f t="shared" si="59"/>
        <v>0</v>
      </c>
      <c r="D1914" s="74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  <c r="P1914" s="75"/>
      <c r="Q1914" s="75"/>
      <c r="R1914" s="76"/>
    </row>
    <row r="1915" spans="1:18">
      <c r="A1915" s="62">
        <f t="shared" si="58"/>
        <v>0</v>
      </c>
      <c r="C1915" s="64">
        <f t="shared" si="59"/>
        <v>0</v>
      </c>
      <c r="D1915" s="74"/>
      <c r="E1915" s="75"/>
      <c r="F1915" s="75"/>
      <c r="G1915" s="75"/>
      <c r="H1915" s="75"/>
      <c r="I1915" s="75"/>
      <c r="J1915" s="75"/>
      <c r="K1915" s="75"/>
      <c r="L1915" s="75"/>
      <c r="M1915" s="75"/>
      <c r="N1915" s="75"/>
      <c r="O1915" s="75"/>
      <c r="P1915" s="75"/>
      <c r="Q1915" s="75"/>
      <c r="R1915" s="76"/>
    </row>
    <row r="1916" spans="1:18">
      <c r="A1916" s="62">
        <f t="shared" si="58"/>
        <v>0</v>
      </c>
      <c r="C1916" s="64">
        <f t="shared" si="59"/>
        <v>0</v>
      </c>
      <c r="D1916" s="74"/>
      <c r="E1916" s="75"/>
      <c r="F1916" s="75"/>
      <c r="G1916" s="75"/>
      <c r="H1916" s="75"/>
      <c r="I1916" s="75"/>
      <c r="J1916" s="75"/>
      <c r="K1916" s="75"/>
      <c r="L1916" s="75"/>
      <c r="M1916" s="75"/>
      <c r="N1916" s="75"/>
      <c r="O1916" s="75"/>
      <c r="P1916" s="75"/>
      <c r="Q1916" s="75"/>
      <c r="R1916" s="76"/>
    </row>
    <row r="1917" spans="1:18">
      <c r="A1917" s="62">
        <f t="shared" si="58"/>
        <v>0</v>
      </c>
      <c r="C1917" s="64">
        <f t="shared" si="59"/>
        <v>0</v>
      </c>
      <c r="D1917" s="74"/>
      <c r="E1917" s="75"/>
      <c r="F1917" s="75"/>
      <c r="G1917" s="75"/>
      <c r="H1917" s="75"/>
      <c r="I1917" s="75"/>
      <c r="J1917" s="75"/>
      <c r="K1917" s="75"/>
      <c r="L1917" s="75"/>
      <c r="M1917" s="75"/>
      <c r="N1917" s="75"/>
      <c r="O1917" s="75"/>
      <c r="P1917" s="75"/>
      <c r="Q1917" s="75"/>
      <c r="R1917" s="76"/>
    </row>
    <row r="1918" spans="1:18">
      <c r="A1918" s="62">
        <f t="shared" si="58"/>
        <v>0</v>
      </c>
      <c r="C1918" s="64">
        <f t="shared" si="59"/>
        <v>0</v>
      </c>
      <c r="D1918" s="74"/>
      <c r="E1918" s="75"/>
      <c r="F1918" s="75"/>
      <c r="G1918" s="75"/>
      <c r="H1918" s="75"/>
      <c r="I1918" s="75"/>
      <c r="J1918" s="75"/>
      <c r="K1918" s="75"/>
      <c r="L1918" s="75"/>
      <c r="M1918" s="75"/>
      <c r="N1918" s="75"/>
      <c r="O1918" s="75"/>
      <c r="P1918" s="75"/>
      <c r="Q1918" s="75"/>
      <c r="R1918" s="76"/>
    </row>
    <row r="1919" spans="1:18">
      <c r="A1919" s="62">
        <f t="shared" si="58"/>
        <v>0</v>
      </c>
      <c r="C1919" s="64">
        <f t="shared" si="59"/>
        <v>0</v>
      </c>
      <c r="D1919" s="74"/>
      <c r="E1919" s="75"/>
      <c r="F1919" s="75"/>
      <c r="G1919" s="75"/>
      <c r="H1919" s="75"/>
      <c r="I1919" s="75"/>
      <c r="J1919" s="75"/>
      <c r="K1919" s="75"/>
      <c r="L1919" s="75"/>
      <c r="M1919" s="75"/>
      <c r="N1919" s="75"/>
      <c r="O1919" s="75"/>
      <c r="P1919" s="75"/>
      <c r="Q1919" s="75"/>
      <c r="R1919" s="76"/>
    </row>
    <row r="1920" spans="1:18">
      <c r="A1920" s="62">
        <f t="shared" si="58"/>
        <v>0</v>
      </c>
      <c r="C1920" s="64">
        <f t="shared" si="59"/>
        <v>0</v>
      </c>
      <c r="D1920" s="74"/>
      <c r="E1920" s="75"/>
      <c r="F1920" s="75"/>
      <c r="G1920" s="75"/>
      <c r="H1920" s="75"/>
      <c r="I1920" s="75"/>
      <c r="J1920" s="75"/>
      <c r="K1920" s="75"/>
      <c r="L1920" s="75"/>
      <c r="M1920" s="75"/>
      <c r="N1920" s="75"/>
      <c r="O1920" s="75"/>
      <c r="P1920" s="75"/>
      <c r="Q1920" s="75"/>
      <c r="R1920" s="76"/>
    </row>
    <row r="1921" spans="1:18">
      <c r="A1921" s="62">
        <f t="shared" si="58"/>
        <v>0</v>
      </c>
      <c r="C1921" s="64">
        <f t="shared" si="59"/>
        <v>0</v>
      </c>
      <c r="D1921" s="74"/>
      <c r="E1921" s="75"/>
      <c r="F1921" s="75"/>
      <c r="G1921" s="75"/>
      <c r="H1921" s="75"/>
      <c r="I1921" s="75"/>
      <c r="J1921" s="75"/>
      <c r="K1921" s="75"/>
      <c r="L1921" s="75"/>
      <c r="M1921" s="75"/>
      <c r="N1921" s="75"/>
      <c r="O1921" s="75"/>
      <c r="P1921" s="75"/>
      <c r="Q1921" s="75"/>
      <c r="R1921" s="76"/>
    </row>
    <row r="1922" spans="1:18">
      <c r="A1922" s="62">
        <f t="shared" si="58"/>
        <v>0</v>
      </c>
      <c r="C1922" s="64">
        <f t="shared" si="59"/>
        <v>0</v>
      </c>
      <c r="D1922" s="74"/>
      <c r="E1922" s="75"/>
      <c r="F1922" s="75"/>
      <c r="G1922" s="75"/>
      <c r="H1922" s="75"/>
      <c r="I1922" s="75"/>
      <c r="J1922" s="75"/>
      <c r="K1922" s="75"/>
      <c r="L1922" s="75"/>
      <c r="M1922" s="75"/>
      <c r="N1922" s="75"/>
      <c r="O1922" s="75"/>
      <c r="P1922" s="75"/>
      <c r="Q1922" s="75"/>
      <c r="R1922" s="76"/>
    </row>
    <row r="1923" spans="1:18">
      <c r="A1923" s="62">
        <f t="shared" si="58"/>
        <v>0</v>
      </c>
      <c r="C1923" s="64">
        <f t="shared" si="59"/>
        <v>0</v>
      </c>
      <c r="D1923" s="74"/>
      <c r="E1923" s="75"/>
      <c r="F1923" s="75"/>
      <c r="G1923" s="75"/>
      <c r="H1923" s="75"/>
      <c r="I1923" s="75"/>
      <c r="J1923" s="75"/>
      <c r="K1923" s="75"/>
      <c r="L1923" s="75"/>
      <c r="M1923" s="75"/>
      <c r="N1923" s="75"/>
      <c r="O1923" s="75"/>
      <c r="P1923" s="75"/>
      <c r="Q1923" s="75"/>
      <c r="R1923" s="76"/>
    </row>
    <row r="1924" spans="1:18">
      <c r="A1924" s="62">
        <f t="shared" ref="A1924:A1987" si="60">F1924</f>
        <v>0</v>
      </c>
      <c r="C1924" s="64">
        <f t="shared" ref="C1924:C1987" si="61">D1924</f>
        <v>0</v>
      </c>
      <c r="D1924" s="74"/>
      <c r="E1924" s="75"/>
      <c r="F1924" s="75"/>
      <c r="G1924" s="75"/>
      <c r="H1924" s="75"/>
      <c r="I1924" s="75"/>
      <c r="J1924" s="75"/>
      <c r="K1924" s="75"/>
      <c r="L1924" s="75"/>
      <c r="M1924" s="75"/>
      <c r="N1924" s="75"/>
      <c r="O1924" s="75"/>
      <c r="P1924" s="75"/>
      <c r="Q1924" s="75"/>
      <c r="R1924" s="76"/>
    </row>
    <row r="1925" spans="1:18">
      <c r="A1925" s="62">
        <f t="shared" si="60"/>
        <v>0</v>
      </c>
      <c r="C1925" s="64">
        <f t="shared" si="61"/>
        <v>0</v>
      </c>
      <c r="D1925" s="74"/>
      <c r="E1925" s="75"/>
      <c r="F1925" s="75"/>
      <c r="G1925" s="75"/>
      <c r="H1925" s="75"/>
      <c r="I1925" s="75"/>
      <c r="J1925" s="75"/>
      <c r="K1925" s="75"/>
      <c r="L1925" s="75"/>
      <c r="M1925" s="75"/>
      <c r="N1925" s="75"/>
      <c r="O1925" s="75"/>
      <c r="P1925" s="75"/>
      <c r="Q1925" s="75"/>
      <c r="R1925" s="76"/>
    </row>
    <row r="1926" spans="1:18">
      <c r="A1926" s="62">
        <f t="shared" si="60"/>
        <v>0</v>
      </c>
      <c r="C1926" s="64">
        <f t="shared" si="61"/>
        <v>0</v>
      </c>
      <c r="D1926" s="74"/>
      <c r="E1926" s="75"/>
      <c r="F1926" s="75"/>
      <c r="G1926" s="75"/>
      <c r="H1926" s="75"/>
      <c r="I1926" s="75"/>
      <c r="J1926" s="75"/>
      <c r="K1926" s="75"/>
      <c r="L1926" s="75"/>
      <c r="M1926" s="75"/>
      <c r="N1926" s="75"/>
      <c r="O1926" s="75"/>
      <c r="P1926" s="75"/>
      <c r="Q1926" s="75"/>
      <c r="R1926" s="76"/>
    </row>
    <row r="1927" spans="1:18">
      <c r="A1927" s="62">
        <f t="shared" si="60"/>
        <v>0</v>
      </c>
      <c r="C1927" s="64">
        <f t="shared" si="61"/>
        <v>0</v>
      </c>
      <c r="D1927" s="74"/>
      <c r="E1927" s="75"/>
      <c r="F1927" s="75"/>
      <c r="G1927" s="75"/>
      <c r="H1927" s="75"/>
      <c r="I1927" s="75"/>
      <c r="J1927" s="75"/>
      <c r="K1927" s="75"/>
      <c r="L1927" s="75"/>
      <c r="M1927" s="75"/>
      <c r="N1927" s="75"/>
      <c r="O1927" s="75"/>
      <c r="P1927" s="75"/>
      <c r="Q1927" s="75"/>
      <c r="R1927" s="76"/>
    </row>
    <row r="1928" spans="1:18">
      <c r="A1928" s="62">
        <f t="shared" si="60"/>
        <v>0</v>
      </c>
      <c r="C1928" s="64">
        <f t="shared" si="61"/>
        <v>0</v>
      </c>
      <c r="D1928" s="74"/>
      <c r="E1928" s="75"/>
      <c r="F1928" s="75"/>
      <c r="G1928" s="75"/>
      <c r="H1928" s="75"/>
      <c r="I1928" s="75"/>
      <c r="J1928" s="75"/>
      <c r="K1928" s="75"/>
      <c r="L1928" s="75"/>
      <c r="M1928" s="75"/>
      <c r="N1928" s="75"/>
      <c r="O1928" s="75"/>
      <c r="P1928" s="75"/>
      <c r="Q1928" s="75"/>
      <c r="R1928" s="76"/>
    </row>
    <row r="1929" spans="1:18">
      <c r="A1929" s="62">
        <f t="shared" si="60"/>
        <v>0</v>
      </c>
      <c r="C1929" s="64">
        <f t="shared" si="61"/>
        <v>0</v>
      </c>
      <c r="D1929" s="74"/>
      <c r="E1929" s="75"/>
      <c r="F1929" s="75"/>
      <c r="G1929" s="75"/>
      <c r="H1929" s="75"/>
      <c r="I1929" s="75"/>
      <c r="J1929" s="75"/>
      <c r="K1929" s="75"/>
      <c r="L1929" s="75"/>
      <c r="M1929" s="75"/>
      <c r="N1929" s="75"/>
      <c r="O1929" s="75"/>
      <c r="P1929" s="75"/>
      <c r="Q1929" s="75"/>
      <c r="R1929" s="76"/>
    </row>
    <row r="1930" spans="1:18">
      <c r="A1930" s="62">
        <f t="shared" si="60"/>
        <v>0</v>
      </c>
      <c r="C1930" s="64">
        <f t="shared" si="61"/>
        <v>0</v>
      </c>
      <c r="D1930" s="74"/>
      <c r="E1930" s="75"/>
      <c r="F1930" s="75"/>
      <c r="G1930" s="75"/>
      <c r="H1930" s="75"/>
      <c r="I1930" s="75"/>
      <c r="J1930" s="75"/>
      <c r="K1930" s="75"/>
      <c r="L1930" s="75"/>
      <c r="M1930" s="75"/>
      <c r="N1930" s="75"/>
      <c r="O1930" s="75"/>
      <c r="P1930" s="75"/>
      <c r="Q1930" s="75"/>
      <c r="R1930" s="76"/>
    </row>
    <row r="1931" spans="1:18">
      <c r="A1931" s="62">
        <f t="shared" si="60"/>
        <v>0</v>
      </c>
      <c r="C1931" s="64">
        <f t="shared" si="61"/>
        <v>0</v>
      </c>
      <c r="D1931" s="74"/>
      <c r="E1931" s="75"/>
      <c r="F1931" s="75"/>
      <c r="G1931" s="75"/>
      <c r="H1931" s="75"/>
      <c r="I1931" s="75"/>
      <c r="J1931" s="75"/>
      <c r="K1931" s="75"/>
      <c r="L1931" s="75"/>
      <c r="M1931" s="75"/>
      <c r="N1931" s="75"/>
      <c r="O1931" s="75"/>
      <c r="P1931" s="75"/>
      <c r="Q1931" s="75"/>
      <c r="R1931" s="76"/>
    </row>
    <row r="1932" spans="1:18">
      <c r="A1932" s="62">
        <f t="shared" si="60"/>
        <v>0</v>
      </c>
      <c r="C1932" s="64">
        <f t="shared" si="61"/>
        <v>0</v>
      </c>
      <c r="D1932" s="74"/>
      <c r="E1932" s="75"/>
      <c r="F1932" s="75"/>
      <c r="G1932" s="75"/>
      <c r="H1932" s="75"/>
      <c r="I1932" s="75"/>
      <c r="J1932" s="75"/>
      <c r="K1932" s="75"/>
      <c r="L1932" s="75"/>
      <c r="M1932" s="75"/>
      <c r="N1932" s="75"/>
      <c r="O1932" s="75"/>
      <c r="P1932" s="75"/>
      <c r="Q1932" s="75"/>
      <c r="R1932" s="76"/>
    </row>
    <row r="1933" spans="1:18">
      <c r="A1933" s="62">
        <f t="shared" si="60"/>
        <v>0</v>
      </c>
      <c r="C1933" s="64">
        <f t="shared" si="61"/>
        <v>0</v>
      </c>
      <c r="D1933" s="74"/>
      <c r="E1933" s="75"/>
      <c r="F1933" s="75"/>
      <c r="G1933" s="75"/>
      <c r="H1933" s="75"/>
      <c r="I1933" s="75"/>
      <c r="J1933" s="75"/>
      <c r="K1933" s="75"/>
      <c r="L1933" s="75"/>
      <c r="M1933" s="75"/>
      <c r="N1933" s="75"/>
      <c r="O1933" s="75"/>
      <c r="P1933" s="75"/>
      <c r="Q1933" s="75"/>
      <c r="R1933" s="76"/>
    </row>
    <row r="1934" spans="1:18">
      <c r="A1934" s="62">
        <f t="shared" si="60"/>
        <v>0</v>
      </c>
      <c r="C1934" s="64">
        <f t="shared" si="61"/>
        <v>0</v>
      </c>
      <c r="D1934" s="74"/>
      <c r="E1934" s="75"/>
      <c r="F1934" s="75"/>
      <c r="G1934" s="75"/>
      <c r="H1934" s="75"/>
      <c r="I1934" s="75"/>
      <c r="J1934" s="75"/>
      <c r="K1934" s="75"/>
      <c r="L1934" s="75"/>
      <c r="M1934" s="75"/>
      <c r="N1934" s="75"/>
      <c r="O1934" s="75"/>
      <c r="P1934" s="75"/>
      <c r="Q1934" s="75"/>
      <c r="R1934" s="76"/>
    </row>
    <row r="1935" spans="1:18">
      <c r="A1935" s="62">
        <f t="shared" si="60"/>
        <v>0</v>
      </c>
      <c r="C1935" s="64">
        <f t="shared" si="61"/>
        <v>0</v>
      </c>
      <c r="D1935" s="74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  <c r="P1935" s="75"/>
      <c r="Q1935" s="75"/>
      <c r="R1935" s="76"/>
    </row>
    <row r="1936" spans="1:18">
      <c r="A1936" s="62">
        <f t="shared" si="60"/>
        <v>0</v>
      </c>
      <c r="C1936" s="64">
        <f t="shared" si="61"/>
        <v>0</v>
      </c>
      <c r="D1936" s="74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  <c r="P1936" s="75"/>
      <c r="Q1936" s="75"/>
      <c r="R1936" s="76"/>
    </row>
    <row r="1937" spans="1:18">
      <c r="A1937" s="62">
        <f t="shared" si="60"/>
        <v>0</v>
      </c>
      <c r="C1937" s="64">
        <f t="shared" si="61"/>
        <v>0</v>
      </c>
      <c r="D1937" s="74"/>
      <c r="E1937" s="75"/>
      <c r="F1937" s="75"/>
      <c r="G1937" s="75"/>
      <c r="H1937" s="75"/>
      <c r="I1937" s="75"/>
      <c r="J1937" s="75"/>
      <c r="K1937" s="75"/>
      <c r="L1937" s="75"/>
      <c r="M1937" s="75"/>
      <c r="N1937" s="75"/>
      <c r="O1937" s="75"/>
      <c r="P1937" s="75"/>
      <c r="Q1937" s="75"/>
      <c r="R1937" s="76"/>
    </row>
    <row r="1938" spans="1:18">
      <c r="A1938" s="62">
        <f t="shared" si="60"/>
        <v>0</v>
      </c>
      <c r="C1938" s="64">
        <f t="shared" si="61"/>
        <v>0</v>
      </c>
      <c r="D1938" s="74"/>
      <c r="E1938" s="75"/>
      <c r="F1938" s="75"/>
      <c r="G1938" s="75"/>
      <c r="H1938" s="75"/>
      <c r="I1938" s="75"/>
      <c r="J1938" s="75"/>
      <c r="K1938" s="75"/>
      <c r="L1938" s="75"/>
      <c r="M1938" s="75"/>
      <c r="N1938" s="75"/>
      <c r="O1938" s="75"/>
      <c r="P1938" s="75"/>
      <c r="Q1938" s="75"/>
      <c r="R1938" s="76"/>
    </row>
    <row r="1939" spans="1:18">
      <c r="A1939" s="62">
        <f t="shared" si="60"/>
        <v>0</v>
      </c>
      <c r="C1939" s="64">
        <f t="shared" si="61"/>
        <v>0</v>
      </c>
      <c r="D1939" s="74"/>
      <c r="E1939" s="75"/>
      <c r="F1939" s="75"/>
      <c r="G1939" s="75"/>
      <c r="H1939" s="75"/>
      <c r="I1939" s="75"/>
      <c r="J1939" s="75"/>
      <c r="K1939" s="75"/>
      <c r="L1939" s="75"/>
      <c r="M1939" s="75"/>
      <c r="N1939" s="75"/>
      <c r="O1939" s="75"/>
      <c r="P1939" s="75"/>
      <c r="Q1939" s="75"/>
      <c r="R1939" s="76"/>
    </row>
    <row r="1940" spans="1:18">
      <c r="A1940" s="62">
        <f t="shared" si="60"/>
        <v>0</v>
      </c>
      <c r="C1940" s="64">
        <f t="shared" si="61"/>
        <v>0</v>
      </c>
      <c r="D1940" s="74"/>
      <c r="E1940" s="75"/>
      <c r="F1940" s="75"/>
      <c r="G1940" s="75"/>
      <c r="H1940" s="75"/>
      <c r="I1940" s="75"/>
      <c r="J1940" s="75"/>
      <c r="K1940" s="75"/>
      <c r="L1940" s="75"/>
      <c r="M1940" s="75"/>
      <c r="N1940" s="75"/>
      <c r="O1940" s="75"/>
      <c r="P1940" s="75"/>
      <c r="Q1940" s="75"/>
      <c r="R1940" s="76"/>
    </row>
    <row r="1941" spans="1:18">
      <c r="A1941" s="62">
        <f t="shared" si="60"/>
        <v>0</v>
      </c>
      <c r="C1941" s="64">
        <f t="shared" si="61"/>
        <v>0</v>
      </c>
      <c r="D1941" s="74"/>
      <c r="E1941" s="75"/>
      <c r="F1941" s="75"/>
      <c r="G1941" s="75"/>
      <c r="H1941" s="75"/>
      <c r="I1941" s="75"/>
      <c r="J1941" s="75"/>
      <c r="K1941" s="75"/>
      <c r="L1941" s="75"/>
      <c r="M1941" s="75"/>
      <c r="N1941" s="75"/>
      <c r="O1941" s="75"/>
      <c r="P1941" s="75"/>
      <c r="Q1941" s="75"/>
      <c r="R1941" s="76"/>
    </row>
    <row r="1942" spans="1:18">
      <c r="A1942" s="62">
        <f t="shared" si="60"/>
        <v>0</v>
      </c>
      <c r="C1942" s="64">
        <f t="shared" si="61"/>
        <v>0</v>
      </c>
      <c r="D1942" s="74"/>
      <c r="E1942" s="75"/>
      <c r="F1942" s="75"/>
      <c r="G1942" s="75"/>
      <c r="H1942" s="75"/>
      <c r="I1942" s="75"/>
      <c r="J1942" s="75"/>
      <c r="K1942" s="75"/>
      <c r="L1942" s="75"/>
      <c r="M1942" s="75"/>
      <c r="N1942" s="75"/>
      <c r="O1942" s="75"/>
      <c r="P1942" s="75"/>
      <c r="Q1942" s="75"/>
      <c r="R1942" s="76"/>
    </row>
    <row r="1943" spans="1:18">
      <c r="A1943" s="62">
        <f t="shared" si="60"/>
        <v>0</v>
      </c>
      <c r="C1943" s="64">
        <f t="shared" si="61"/>
        <v>0</v>
      </c>
      <c r="D1943" s="74"/>
      <c r="E1943" s="75"/>
      <c r="F1943" s="75"/>
      <c r="G1943" s="75"/>
      <c r="H1943" s="75"/>
      <c r="I1943" s="75"/>
      <c r="J1943" s="75"/>
      <c r="K1943" s="75"/>
      <c r="L1943" s="75"/>
      <c r="M1943" s="75"/>
      <c r="N1943" s="75"/>
      <c r="O1943" s="75"/>
      <c r="P1943" s="75"/>
      <c r="Q1943" s="75"/>
      <c r="R1943" s="76"/>
    </row>
    <row r="1944" spans="1:18">
      <c r="A1944" s="62">
        <f t="shared" si="60"/>
        <v>0</v>
      </c>
      <c r="C1944" s="64">
        <f t="shared" si="61"/>
        <v>0</v>
      </c>
      <c r="D1944" s="74"/>
      <c r="E1944" s="75"/>
      <c r="F1944" s="75"/>
      <c r="G1944" s="75"/>
      <c r="H1944" s="75"/>
      <c r="I1944" s="75"/>
      <c r="J1944" s="75"/>
      <c r="K1944" s="75"/>
      <c r="L1944" s="75"/>
      <c r="M1944" s="75"/>
      <c r="N1944" s="75"/>
      <c r="O1944" s="75"/>
      <c r="P1944" s="75"/>
      <c r="Q1944" s="75"/>
      <c r="R1944" s="76"/>
    </row>
    <row r="1945" spans="1:18">
      <c r="A1945" s="62">
        <f t="shared" si="60"/>
        <v>0</v>
      </c>
      <c r="C1945" s="64">
        <f t="shared" si="61"/>
        <v>0</v>
      </c>
      <c r="D1945" s="74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6"/>
    </row>
    <row r="1946" spans="1:18">
      <c r="A1946" s="62">
        <f t="shared" si="60"/>
        <v>0</v>
      </c>
      <c r="C1946" s="64">
        <f t="shared" si="61"/>
        <v>0</v>
      </c>
      <c r="D1946" s="74"/>
      <c r="E1946" s="75"/>
      <c r="F1946" s="75"/>
      <c r="G1946" s="75"/>
      <c r="H1946" s="75"/>
      <c r="I1946" s="75"/>
      <c r="J1946" s="75"/>
      <c r="K1946" s="75"/>
      <c r="L1946" s="75"/>
      <c r="M1946" s="75"/>
      <c r="N1946" s="75"/>
      <c r="O1946" s="75"/>
      <c r="P1946" s="75"/>
      <c r="Q1946" s="75"/>
      <c r="R1946" s="76"/>
    </row>
    <row r="1947" spans="1:18">
      <c r="A1947" s="62">
        <f t="shared" si="60"/>
        <v>0</v>
      </c>
      <c r="C1947" s="64">
        <f t="shared" si="61"/>
        <v>0</v>
      </c>
      <c r="D1947" s="74"/>
      <c r="E1947" s="75"/>
      <c r="F1947" s="75"/>
      <c r="G1947" s="75"/>
      <c r="H1947" s="75"/>
      <c r="I1947" s="75"/>
      <c r="J1947" s="75"/>
      <c r="K1947" s="75"/>
      <c r="L1947" s="75"/>
      <c r="M1947" s="75"/>
      <c r="N1947" s="75"/>
      <c r="O1947" s="75"/>
      <c r="P1947" s="75"/>
      <c r="Q1947" s="75"/>
      <c r="R1947" s="76"/>
    </row>
    <row r="1948" spans="1:18">
      <c r="A1948" s="62">
        <f t="shared" si="60"/>
        <v>0</v>
      </c>
      <c r="C1948" s="64">
        <f t="shared" si="61"/>
        <v>0</v>
      </c>
      <c r="D1948" s="74"/>
      <c r="E1948" s="75"/>
      <c r="F1948" s="75"/>
      <c r="G1948" s="75"/>
      <c r="H1948" s="75"/>
      <c r="I1948" s="75"/>
      <c r="J1948" s="75"/>
      <c r="K1948" s="75"/>
      <c r="L1948" s="75"/>
      <c r="M1948" s="75"/>
      <c r="N1948" s="75"/>
      <c r="O1948" s="75"/>
      <c r="P1948" s="75"/>
      <c r="Q1948" s="75"/>
      <c r="R1948" s="76"/>
    </row>
    <row r="1949" spans="1:18">
      <c r="A1949" s="62">
        <f t="shared" si="60"/>
        <v>0</v>
      </c>
      <c r="C1949" s="64">
        <f t="shared" si="61"/>
        <v>0</v>
      </c>
      <c r="D1949" s="74"/>
      <c r="E1949" s="75"/>
      <c r="F1949" s="75"/>
      <c r="G1949" s="75"/>
      <c r="H1949" s="75"/>
      <c r="I1949" s="75"/>
      <c r="J1949" s="75"/>
      <c r="K1949" s="75"/>
      <c r="L1949" s="75"/>
      <c r="M1949" s="75"/>
      <c r="N1949" s="75"/>
      <c r="O1949" s="75"/>
      <c r="P1949" s="75"/>
      <c r="Q1949" s="75"/>
      <c r="R1949" s="76"/>
    </row>
    <row r="1950" spans="1:18">
      <c r="A1950" s="62">
        <f t="shared" si="60"/>
        <v>0</v>
      </c>
      <c r="C1950" s="64">
        <f t="shared" si="61"/>
        <v>0</v>
      </c>
      <c r="D1950" s="74"/>
      <c r="E1950" s="75"/>
      <c r="F1950" s="75"/>
      <c r="G1950" s="75"/>
      <c r="H1950" s="75"/>
      <c r="I1950" s="75"/>
      <c r="J1950" s="75"/>
      <c r="K1950" s="75"/>
      <c r="L1950" s="75"/>
      <c r="M1950" s="75"/>
      <c r="N1950" s="75"/>
      <c r="O1950" s="75"/>
      <c r="P1950" s="75"/>
      <c r="Q1950" s="75"/>
      <c r="R1950" s="76"/>
    </row>
    <row r="1951" spans="1:18">
      <c r="A1951" s="62">
        <f t="shared" si="60"/>
        <v>0</v>
      </c>
      <c r="C1951" s="64">
        <f t="shared" si="61"/>
        <v>0</v>
      </c>
      <c r="D1951" s="74"/>
      <c r="E1951" s="75"/>
      <c r="F1951" s="75"/>
      <c r="G1951" s="75"/>
      <c r="H1951" s="75"/>
      <c r="I1951" s="75"/>
      <c r="J1951" s="75"/>
      <c r="K1951" s="75"/>
      <c r="L1951" s="75"/>
      <c r="M1951" s="75"/>
      <c r="N1951" s="75"/>
      <c r="O1951" s="75"/>
      <c r="P1951" s="75"/>
      <c r="Q1951" s="75"/>
      <c r="R1951" s="76"/>
    </row>
    <row r="1952" spans="1:18">
      <c r="A1952" s="62">
        <f t="shared" si="60"/>
        <v>0</v>
      </c>
      <c r="C1952" s="64">
        <f t="shared" si="61"/>
        <v>0</v>
      </c>
      <c r="D1952" s="74"/>
      <c r="E1952" s="75"/>
      <c r="F1952" s="75"/>
      <c r="G1952" s="75"/>
      <c r="H1952" s="75"/>
      <c r="I1952" s="75"/>
      <c r="J1952" s="75"/>
      <c r="K1952" s="75"/>
      <c r="L1952" s="75"/>
      <c r="M1952" s="75"/>
      <c r="N1952" s="75"/>
      <c r="O1952" s="75"/>
      <c r="P1952" s="75"/>
      <c r="Q1952" s="75"/>
      <c r="R1952" s="76"/>
    </row>
    <row r="1953" spans="1:18">
      <c r="A1953" s="62">
        <f t="shared" si="60"/>
        <v>0</v>
      </c>
      <c r="C1953" s="64">
        <f t="shared" si="61"/>
        <v>0</v>
      </c>
      <c r="D1953" s="74"/>
      <c r="E1953" s="75"/>
      <c r="F1953" s="75"/>
      <c r="G1953" s="75"/>
      <c r="H1953" s="75"/>
      <c r="I1953" s="75"/>
      <c r="J1953" s="75"/>
      <c r="K1953" s="75"/>
      <c r="L1953" s="75"/>
      <c r="M1953" s="75"/>
      <c r="N1953" s="75"/>
      <c r="O1953" s="75"/>
      <c r="P1953" s="75"/>
      <c r="Q1953" s="75"/>
      <c r="R1953" s="76"/>
    </row>
    <row r="1954" spans="1:18">
      <c r="A1954" s="62">
        <f t="shared" si="60"/>
        <v>0</v>
      </c>
      <c r="C1954" s="64">
        <f t="shared" si="61"/>
        <v>0</v>
      </c>
      <c r="D1954" s="74"/>
      <c r="E1954" s="75"/>
      <c r="F1954" s="75"/>
      <c r="G1954" s="75"/>
      <c r="H1954" s="75"/>
      <c r="I1954" s="75"/>
      <c r="J1954" s="75"/>
      <c r="K1954" s="75"/>
      <c r="L1954" s="75"/>
      <c r="M1954" s="75"/>
      <c r="N1954" s="75"/>
      <c r="O1954" s="75"/>
      <c r="P1954" s="75"/>
      <c r="Q1954" s="75"/>
      <c r="R1954" s="76"/>
    </row>
    <row r="1955" spans="1:18">
      <c r="A1955" s="62">
        <f t="shared" si="60"/>
        <v>0</v>
      </c>
      <c r="C1955" s="64">
        <f t="shared" si="61"/>
        <v>0</v>
      </c>
      <c r="D1955" s="74"/>
      <c r="E1955" s="75"/>
      <c r="F1955" s="75"/>
      <c r="G1955" s="75"/>
      <c r="H1955" s="75"/>
      <c r="I1955" s="75"/>
      <c r="J1955" s="75"/>
      <c r="K1955" s="75"/>
      <c r="L1955" s="75"/>
      <c r="M1955" s="75"/>
      <c r="N1955" s="75"/>
      <c r="O1955" s="75"/>
      <c r="P1955" s="75"/>
      <c r="Q1955" s="75"/>
      <c r="R1955" s="76"/>
    </row>
    <row r="1956" spans="1:18">
      <c r="A1956" s="62">
        <f t="shared" si="60"/>
        <v>0</v>
      </c>
      <c r="C1956" s="64">
        <f t="shared" si="61"/>
        <v>0</v>
      </c>
      <c r="D1956" s="74"/>
      <c r="E1956" s="75"/>
      <c r="F1956" s="75"/>
      <c r="G1956" s="75"/>
      <c r="H1956" s="75"/>
      <c r="I1956" s="75"/>
      <c r="J1956" s="75"/>
      <c r="K1956" s="75"/>
      <c r="L1956" s="75"/>
      <c r="M1956" s="75"/>
      <c r="N1956" s="75"/>
      <c r="O1956" s="75"/>
      <c r="P1956" s="75"/>
      <c r="Q1956" s="75"/>
      <c r="R1956" s="76"/>
    </row>
    <row r="1957" spans="1:18">
      <c r="A1957" s="62">
        <f t="shared" si="60"/>
        <v>0</v>
      </c>
      <c r="C1957" s="64">
        <f t="shared" si="61"/>
        <v>0</v>
      </c>
      <c r="D1957" s="74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  <c r="P1957" s="75"/>
      <c r="Q1957" s="75"/>
      <c r="R1957" s="76"/>
    </row>
    <row r="1958" spans="1:18">
      <c r="A1958" s="62">
        <f t="shared" si="60"/>
        <v>0</v>
      </c>
      <c r="C1958" s="64">
        <f t="shared" si="61"/>
        <v>0</v>
      </c>
      <c r="D1958" s="74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  <c r="P1958" s="75"/>
      <c r="Q1958" s="75"/>
      <c r="R1958" s="76"/>
    </row>
    <row r="1959" spans="1:18">
      <c r="A1959" s="62">
        <f t="shared" si="60"/>
        <v>0</v>
      </c>
      <c r="C1959" s="64">
        <f t="shared" si="61"/>
        <v>0</v>
      </c>
      <c r="D1959" s="74"/>
      <c r="E1959" s="75"/>
      <c r="F1959" s="75"/>
      <c r="G1959" s="75"/>
      <c r="H1959" s="75"/>
      <c r="I1959" s="75"/>
      <c r="J1959" s="75"/>
      <c r="K1959" s="75"/>
      <c r="L1959" s="75"/>
      <c r="M1959" s="75"/>
      <c r="N1959" s="75"/>
      <c r="O1959" s="75"/>
      <c r="P1959" s="75"/>
      <c r="Q1959" s="75"/>
      <c r="R1959" s="76"/>
    </row>
    <row r="1960" spans="1:18">
      <c r="A1960" s="62">
        <f t="shared" si="60"/>
        <v>0</v>
      </c>
      <c r="C1960" s="64">
        <f t="shared" si="61"/>
        <v>0</v>
      </c>
      <c r="D1960" s="74"/>
      <c r="E1960" s="75"/>
      <c r="F1960" s="75"/>
      <c r="G1960" s="75"/>
      <c r="H1960" s="75"/>
      <c r="I1960" s="75"/>
      <c r="J1960" s="75"/>
      <c r="K1960" s="75"/>
      <c r="L1960" s="75"/>
      <c r="M1960" s="75"/>
      <c r="N1960" s="75"/>
      <c r="O1960" s="75"/>
      <c r="P1960" s="75"/>
      <c r="Q1960" s="75"/>
      <c r="R1960" s="76"/>
    </row>
    <row r="1961" spans="1:18">
      <c r="A1961" s="62">
        <f t="shared" si="60"/>
        <v>0</v>
      </c>
      <c r="C1961" s="64">
        <f t="shared" si="61"/>
        <v>0</v>
      </c>
      <c r="D1961" s="74"/>
      <c r="E1961" s="75"/>
      <c r="F1961" s="75"/>
      <c r="G1961" s="75"/>
      <c r="H1961" s="75"/>
      <c r="I1961" s="75"/>
      <c r="J1961" s="75"/>
      <c r="K1961" s="75"/>
      <c r="L1961" s="75"/>
      <c r="M1961" s="75"/>
      <c r="N1961" s="75"/>
      <c r="O1961" s="75"/>
      <c r="P1961" s="75"/>
      <c r="Q1961" s="75"/>
      <c r="R1961" s="76"/>
    </row>
    <row r="1962" spans="1:18">
      <c r="A1962" s="62">
        <f t="shared" si="60"/>
        <v>0</v>
      </c>
      <c r="C1962" s="64">
        <f t="shared" si="61"/>
        <v>0</v>
      </c>
      <c r="D1962" s="74"/>
      <c r="E1962" s="75"/>
      <c r="F1962" s="75"/>
      <c r="G1962" s="75"/>
      <c r="H1962" s="75"/>
      <c r="I1962" s="75"/>
      <c r="J1962" s="75"/>
      <c r="K1962" s="75"/>
      <c r="L1962" s="75"/>
      <c r="M1962" s="75"/>
      <c r="N1962" s="75"/>
      <c r="O1962" s="75"/>
      <c r="P1962" s="75"/>
      <c r="Q1962" s="75"/>
      <c r="R1962" s="76"/>
    </row>
    <row r="1963" spans="1:18">
      <c r="A1963" s="62">
        <f t="shared" si="60"/>
        <v>0</v>
      </c>
      <c r="C1963" s="64">
        <f t="shared" si="61"/>
        <v>0</v>
      </c>
      <c r="D1963" s="74"/>
      <c r="E1963" s="75"/>
      <c r="F1963" s="75"/>
      <c r="G1963" s="75"/>
      <c r="H1963" s="75"/>
      <c r="I1963" s="75"/>
      <c r="J1963" s="75"/>
      <c r="K1963" s="75"/>
      <c r="L1963" s="75"/>
      <c r="M1963" s="75"/>
      <c r="N1963" s="75"/>
      <c r="O1963" s="75"/>
      <c r="P1963" s="75"/>
      <c r="Q1963" s="75"/>
      <c r="R1963" s="76"/>
    </row>
    <row r="1964" spans="1:18">
      <c r="A1964" s="62">
        <f t="shared" si="60"/>
        <v>0</v>
      </c>
      <c r="C1964" s="64">
        <f t="shared" si="61"/>
        <v>0</v>
      </c>
      <c r="D1964" s="74"/>
      <c r="E1964" s="75"/>
      <c r="F1964" s="75"/>
      <c r="G1964" s="75"/>
      <c r="H1964" s="75"/>
      <c r="I1964" s="75"/>
      <c r="J1964" s="75"/>
      <c r="K1964" s="75"/>
      <c r="L1964" s="75"/>
      <c r="M1964" s="75"/>
      <c r="N1964" s="75"/>
      <c r="O1964" s="75"/>
      <c r="P1964" s="75"/>
      <c r="Q1964" s="75"/>
      <c r="R1964" s="76"/>
    </row>
    <row r="1965" spans="1:18">
      <c r="A1965" s="62">
        <f t="shared" si="60"/>
        <v>0</v>
      </c>
      <c r="C1965" s="64">
        <f t="shared" si="61"/>
        <v>0</v>
      </c>
      <c r="D1965" s="74"/>
      <c r="E1965" s="75"/>
      <c r="F1965" s="75"/>
      <c r="G1965" s="75"/>
      <c r="H1965" s="75"/>
      <c r="I1965" s="75"/>
      <c r="J1965" s="75"/>
      <c r="K1965" s="75"/>
      <c r="L1965" s="75"/>
      <c r="M1965" s="75"/>
      <c r="N1965" s="75"/>
      <c r="O1965" s="75"/>
      <c r="P1965" s="75"/>
      <c r="Q1965" s="75"/>
      <c r="R1965" s="76"/>
    </row>
    <row r="1966" spans="1:18">
      <c r="A1966" s="62">
        <f t="shared" si="60"/>
        <v>0</v>
      </c>
      <c r="C1966" s="64">
        <f t="shared" si="61"/>
        <v>0</v>
      </c>
      <c r="D1966" s="74"/>
      <c r="E1966" s="75"/>
      <c r="F1966" s="75"/>
      <c r="G1966" s="75"/>
      <c r="H1966" s="75"/>
      <c r="I1966" s="75"/>
      <c r="J1966" s="75"/>
      <c r="K1966" s="75"/>
      <c r="L1966" s="75"/>
      <c r="M1966" s="75"/>
      <c r="N1966" s="75"/>
      <c r="O1966" s="75"/>
      <c r="P1966" s="75"/>
      <c r="Q1966" s="75"/>
      <c r="R1966" s="76"/>
    </row>
    <row r="1967" spans="1:18">
      <c r="A1967" s="62">
        <f t="shared" si="60"/>
        <v>0</v>
      </c>
      <c r="C1967" s="64">
        <f t="shared" si="61"/>
        <v>0</v>
      </c>
      <c r="D1967" s="74"/>
      <c r="E1967" s="75"/>
      <c r="F1967" s="75"/>
      <c r="G1967" s="75"/>
      <c r="H1967" s="75"/>
      <c r="I1967" s="75"/>
      <c r="J1967" s="75"/>
      <c r="K1967" s="75"/>
      <c r="L1967" s="75"/>
      <c r="M1967" s="75"/>
      <c r="N1967" s="75"/>
      <c r="O1967" s="75"/>
      <c r="P1967" s="75"/>
      <c r="Q1967" s="75"/>
      <c r="R1967" s="76"/>
    </row>
    <row r="1968" spans="1:18">
      <c r="A1968" s="62">
        <f t="shared" si="60"/>
        <v>0</v>
      </c>
      <c r="C1968" s="64">
        <f t="shared" si="61"/>
        <v>0</v>
      </c>
      <c r="D1968" s="74"/>
      <c r="E1968" s="75"/>
      <c r="F1968" s="75"/>
      <c r="G1968" s="75"/>
      <c r="H1968" s="75"/>
      <c r="I1968" s="75"/>
      <c r="J1968" s="75"/>
      <c r="K1968" s="75"/>
      <c r="L1968" s="75"/>
      <c r="M1968" s="75"/>
      <c r="N1968" s="75"/>
      <c r="O1968" s="75"/>
      <c r="P1968" s="75"/>
      <c r="Q1968" s="75"/>
      <c r="R1968" s="76"/>
    </row>
    <row r="1969" spans="1:18">
      <c r="A1969" s="62">
        <f t="shared" si="60"/>
        <v>0</v>
      </c>
      <c r="C1969" s="64">
        <f t="shared" si="61"/>
        <v>0</v>
      </c>
      <c r="D1969" s="74"/>
      <c r="E1969" s="75"/>
      <c r="F1969" s="75"/>
      <c r="G1969" s="75"/>
      <c r="H1969" s="75"/>
      <c r="I1969" s="75"/>
      <c r="J1969" s="75"/>
      <c r="K1969" s="75"/>
      <c r="L1969" s="75"/>
      <c r="M1969" s="75"/>
      <c r="N1969" s="75"/>
      <c r="O1969" s="75"/>
      <c r="P1969" s="75"/>
      <c r="Q1969" s="75"/>
      <c r="R1969" s="76"/>
    </row>
    <row r="1970" spans="1:18">
      <c r="A1970" s="62">
        <f t="shared" si="60"/>
        <v>0</v>
      </c>
      <c r="C1970" s="64">
        <f t="shared" si="61"/>
        <v>0</v>
      </c>
      <c r="D1970" s="74"/>
      <c r="E1970" s="75"/>
      <c r="F1970" s="75"/>
      <c r="G1970" s="75"/>
      <c r="H1970" s="75"/>
      <c r="I1970" s="75"/>
      <c r="J1970" s="75"/>
      <c r="K1970" s="75"/>
      <c r="L1970" s="75"/>
      <c r="M1970" s="75"/>
      <c r="N1970" s="75"/>
      <c r="O1970" s="75"/>
      <c r="P1970" s="75"/>
      <c r="Q1970" s="75"/>
      <c r="R1970" s="76"/>
    </row>
    <row r="1971" spans="1:18">
      <c r="A1971" s="62">
        <f t="shared" si="60"/>
        <v>0</v>
      </c>
      <c r="C1971" s="64">
        <f t="shared" si="61"/>
        <v>0</v>
      </c>
      <c r="D1971" s="74"/>
      <c r="E1971" s="75"/>
      <c r="F1971" s="75"/>
      <c r="G1971" s="75"/>
      <c r="H1971" s="75"/>
      <c r="I1971" s="75"/>
      <c r="J1971" s="75"/>
      <c r="K1971" s="75"/>
      <c r="L1971" s="75"/>
      <c r="M1971" s="75"/>
      <c r="N1971" s="75"/>
      <c r="O1971" s="75"/>
      <c r="P1971" s="75"/>
      <c r="Q1971" s="75"/>
      <c r="R1971" s="76"/>
    </row>
    <row r="1972" spans="1:18">
      <c r="A1972" s="62">
        <f t="shared" si="60"/>
        <v>0</v>
      </c>
      <c r="C1972" s="64">
        <f t="shared" si="61"/>
        <v>0</v>
      </c>
      <c r="D1972" s="74"/>
      <c r="E1972" s="75"/>
      <c r="F1972" s="75"/>
      <c r="G1972" s="75"/>
      <c r="H1972" s="75"/>
      <c r="I1972" s="75"/>
      <c r="J1972" s="75"/>
      <c r="K1972" s="75"/>
      <c r="L1972" s="75"/>
      <c r="M1972" s="75"/>
      <c r="N1972" s="75"/>
      <c r="O1972" s="75"/>
      <c r="P1972" s="75"/>
      <c r="Q1972" s="75"/>
      <c r="R1972" s="76"/>
    </row>
    <row r="1973" spans="1:18">
      <c r="A1973" s="62">
        <f t="shared" si="60"/>
        <v>0</v>
      </c>
      <c r="C1973" s="64">
        <f t="shared" si="61"/>
        <v>0</v>
      </c>
      <c r="D1973" s="74"/>
      <c r="E1973" s="75"/>
      <c r="F1973" s="75"/>
      <c r="G1973" s="75"/>
      <c r="H1973" s="75"/>
      <c r="I1973" s="75"/>
      <c r="J1973" s="75"/>
      <c r="K1973" s="75"/>
      <c r="L1973" s="75"/>
      <c r="M1973" s="75"/>
      <c r="N1973" s="75"/>
      <c r="O1973" s="75"/>
      <c r="P1973" s="75"/>
      <c r="Q1973" s="75"/>
      <c r="R1973" s="76"/>
    </row>
    <row r="1974" spans="1:18">
      <c r="A1974" s="62">
        <f t="shared" si="60"/>
        <v>0</v>
      </c>
      <c r="C1974" s="64">
        <f t="shared" si="61"/>
        <v>0</v>
      </c>
      <c r="D1974" s="74"/>
      <c r="E1974" s="75"/>
      <c r="F1974" s="75"/>
      <c r="G1974" s="75"/>
      <c r="H1974" s="75"/>
      <c r="I1974" s="75"/>
      <c r="J1974" s="75"/>
      <c r="K1974" s="75"/>
      <c r="L1974" s="75"/>
      <c r="M1974" s="75"/>
      <c r="N1974" s="75"/>
      <c r="O1974" s="75"/>
      <c r="P1974" s="75"/>
      <c r="Q1974" s="75"/>
      <c r="R1974" s="76"/>
    </row>
    <row r="1975" spans="1:18">
      <c r="A1975" s="62">
        <f t="shared" si="60"/>
        <v>0</v>
      </c>
      <c r="C1975" s="64">
        <f t="shared" si="61"/>
        <v>0</v>
      </c>
      <c r="D1975" s="74"/>
      <c r="E1975" s="75"/>
      <c r="F1975" s="75"/>
      <c r="G1975" s="75"/>
      <c r="H1975" s="75"/>
      <c r="I1975" s="75"/>
      <c r="J1975" s="75"/>
      <c r="K1975" s="75"/>
      <c r="L1975" s="75"/>
      <c r="M1975" s="75"/>
      <c r="N1975" s="75"/>
      <c r="O1975" s="75"/>
      <c r="P1975" s="75"/>
      <c r="Q1975" s="75"/>
      <c r="R1975" s="76"/>
    </row>
    <row r="1976" spans="1:18">
      <c r="A1976" s="62">
        <f t="shared" si="60"/>
        <v>0</v>
      </c>
      <c r="C1976" s="64">
        <f t="shared" si="61"/>
        <v>0</v>
      </c>
      <c r="D1976" s="74"/>
      <c r="E1976" s="75"/>
      <c r="F1976" s="75"/>
      <c r="G1976" s="75"/>
      <c r="H1976" s="75"/>
      <c r="I1976" s="75"/>
      <c r="J1976" s="75"/>
      <c r="K1976" s="75"/>
      <c r="L1976" s="75"/>
      <c r="M1976" s="75"/>
      <c r="N1976" s="75"/>
      <c r="O1976" s="75"/>
      <c r="P1976" s="75"/>
      <c r="Q1976" s="75"/>
      <c r="R1976" s="76"/>
    </row>
    <row r="1977" spans="1:18">
      <c r="A1977" s="62">
        <f t="shared" si="60"/>
        <v>0</v>
      </c>
      <c r="C1977" s="64">
        <f t="shared" si="61"/>
        <v>0</v>
      </c>
      <c r="D1977" s="74"/>
      <c r="E1977" s="75"/>
      <c r="F1977" s="75"/>
      <c r="G1977" s="75"/>
      <c r="H1977" s="75"/>
      <c r="I1977" s="75"/>
      <c r="J1977" s="75"/>
      <c r="K1977" s="75"/>
      <c r="L1977" s="75"/>
      <c r="M1977" s="75"/>
      <c r="N1977" s="75"/>
      <c r="O1977" s="75"/>
      <c r="P1977" s="75"/>
      <c r="Q1977" s="75"/>
      <c r="R1977" s="76"/>
    </row>
    <row r="1978" spans="1:18">
      <c r="A1978" s="62">
        <f t="shared" si="60"/>
        <v>0</v>
      </c>
      <c r="C1978" s="64">
        <f t="shared" si="61"/>
        <v>0</v>
      </c>
      <c r="D1978" s="74"/>
      <c r="E1978" s="75"/>
      <c r="F1978" s="75"/>
      <c r="G1978" s="75"/>
      <c r="H1978" s="75"/>
      <c r="I1978" s="75"/>
      <c r="J1978" s="75"/>
      <c r="K1978" s="75"/>
      <c r="L1978" s="75"/>
      <c r="M1978" s="75"/>
      <c r="N1978" s="75"/>
      <c r="O1978" s="75"/>
      <c r="P1978" s="75"/>
      <c r="Q1978" s="75"/>
      <c r="R1978" s="76"/>
    </row>
    <row r="1979" spans="1:18">
      <c r="A1979" s="62">
        <f t="shared" si="60"/>
        <v>0</v>
      </c>
      <c r="C1979" s="64">
        <f t="shared" si="61"/>
        <v>0</v>
      </c>
      <c r="D1979" s="74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  <c r="P1979" s="75"/>
      <c r="Q1979" s="75"/>
      <c r="R1979" s="76"/>
    </row>
    <row r="1980" spans="1:18">
      <c r="A1980" s="62">
        <f t="shared" si="60"/>
        <v>0</v>
      </c>
      <c r="C1980" s="64">
        <f t="shared" si="61"/>
        <v>0</v>
      </c>
      <c r="D1980" s="74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  <c r="P1980" s="75"/>
      <c r="Q1980" s="75"/>
      <c r="R1980" s="76"/>
    </row>
    <row r="1981" spans="1:18">
      <c r="A1981" s="62">
        <f t="shared" si="60"/>
        <v>0</v>
      </c>
      <c r="C1981" s="64">
        <f t="shared" si="61"/>
        <v>0</v>
      </c>
      <c r="D1981" s="74"/>
      <c r="E1981" s="75"/>
      <c r="F1981" s="75"/>
      <c r="G1981" s="75"/>
      <c r="H1981" s="75"/>
      <c r="I1981" s="75"/>
      <c r="J1981" s="75"/>
      <c r="K1981" s="75"/>
      <c r="L1981" s="75"/>
      <c r="M1981" s="75"/>
      <c r="N1981" s="75"/>
      <c r="O1981" s="75"/>
      <c r="P1981" s="75"/>
      <c r="Q1981" s="75"/>
      <c r="R1981" s="76"/>
    </row>
    <row r="1982" spans="1:18">
      <c r="A1982" s="62">
        <f t="shared" si="60"/>
        <v>0</v>
      </c>
      <c r="C1982" s="64">
        <f t="shared" si="61"/>
        <v>0</v>
      </c>
      <c r="D1982" s="74"/>
      <c r="E1982" s="75"/>
      <c r="F1982" s="75"/>
      <c r="G1982" s="75"/>
      <c r="H1982" s="75"/>
      <c r="I1982" s="75"/>
      <c r="J1982" s="75"/>
      <c r="K1982" s="75"/>
      <c r="L1982" s="75"/>
      <c r="M1982" s="75"/>
      <c r="N1982" s="75"/>
      <c r="O1982" s="75"/>
      <c r="P1982" s="75"/>
      <c r="Q1982" s="75"/>
      <c r="R1982" s="76"/>
    </row>
    <row r="1983" spans="1:18">
      <c r="A1983" s="62">
        <f t="shared" si="60"/>
        <v>0</v>
      </c>
      <c r="C1983" s="64">
        <f t="shared" si="61"/>
        <v>0</v>
      </c>
      <c r="D1983" s="74"/>
      <c r="E1983" s="75"/>
      <c r="F1983" s="75"/>
      <c r="G1983" s="75"/>
      <c r="H1983" s="75"/>
      <c r="I1983" s="75"/>
      <c r="J1983" s="75"/>
      <c r="K1983" s="75"/>
      <c r="L1983" s="75"/>
      <c r="M1983" s="75"/>
      <c r="N1983" s="75"/>
      <c r="O1983" s="75"/>
      <c r="P1983" s="75"/>
      <c r="Q1983" s="75"/>
      <c r="R1983" s="76"/>
    </row>
    <row r="1984" spans="1:18">
      <c r="A1984" s="62">
        <f t="shared" si="60"/>
        <v>0</v>
      </c>
      <c r="C1984" s="64">
        <f t="shared" si="61"/>
        <v>0</v>
      </c>
      <c r="D1984" s="74"/>
      <c r="E1984" s="75"/>
      <c r="F1984" s="75"/>
      <c r="G1984" s="75"/>
      <c r="H1984" s="75"/>
      <c r="I1984" s="75"/>
      <c r="J1984" s="75"/>
      <c r="K1984" s="75"/>
      <c r="L1984" s="75"/>
      <c r="M1984" s="75"/>
      <c r="N1984" s="75"/>
      <c r="O1984" s="75"/>
      <c r="P1984" s="75"/>
      <c r="Q1984" s="75"/>
      <c r="R1984" s="76"/>
    </row>
    <row r="1985" spans="1:18">
      <c r="A1985" s="62">
        <f t="shared" si="60"/>
        <v>0</v>
      </c>
      <c r="C1985" s="64">
        <f t="shared" si="61"/>
        <v>0</v>
      </c>
      <c r="D1985" s="74"/>
      <c r="E1985" s="75"/>
      <c r="F1985" s="75"/>
      <c r="G1985" s="75"/>
      <c r="H1985" s="75"/>
      <c r="I1985" s="75"/>
      <c r="J1985" s="75"/>
      <c r="K1985" s="75"/>
      <c r="L1985" s="75"/>
      <c r="M1985" s="75"/>
      <c r="N1985" s="75"/>
      <c r="O1985" s="75"/>
      <c r="P1985" s="75"/>
      <c r="Q1985" s="75"/>
      <c r="R1985" s="76"/>
    </row>
    <row r="1986" spans="1:18">
      <c r="A1986" s="62">
        <f t="shared" si="60"/>
        <v>0</v>
      </c>
      <c r="C1986" s="64">
        <f t="shared" si="61"/>
        <v>0</v>
      </c>
      <c r="D1986" s="74"/>
      <c r="E1986" s="75"/>
      <c r="F1986" s="75"/>
      <c r="G1986" s="75"/>
      <c r="H1986" s="75"/>
      <c r="I1986" s="75"/>
      <c r="J1986" s="75"/>
      <c r="K1986" s="75"/>
      <c r="L1986" s="75"/>
      <c r="M1986" s="75"/>
      <c r="N1986" s="75"/>
      <c r="O1986" s="75"/>
      <c r="P1986" s="75"/>
      <c r="Q1986" s="75"/>
      <c r="R1986" s="76"/>
    </row>
    <row r="1987" spans="1:18">
      <c r="A1987" s="62">
        <f t="shared" si="60"/>
        <v>0</v>
      </c>
      <c r="C1987" s="64">
        <f t="shared" si="61"/>
        <v>0</v>
      </c>
      <c r="D1987" s="74"/>
      <c r="E1987" s="75"/>
      <c r="F1987" s="75"/>
      <c r="G1987" s="75"/>
      <c r="H1987" s="75"/>
      <c r="I1987" s="75"/>
      <c r="J1987" s="75"/>
      <c r="K1987" s="75"/>
      <c r="L1987" s="75"/>
      <c r="M1987" s="75"/>
      <c r="N1987" s="75"/>
      <c r="O1987" s="75"/>
      <c r="P1987" s="75"/>
      <c r="Q1987" s="75"/>
      <c r="R1987" s="76"/>
    </row>
    <row r="1988" spans="1:18">
      <c r="A1988" s="62">
        <f t="shared" ref="A1988:A2001" si="62">F1988</f>
        <v>0</v>
      </c>
      <c r="C1988" s="64">
        <f t="shared" ref="C1988:C2000" si="63">D1988</f>
        <v>0</v>
      </c>
      <c r="D1988" s="74"/>
      <c r="E1988" s="75"/>
      <c r="F1988" s="75"/>
      <c r="G1988" s="75"/>
      <c r="H1988" s="75"/>
      <c r="I1988" s="75"/>
      <c r="J1988" s="75"/>
      <c r="K1988" s="75"/>
      <c r="L1988" s="75"/>
      <c r="M1988" s="75"/>
      <c r="N1988" s="75"/>
      <c r="O1988" s="75"/>
      <c r="P1988" s="75"/>
      <c r="Q1988" s="75"/>
      <c r="R1988" s="76"/>
    </row>
    <row r="1989" spans="1:18">
      <c r="A1989" s="62">
        <f t="shared" si="62"/>
        <v>0</v>
      </c>
      <c r="C1989" s="64">
        <f t="shared" si="63"/>
        <v>0</v>
      </c>
      <c r="D1989" s="74"/>
      <c r="E1989" s="75"/>
      <c r="F1989" s="75"/>
      <c r="G1989" s="75"/>
      <c r="H1989" s="75"/>
      <c r="I1989" s="75"/>
      <c r="J1989" s="75"/>
      <c r="K1989" s="75"/>
      <c r="L1989" s="75"/>
      <c r="M1989" s="75"/>
      <c r="N1989" s="75"/>
      <c r="O1989" s="75"/>
      <c r="P1989" s="75"/>
      <c r="Q1989" s="75"/>
      <c r="R1989" s="76"/>
    </row>
    <row r="1990" spans="1:18">
      <c r="A1990" s="62">
        <f t="shared" si="62"/>
        <v>0</v>
      </c>
      <c r="C1990" s="64">
        <f t="shared" si="63"/>
        <v>0</v>
      </c>
      <c r="D1990" s="74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6"/>
    </row>
    <row r="1991" spans="1:18">
      <c r="A1991" s="62">
        <f t="shared" si="62"/>
        <v>0</v>
      </c>
      <c r="C1991" s="64">
        <f t="shared" si="63"/>
        <v>0</v>
      </c>
      <c r="D1991" s="74"/>
      <c r="E1991" s="75"/>
      <c r="F1991" s="75"/>
      <c r="G1991" s="75"/>
      <c r="H1991" s="75"/>
      <c r="I1991" s="75"/>
      <c r="J1991" s="75"/>
      <c r="K1991" s="75"/>
      <c r="L1991" s="75"/>
      <c r="M1991" s="75"/>
      <c r="N1991" s="75"/>
      <c r="O1991" s="75"/>
      <c r="P1991" s="75"/>
      <c r="Q1991" s="75"/>
      <c r="R1991" s="76"/>
    </row>
    <row r="1992" spans="1:18">
      <c r="A1992" s="62">
        <f t="shared" si="62"/>
        <v>0</v>
      </c>
      <c r="C1992" s="64">
        <f t="shared" si="63"/>
        <v>0</v>
      </c>
      <c r="D1992" s="74"/>
      <c r="E1992" s="75"/>
      <c r="F1992" s="75"/>
      <c r="G1992" s="75"/>
      <c r="H1992" s="75"/>
      <c r="I1992" s="75"/>
      <c r="J1992" s="75"/>
      <c r="K1992" s="75"/>
      <c r="L1992" s="75"/>
      <c r="M1992" s="75"/>
      <c r="N1992" s="75"/>
      <c r="O1992" s="75"/>
      <c r="P1992" s="75"/>
      <c r="Q1992" s="75"/>
      <c r="R1992" s="76"/>
    </row>
    <row r="1993" spans="1:18">
      <c r="A1993" s="62">
        <f t="shared" si="62"/>
        <v>0</v>
      </c>
      <c r="C1993" s="64">
        <f t="shared" si="63"/>
        <v>0</v>
      </c>
      <c r="D1993" s="74"/>
      <c r="E1993" s="75"/>
      <c r="F1993" s="75"/>
      <c r="G1993" s="75"/>
      <c r="H1993" s="75"/>
      <c r="I1993" s="75"/>
      <c r="J1993" s="75"/>
      <c r="K1993" s="75"/>
      <c r="L1993" s="75"/>
      <c r="M1993" s="75"/>
      <c r="N1993" s="75"/>
      <c r="O1993" s="75"/>
      <c r="P1993" s="75"/>
      <c r="Q1993" s="75"/>
      <c r="R1993" s="76"/>
    </row>
    <row r="1994" spans="1:18">
      <c r="A1994" s="62">
        <f t="shared" si="62"/>
        <v>0</v>
      </c>
      <c r="C1994" s="64">
        <f t="shared" si="63"/>
        <v>0</v>
      </c>
      <c r="D1994" s="74"/>
      <c r="E1994" s="75"/>
      <c r="F1994" s="75"/>
      <c r="G1994" s="75"/>
      <c r="H1994" s="75"/>
      <c r="I1994" s="75"/>
      <c r="J1994" s="75"/>
      <c r="K1994" s="75"/>
      <c r="L1994" s="75"/>
      <c r="M1994" s="75"/>
      <c r="N1994" s="75"/>
      <c r="O1994" s="75"/>
      <c r="P1994" s="75"/>
      <c r="Q1994" s="75"/>
      <c r="R1994" s="76"/>
    </row>
    <row r="1995" spans="1:18">
      <c r="A1995" s="62">
        <f t="shared" si="62"/>
        <v>0</v>
      </c>
      <c r="C1995" s="64">
        <f t="shared" si="63"/>
        <v>0</v>
      </c>
      <c r="D1995" s="74"/>
      <c r="E1995" s="75"/>
      <c r="F1995" s="75"/>
      <c r="G1995" s="75"/>
      <c r="H1995" s="75"/>
      <c r="I1995" s="75"/>
      <c r="J1995" s="75"/>
      <c r="K1995" s="75"/>
      <c r="L1995" s="75"/>
      <c r="M1995" s="75"/>
      <c r="N1995" s="75"/>
      <c r="O1995" s="75"/>
      <c r="P1995" s="75"/>
      <c r="Q1995" s="75"/>
      <c r="R1995" s="76"/>
    </row>
    <row r="1996" spans="1:18">
      <c r="A1996" s="62">
        <f t="shared" si="62"/>
        <v>0</v>
      </c>
      <c r="C1996" s="64">
        <f t="shared" si="63"/>
        <v>0</v>
      </c>
      <c r="D1996" s="74"/>
      <c r="E1996" s="75"/>
      <c r="F1996" s="75"/>
      <c r="G1996" s="75"/>
      <c r="H1996" s="75"/>
      <c r="I1996" s="75"/>
      <c r="J1996" s="75"/>
      <c r="K1996" s="75"/>
      <c r="L1996" s="75"/>
      <c r="M1996" s="75"/>
      <c r="N1996" s="75"/>
      <c r="O1996" s="75"/>
      <c r="P1996" s="75"/>
      <c r="Q1996" s="75"/>
      <c r="R1996" s="76"/>
    </row>
    <row r="1997" spans="1:18">
      <c r="A1997" s="62">
        <f t="shared" si="62"/>
        <v>0</v>
      </c>
      <c r="C1997" s="64">
        <f t="shared" si="63"/>
        <v>0</v>
      </c>
      <c r="D1997" s="74"/>
      <c r="E1997" s="75"/>
      <c r="F1997" s="75"/>
      <c r="G1997" s="75"/>
      <c r="H1997" s="75"/>
      <c r="I1997" s="75"/>
      <c r="J1997" s="75"/>
      <c r="K1997" s="75"/>
      <c r="L1997" s="75"/>
      <c r="M1997" s="75"/>
      <c r="N1997" s="75"/>
      <c r="O1997" s="75"/>
      <c r="P1997" s="75"/>
      <c r="Q1997" s="75"/>
      <c r="R1997" s="76"/>
    </row>
    <row r="1998" spans="1:18">
      <c r="A1998" s="62">
        <f t="shared" si="62"/>
        <v>0</v>
      </c>
      <c r="C1998" s="64">
        <f t="shared" si="63"/>
        <v>0</v>
      </c>
      <c r="D1998" s="74"/>
      <c r="E1998" s="75"/>
      <c r="F1998" s="75"/>
      <c r="G1998" s="75"/>
      <c r="H1998" s="75"/>
      <c r="I1998" s="75"/>
      <c r="J1998" s="75"/>
      <c r="K1998" s="75"/>
      <c r="L1998" s="75"/>
      <c r="M1998" s="75"/>
      <c r="N1998" s="75"/>
      <c r="O1998" s="75"/>
      <c r="P1998" s="75"/>
      <c r="Q1998" s="75"/>
      <c r="R1998" s="76"/>
    </row>
    <row r="1999" spans="1:18">
      <c r="A1999" s="62">
        <f t="shared" si="62"/>
        <v>0</v>
      </c>
      <c r="C1999" s="64">
        <f t="shared" si="63"/>
        <v>0</v>
      </c>
      <c r="D1999" s="74"/>
      <c r="E1999" s="75"/>
      <c r="F1999" s="75"/>
      <c r="G1999" s="75"/>
      <c r="H1999" s="75"/>
      <c r="I1999" s="75"/>
      <c r="J1999" s="75"/>
      <c r="K1999" s="75"/>
      <c r="L1999" s="75"/>
      <c r="M1999" s="75"/>
      <c r="N1999" s="75"/>
      <c r="O1999" s="75"/>
      <c r="P1999" s="75"/>
      <c r="Q1999" s="75"/>
      <c r="R1999" s="76"/>
    </row>
    <row r="2000" spans="1:18">
      <c r="A2000" s="62">
        <f t="shared" si="62"/>
        <v>0</v>
      </c>
      <c r="C2000" s="64">
        <f t="shared" si="63"/>
        <v>0</v>
      </c>
      <c r="D2000" s="74"/>
      <c r="E2000" s="75"/>
      <c r="F2000" s="75"/>
      <c r="G2000" s="75"/>
      <c r="H2000" s="75"/>
      <c r="I2000" s="75"/>
      <c r="J2000" s="75"/>
      <c r="K2000" s="75"/>
      <c r="L2000" s="75"/>
      <c r="M2000" s="75"/>
      <c r="N2000" s="75"/>
      <c r="O2000" s="75"/>
      <c r="P2000" s="75"/>
      <c r="Q2000" s="75"/>
      <c r="R2000" s="76"/>
    </row>
    <row r="2001" spans="1:18">
      <c r="A2001" s="62">
        <f t="shared" si="62"/>
        <v>0</v>
      </c>
      <c r="C2001" s="64">
        <f t="shared" ref="C2001" si="64">F2001</f>
        <v>0</v>
      </c>
      <c r="D2001" s="77"/>
      <c r="E2001" s="78"/>
      <c r="F2001" s="78"/>
      <c r="G2001" s="78"/>
      <c r="H2001" s="78"/>
      <c r="I2001" s="78"/>
      <c r="J2001" s="78"/>
      <c r="K2001" s="78"/>
      <c r="L2001" s="78"/>
      <c r="M2001" s="78"/>
      <c r="N2001" s="78"/>
      <c r="O2001" s="78"/>
      <c r="P2001" s="78"/>
      <c r="Q2001" s="78"/>
      <c r="R2001" s="79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1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1"/>
    </row>
    <row r="3" spans="1:33" ht="15.75" customHeight="1">
      <c r="U3" s="41"/>
    </row>
    <row r="4" spans="1:33" ht="15.75" customHeight="1">
      <c r="U4" s="41"/>
    </row>
    <row r="5" spans="1:33" ht="15.75" customHeight="1">
      <c r="U5" s="41"/>
    </row>
    <row r="6" spans="1:33" ht="15.75" customHeight="1">
      <c r="U6" s="41"/>
    </row>
    <row r="7" spans="1:33" ht="15.75" customHeight="1">
      <c r="U7" s="41"/>
    </row>
    <row r="8" spans="1:33" ht="15.75" customHeight="1">
      <c r="U8" s="41"/>
    </row>
    <row r="9" spans="1:33" ht="15.75" customHeight="1">
      <c r="U9" s="41"/>
    </row>
    <row r="10" spans="1:33" ht="15.75" customHeight="1">
      <c r="U10" s="41"/>
    </row>
    <row r="11" spans="1:33" ht="15.75" customHeight="1">
      <c r="U11" s="41"/>
    </row>
    <row r="12" spans="1:33" ht="15.75" customHeight="1">
      <c r="U12" s="41"/>
    </row>
    <row r="13" spans="1:33" ht="15.75" customHeight="1">
      <c r="U13" s="41"/>
    </row>
    <row r="14" spans="1:33" ht="15.75" customHeight="1">
      <c r="U14" s="41"/>
    </row>
    <row r="15" spans="1:33" ht="15.75" customHeight="1">
      <c r="U15" s="41"/>
    </row>
    <row r="16" spans="1:33" ht="15.75" customHeight="1">
      <c r="U16" s="41"/>
    </row>
    <row r="17" spans="21:21" ht="15.75" customHeight="1">
      <c r="U17" s="41"/>
    </row>
    <row r="18" spans="21:21" ht="15.75" customHeight="1">
      <c r="U18" s="41"/>
    </row>
    <row r="19" spans="21:21" ht="15.75" customHeight="1">
      <c r="U19" s="41"/>
    </row>
    <row r="20" spans="21:21" ht="15.75" customHeight="1">
      <c r="U20" s="41"/>
    </row>
    <row r="21" spans="21:21" ht="15.75" customHeight="1">
      <c r="U21" s="41"/>
    </row>
    <row r="22" spans="21:21" ht="15.75" customHeight="1">
      <c r="U22" s="41"/>
    </row>
    <row r="23" spans="21:21" ht="15.75" customHeight="1">
      <c r="U23" s="41"/>
    </row>
    <row r="24" spans="21:21" ht="15.75" customHeight="1">
      <c r="U24" s="41"/>
    </row>
    <row r="25" spans="21:21" ht="15.75" customHeight="1">
      <c r="U25" s="41"/>
    </row>
    <row r="26" spans="21:21" ht="15.75" customHeight="1">
      <c r="U26" s="41"/>
    </row>
    <row r="27" spans="21:21" ht="15.75" customHeight="1">
      <c r="U27" s="41"/>
    </row>
    <row r="28" spans="21:21" ht="15.75" customHeight="1">
      <c r="U28" s="41"/>
    </row>
    <row r="29" spans="21:21" ht="15.75" customHeight="1">
      <c r="U29" s="41"/>
    </row>
    <row r="30" spans="21:21" ht="15.75" customHeight="1">
      <c r="U30" s="41"/>
    </row>
    <row r="31" spans="21:21" ht="15.75" customHeight="1">
      <c r="U31" s="41"/>
    </row>
    <row r="32" spans="21:21" ht="15.75" customHeight="1">
      <c r="U32" s="41"/>
    </row>
    <row r="33" spans="21:21" ht="15.75" customHeight="1">
      <c r="U33" s="41"/>
    </row>
    <row r="34" spans="21:21" ht="15.75" customHeight="1">
      <c r="U34" s="41"/>
    </row>
    <row r="35" spans="21:21" ht="15.75" customHeight="1">
      <c r="U35" s="41"/>
    </row>
    <row r="36" spans="21:21" ht="15.75" customHeight="1">
      <c r="U36" s="41"/>
    </row>
    <row r="37" spans="21:21" ht="15.75" customHeight="1">
      <c r="U37" s="41"/>
    </row>
    <row r="38" spans="21:21" ht="15.75" customHeight="1">
      <c r="U38" s="41"/>
    </row>
    <row r="39" spans="21:21" ht="15.75" customHeight="1">
      <c r="U39" s="41"/>
    </row>
    <row r="40" spans="21:21" ht="12.5">
      <c r="U40" s="41"/>
    </row>
    <row r="41" spans="21:21" ht="12.5">
      <c r="U41" s="41"/>
    </row>
    <row r="42" spans="21:21" ht="12.5">
      <c r="U42" s="41"/>
    </row>
    <row r="43" spans="21:21" ht="12.5">
      <c r="U43" s="41"/>
    </row>
    <row r="44" spans="21:21" ht="12.5">
      <c r="U44" s="41"/>
    </row>
    <row r="45" spans="21:21" ht="12.5">
      <c r="U45" s="41"/>
    </row>
    <row r="46" spans="21:21" ht="12.5">
      <c r="U46" s="41"/>
    </row>
    <row r="47" spans="21:21" ht="12.5">
      <c r="U47" s="41"/>
    </row>
    <row r="48" spans="21:21" ht="12.5">
      <c r="U48" s="41"/>
    </row>
    <row r="49" spans="21:21" ht="12.5">
      <c r="U49" s="41"/>
    </row>
    <row r="50" spans="21:21" ht="12.5">
      <c r="U50" s="41"/>
    </row>
    <row r="51" spans="21:21" ht="12.5">
      <c r="U51" s="41"/>
    </row>
    <row r="52" spans="21:21" ht="12.5">
      <c r="U52" s="41"/>
    </row>
    <row r="53" spans="21:21" ht="12.5">
      <c r="U53" s="41"/>
    </row>
    <row r="54" spans="21:21" ht="12.5">
      <c r="U54" s="41"/>
    </row>
    <row r="55" spans="21:21" ht="12.5">
      <c r="U55" s="41"/>
    </row>
    <row r="56" spans="21:21" ht="12.5">
      <c r="U56" s="41"/>
    </row>
    <row r="57" spans="21:21" ht="12.5">
      <c r="U57" s="41"/>
    </row>
    <row r="58" spans="21:21" ht="12.5">
      <c r="U58" s="41"/>
    </row>
    <row r="59" spans="21:21" ht="12.5">
      <c r="U59" s="41"/>
    </row>
    <row r="60" spans="21:21" ht="12.5">
      <c r="U60" s="41"/>
    </row>
    <row r="61" spans="21:21" ht="12.5">
      <c r="U61" s="41"/>
    </row>
    <row r="62" spans="21:21" ht="12.5">
      <c r="U62" s="41"/>
    </row>
    <row r="63" spans="21:21" ht="12.5">
      <c r="U63" s="41"/>
    </row>
    <row r="64" spans="21:21" ht="12.5">
      <c r="U64" s="41"/>
    </row>
    <row r="65" spans="21:21" ht="12.5">
      <c r="U65" s="41"/>
    </row>
    <row r="66" spans="21:21" ht="12.5">
      <c r="U66" s="41"/>
    </row>
    <row r="67" spans="21:21" ht="12.5">
      <c r="U67" s="41"/>
    </row>
    <row r="68" spans="21:21" ht="12.5">
      <c r="U68" s="41"/>
    </row>
    <row r="69" spans="21:21" ht="12.5">
      <c r="U69" s="41"/>
    </row>
    <row r="70" spans="21:21" ht="12.5">
      <c r="U70" s="41"/>
    </row>
    <row r="71" spans="21:21" ht="12.5">
      <c r="U71" s="41"/>
    </row>
    <row r="72" spans="21:21" ht="12.5">
      <c r="U72" s="41"/>
    </row>
    <row r="73" spans="21:21" ht="12.5">
      <c r="U73" s="41"/>
    </row>
    <row r="74" spans="21:21" ht="12.5">
      <c r="U74" s="41"/>
    </row>
    <row r="75" spans="21:21" ht="12.5">
      <c r="U75" s="41"/>
    </row>
    <row r="76" spans="21:21" ht="12.5">
      <c r="U76" s="41"/>
    </row>
    <row r="77" spans="21:21" ht="12.5">
      <c r="U77" s="41"/>
    </row>
    <row r="78" spans="21:21" ht="12.5">
      <c r="U78" s="41"/>
    </row>
    <row r="79" spans="21:21" ht="12.5">
      <c r="U79" s="41"/>
    </row>
    <row r="80" spans="21:21" ht="12.5">
      <c r="U80" s="41"/>
    </row>
    <row r="81" spans="21:21" ht="12.5">
      <c r="U81" s="41"/>
    </row>
    <row r="82" spans="21:21" ht="12.5">
      <c r="U82" s="41"/>
    </row>
    <row r="83" spans="21:21" ht="12.5">
      <c r="U83" s="41"/>
    </row>
    <row r="84" spans="21:21" ht="12.5">
      <c r="U84" s="41"/>
    </row>
    <row r="85" spans="21:21" ht="12.5">
      <c r="U85" s="41"/>
    </row>
    <row r="86" spans="21:21" ht="12.5">
      <c r="U86" s="41"/>
    </row>
    <row r="87" spans="21:21" ht="12.5">
      <c r="U87" s="41"/>
    </row>
    <row r="88" spans="21:21" ht="12.5">
      <c r="U88" s="41"/>
    </row>
    <row r="89" spans="21:21" ht="12.5">
      <c r="U89" s="41"/>
    </row>
    <row r="90" spans="21:21" ht="12.5">
      <c r="U90" s="41"/>
    </row>
    <row r="91" spans="21:21" ht="12.5">
      <c r="U91" s="41"/>
    </row>
    <row r="92" spans="21:21" ht="12.5">
      <c r="U92" s="41"/>
    </row>
    <row r="93" spans="21:21" ht="12.5">
      <c r="U93" s="41"/>
    </row>
    <row r="94" spans="21:21" ht="12.5">
      <c r="U94" s="41"/>
    </row>
    <row r="95" spans="21:21" ht="12.5">
      <c r="U95" s="41"/>
    </row>
    <row r="96" spans="21:21" ht="12.5">
      <c r="U96" s="41"/>
    </row>
    <row r="97" spans="21:21" ht="12.5">
      <c r="U97" s="41"/>
    </row>
    <row r="98" spans="21:21" ht="12.5">
      <c r="U98" s="41"/>
    </row>
    <row r="99" spans="21:21" ht="12.5">
      <c r="U99" s="41"/>
    </row>
    <row r="100" spans="21:21" ht="12.5">
      <c r="U100" s="41"/>
    </row>
    <row r="101" spans="21:21" ht="12.5">
      <c r="U101" s="41"/>
    </row>
    <row r="102" spans="21:21" ht="12.5">
      <c r="U102" s="41"/>
    </row>
    <row r="103" spans="21:21" ht="12.5">
      <c r="U103" s="41"/>
    </row>
    <row r="104" spans="21:21" ht="12.5">
      <c r="U104" s="41"/>
    </row>
    <row r="105" spans="21:21" ht="12.5">
      <c r="U105" s="41"/>
    </row>
    <row r="106" spans="21:21" ht="12.5">
      <c r="U106" s="41"/>
    </row>
    <row r="107" spans="21:21" ht="12.5">
      <c r="U107" s="41"/>
    </row>
    <row r="108" spans="21:21" ht="12.5">
      <c r="U108" s="41"/>
    </row>
    <row r="109" spans="21:21" ht="12.5">
      <c r="U109" s="41"/>
    </row>
    <row r="110" spans="21:21" ht="12.5">
      <c r="U110" s="41"/>
    </row>
    <row r="111" spans="21:21" ht="12.5">
      <c r="U111" s="41"/>
    </row>
    <row r="112" spans="21:21" ht="12.5">
      <c r="U112" s="41"/>
    </row>
    <row r="113" spans="21:21" ht="12.5">
      <c r="U113" s="41"/>
    </row>
    <row r="114" spans="21:21" ht="12.5">
      <c r="U114" s="41"/>
    </row>
    <row r="115" spans="21:21" ht="12.5">
      <c r="U115" s="41"/>
    </row>
    <row r="116" spans="21:21" ht="12.5">
      <c r="U116" s="41"/>
    </row>
    <row r="117" spans="21:21" ht="12.5">
      <c r="U117" s="41"/>
    </row>
    <row r="118" spans="21:21" ht="12.5">
      <c r="U118" s="41"/>
    </row>
    <row r="119" spans="21:21" ht="12.5">
      <c r="U119" s="41"/>
    </row>
    <row r="120" spans="21:21" ht="12.5">
      <c r="U120" s="41"/>
    </row>
    <row r="121" spans="21:21" ht="12.5">
      <c r="U121" s="41"/>
    </row>
    <row r="122" spans="21:21" ht="12.5">
      <c r="U122" s="41"/>
    </row>
    <row r="123" spans="21:21" ht="12.5">
      <c r="U123" s="41"/>
    </row>
    <row r="124" spans="21:21" ht="12.5">
      <c r="U124" s="41"/>
    </row>
    <row r="125" spans="21:21" ht="12.5">
      <c r="U125" s="41"/>
    </row>
    <row r="126" spans="21:21" ht="12.5">
      <c r="U126" s="41"/>
    </row>
    <row r="127" spans="21:21" ht="12.5">
      <c r="U127" s="41"/>
    </row>
    <row r="128" spans="21:21" ht="12.5">
      <c r="U128" s="41"/>
    </row>
    <row r="129" spans="21:21" ht="12.5">
      <c r="U129" s="41"/>
    </row>
    <row r="130" spans="21:21" ht="12.5">
      <c r="U130" s="41"/>
    </row>
    <row r="131" spans="21:21" ht="12.5">
      <c r="U131" s="41"/>
    </row>
    <row r="132" spans="21:21" ht="12.5">
      <c r="U132" s="41"/>
    </row>
    <row r="133" spans="21:21" ht="12.5">
      <c r="U133" s="41"/>
    </row>
    <row r="134" spans="21:21" ht="12.5">
      <c r="U134" s="41"/>
    </row>
    <row r="135" spans="21:21" ht="12.5">
      <c r="U135" s="41"/>
    </row>
    <row r="136" spans="21:21" ht="12.5">
      <c r="U136" s="41"/>
    </row>
    <row r="137" spans="21:21" ht="12.5">
      <c r="U137" s="41"/>
    </row>
    <row r="138" spans="21:21" ht="12.5">
      <c r="U138" s="41"/>
    </row>
    <row r="139" spans="21:21" ht="12.5">
      <c r="U139" s="41"/>
    </row>
    <row r="140" spans="21:21" ht="12.5">
      <c r="U140" s="41"/>
    </row>
    <row r="141" spans="21:21" ht="12.5">
      <c r="U141" s="41"/>
    </row>
    <row r="142" spans="21:21" ht="12.5">
      <c r="U142" s="41"/>
    </row>
    <row r="143" spans="21:21" ht="12.5">
      <c r="U143" s="41"/>
    </row>
    <row r="144" spans="21:21" ht="12.5">
      <c r="U144" s="41"/>
    </row>
    <row r="145" spans="21:21" ht="12.5">
      <c r="U145" s="41"/>
    </row>
    <row r="146" spans="21:21" ht="12.5">
      <c r="U146" s="41"/>
    </row>
    <row r="147" spans="21:21" ht="12.5">
      <c r="U147" s="41"/>
    </row>
    <row r="148" spans="21:21" ht="12.5">
      <c r="U148" s="41"/>
    </row>
    <row r="149" spans="21:21" ht="12.5">
      <c r="U149" s="41"/>
    </row>
    <row r="150" spans="21:21" ht="12.5">
      <c r="U150" s="41"/>
    </row>
    <row r="151" spans="21:21" ht="12.5">
      <c r="U151" s="41"/>
    </row>
    <row r="152" spans="21:21" ht="12.5">
      <c r="U152" s="41"/>
    </row>
    <row r="153" spans="21:21" ht="12.5">
      <c r="U153" s="41"/>
    </row>
    <row r="154" spans="21:21" ht="12.5">
      <c r="U154" s="41"/>
    </row>
    <row r="155" spans="21:21" ht="12.5">
      <c r="U155" s="41"/>
    </row>
    <row r="156" spans="21:21" ht="12.5">
      <c r="U156" s="41"/>
    </row>
    <row r="157" spans="21:21" ht="12.5">
      <c r="U157" s="41"/>
    </row>
    <row r="158" spans="21:21" ht="12.5">
      <c r="U158" s="41"/>
    </row>
    <row r="159" spans="21:21" ht="12.5">
      <c r="U159" s="41"/>
    </row>
    <row r="160" spans="21:21" ht="12.5">
      <c r="U160" s="41"/>
    </row>
    <row r="161" spans="21:21" ht="12.5">
      <c r="U161" s="41"/>
    </row>
    <row r="162" spans="21:21" ht="12.5">
      <c r="U162" s="41"/>
    </row>
    <row r="163" spans="21:21" ht="12.5">
      <c r="U163" s="41"/>
    </row>
    <row r="164" spans="21:21" ht="12.5">
      <c r="U164" s="41"/>
    </row>
    <row r="165" spans="21:21" ht="12.5">
      <c r="U165" s="41"/>
    </row>
    <row r="166" spans="21:21" ht="12.5">
      <c r="U166" s="41"/>
    </row>
    <row r="167" spans="21:21" ht="12.5">
      <c r="U167" s="41"/>
    </row>
    <row r="168" spans="21:21" ht="12.5">
      <c r="U168" s="41"/>
    </row>
    <row r="169" spans="21:21" ht="12.5">
      <c r="U169" s="41"/>
    </row>
    <row r="170" spans="21:21" ht="12.5">
      <c r="U170" s="41"/>
    </row>
    <row r="171" spans="21:21" ht="12.5">
      <c r="U171" s="41"/>
    </row>
    <row r="172" spans="21:21" ht="12.5">
      <c r="U172" s="41"/>
    </row>
    <row r="173" spans="21:21" ht="12.5">
      <c r="U173" s="41"/>
    </row>
    <row r="174" spans="21:21" ht="12.5">
      <c r="U174" s="41"/>
    </row>
    <row r="175" spans="21:21" ht="12.5">
      <c r="U175" s="41"/>
    </row>
    <row r="176" spans="21:21" ht="12.5">
      <c r="U176" s="41"/>
    </row>
    <row r="177" spans="21:21" ht="12.5">
      <c r="U177" s="41"/>
    </row>
    <row r="178" spans="21:21" ht="12.5">
      <c r="U178" s="41"/>
    </row>
    <row r="179" spans="21:21" ht="12.5">
      <c r="U179" s="41"/>
    </row>
    <row r="180" spans="21:21" ht="12.5">
      <c r="U180" s="41"/>
    </row>
    <row r="181" spans="21:21" ht="12.5">
      <c r="U181" s="41"/>
    </row>
    <row r="182" spans="21:21" ht="12.5">
      <c r="U182" s="41"/>
    </row>
    <row r="183" spans="21:21" ht="12.5">
      <c r="U183" s="41"/>
    </row>
    <row r="184" spans="21:21" ht="12.5">
      <c r="U184" s="41"/>
    </row>
    <row r="185" spans="21:21" ht="12.5">
      <c r="U185" s="41"/>
    </row>
    <row r="186" spans="21:21" ht="12.5">
      <c r="U186" s="41"/>
    </row>
    <row r="187" spans="21:21" ht="12.5">
      <c r="U187" s="41"/>
    </row>
    <row r="188" spans="21:21" ht="12.5">
      <c r="U188" s="41"/>
    </row>
    <row r="189" spans="21:21" ht="12.5">
      <c r="U189" s="41"/>
    </row>
    <row r="190" spans="21:21" ht="12.5">
      <c r="U190" s="41"/>
    </row>
    <row r="191" spans="21:21" ht="12.5">
      <c r="U191" s="41"/>
    </row>
    <row r="192" spans="21:21" ht="12.5">
      <c r="U192" s="41"/>
    </row>
    <row r="193" spans="21:21" ht="12.5">
      <c r="U193" s="41"/>
    </row>
    <row r="194" spans="21:21" ht="12.5">
      <c r="U194" s="41"/>
    </row>
    <row r="195" spans="21:21" ht="12.5">
      <c r="U195" s="41"/>
    </row>
    <row r="196" spans="21:21" ht="12.5">
      <c r="U196" s="41"/>
    </row>
    <row r="197" spans="21:21" ht="12.5">
      <c r="U197" s="41"/>
    </row>
    <row r="198" spans="21:21" ht="12.5">
      <c r="U198" s="41"/>
    </row>
    <row r="199" spans="21:21" ht="12.5">
      <c r="U199" s="41"/>
    </row>
    <row r="200" spans="21:21" ht="12.5">
      <c r="U200" s="41"/>
    </row>
    <row r="201" spans="21:21" ht="12.5">
      <c r="U201" s="41"/>
    </row>
    <row r="202" spans="21:21" ht="12.5">
      <c r="U202" s="41"/>
    </row>
    <row r="203" spans="21:21" ht="12.5">
      <c r="U203" s="41"/>
    </row>
    <row r="204" spans="21:21" ht="12.5">
      <c r="U204" s="41"/>
    </row>
    <row r="205" spans="21:21" ht="12.5">
      <c r="U205" s="41"/>
    </row>
    <row r="206" spans="21:21" ht="12.5">
      <c r="U206" s="41"/>
    </row>
    <row r="207" spans="21:21" ht="12.5">
      <c r="U207" s="41"/>
    </row>
    <row r="208" spans="21:21" ht="12.5">
      <c r="U208" s="41"/>
    </row>
    <row r="209" spans="21:21" ht="12.5">
      <c r="U209" s="41"/>
    </row>
    <row r="210" spans="21:21" ht="12.5">
      <c r="U210" s="41"/>
    </row>
    <row r="211" spans="21:21" ht="12.5">
      <c r="U211" s="41"/>
    </row>
    <row r="212" spans="21:21" ht="12.5">
      <c r="U212" s="41"/>
    </row>
    <row r="213" spans="21:21" ht="12.5">
      <c r="U213" s="41"/>
    </row>
    <row r="214" spans="21:21" ht="12.5">
      <c r="U214" s="41"/>
    </row>
    <row r="215" spans="21:21" ht="12.5">
      <c r="U215" s="41"/>
    </row>
    <row r="216" spans="21:21" ht="12.5">
      <c r="U216" s="41"/>
    </row>
    <row r="217" spans="21:21" ht="12.5">
      <c r="U217" s="41"/>
    </row>
    <row r="218" spans="21:21" ht="12.5">
      <c r="U218" s="41"/>
    </row>
    <row r="219" spans="21:21" ht="12.5">
      <c r="U219" s="41"/>
    </row>
    <row r="220" spans="21:21" ht="12.5">
      <c r="U220" s="41"/>
    </row>
    <row r="221" spans="21:21" ht="12.5">
      <c r="U221" s="41"/>
    </row>
    <row r="222" spans="21:21" ht="12.5">
      <c r="U222" s="41"/>
    </row>
    <row r="223" spans="21:21" ht="12.5">
      <c r="U223" s="41"/>
    </row>
    <row r="224" spans="21:21" ht="12.5">
      <c r="U224" s="41"/>
    </row>
    <row r="225" spans="21:21" ht="12.5">
      <c r="U225" s="41"/>
    </row>
    <row r="226" spans="21:21" ht="12.5">
      <c r="U226" s="41"/>
    </row>
    <row r="227" spans="21:21" ht="12.5">
      <c r="U227" s="41"/>
    </row>
    <row r="228" spans="21:21" ht="12.5">
      <c r="U228" s="41"/>
    </row>
    <row r="229" spans="21:21" ht="12.5">
      <c r="U229" s="41"/>
    </row>
    <row r="230" spans="21:21" ht="12.5">
      <c r="U230" s="41"/>
    </row>
    <row r="231" spans="21:21" ht="12.5">
      <c r="U231" s="41"/>
    </row>
    <row r="232" spans="21:21" ht="12.5">
      <c r="U232" s="41"/>
    </row>
    <row r="233" spans="21:21" ht="12.5">
      <c r="U233" s="41"/>
    </row>
    <row r="234" spans="21:21" ht="12.5">
      <c r="U234" s="41"/>
    </row>
    <row r="235" spans="21:21" ht="12.5">
      <c r="U235" s="41"/>
    </row>
    <row r="236" spans="21:21" ht="12.5">
      <c r="U236" s="41"/>
    </row>
    <row r="237" spans="21:21" ht="12.5">
      <c r="U237" s="41"/>
    </row>
    <row r="238" spans="21:21" ht="12.5">
      <c r="U238" s="41"/>
    </row>
    <row r="239" spans="21:21" ht="12.5">
      <c r="U239" s="41"/>
    </row>
    <row r="240" spans="21:21" ht="12.5">
      <c r="U240" s="41"/>
    </row>
    <row r="241" spans="21:21" ht="12.5">
      <c r="U241" s="41"/>
    </row>
    <row r="242" spans="21:21" ht="12.5">
      <c r="U242" s="41"/>
    </row>
    <row r="243" spans="21:21" ht="12.5">
      <c r="U243" s="41"/>
    </row>
    <row r="244" spans="21:21" ht="12.5">
      <c r="U244" s="41"/>
    </row>
    <row r="245" spans="21:21" ht="12.5">
      <c r="U245" s="41"/>
    </row>
    <row r="246" spans="21:21" ht="12.5">
      <c r="U246" s="41"/>
    </row>
    <row r="247" spans="21:21" ht="12.5">
      <c r="U247" s="41"/>
    </row>
    <row r="248" spans="21:21" ht="12.5">
      <c r="U248" s="41"/>
    </row>
    <row r="249" spans="21:21" ht="12.5">
      <c r="U249" s="41"/>
    </row>
    <row r="250" spans="21:21" ht="12.5">
      <c r="U250" s="41"/>
    </row>
    <row r="251" spans="21:21" ht="12.5">
      <c r="U251" s="41"/>
    </row>
    <row r="252" spans="21:21" ht="12.5">
      <c r="U252" s="41"/>
    </row>
    <row r="253" spans="21:21" ht="12.5">
      <c r="U253" s="41"/>
    </row>
    <row r="254" spans="21:21" ht="12.5">
      <c r="U254" s="41"/>
    </row>
    <row r="255" spans="21:21" ht="12.5">
      <c r="U255" s="41"/>
    </row>
    <row r="256" spans="21:21" ht="12.5">
      <c r="U256" s="41"/>
    </row>
    <row r="257" spans="21:21" ht="12.5">
      <c r="U257" s="41"/>
    </row>
    <row r="258" spans="21:21" ht="12.5">
      <c r="U258" s="41"/>
    </row>
    <row r="259" spans="21:21" ht="12.5">
      <c r="U259" s="41"/>
    </row>
    <row r="260" spans="21:21" ht="12.5">
      <c r="U260" s="41"/>
    </row>
    <row r="261" spans="21:21" ht="12.5">
      <c r="U261" s="41"/>
    </row>
    <row r="262" spans="21:21" ht="12.5">
      <c r="U262" s="41"/>
    </row>
    <row r="263" spans="21:21" ht="12.5">
      <c r="U263" s="41"/>
    </row>
    <row r="264" spans="21:21" ht="12.5">
      <c r="U264" s="41"/>
    </row>
    <row r="265" spans="21:21" ht="12.5">
      <c r="U265" s="41"/>
    </row>
    <row r="266" spans="21:21" ht="12.5">
      <c r="U266" s="41"/>
    </row>
    <row r="267" spans="21:21" ht="12.5">
      <c r="U267" s="41"/>
    </row>
    <row r="268" spans="21:21" ht="12.5">
      <c r="U268" s="41"/>
    </row>
    <row r="269" spans="21:21" ht="12.5">
      <c r="U269" s="41"/>
    </row>
    <row r="270" spans="21:21" ht="12.5">
      <c r="U270" s="41"/>
    </row>
    <row r="271" spans="21:21" ht="12.5">
      <c r="U271" s="41"/>
    </row>
    <row r="272" spans="21:21" ht="12.5">
      <c r="U272" s="41"/>
    </row>
    <row r="273" spans="21:21" ht="12.5">
      <c r="U273" s="41"/>
    </row>
    <row r="274" spans="21:21" ht="12.5">
      <c r="U274" s="41"/>
    </row>
    <row r="275" spans="21:21" ht="12.5">
      <c r="U275" s="41"/>
    </row>
    <row r="276" spans="21:21" ht="12.5">
      <c r="U276" s="41"/>
    </row>
    <row r="277" spans="21:21" ht="12.5">
      <c r="U277" s="41"/>
    </row>
    <row r="278" spans="21:21" ht="12.5">
      <c r="U278" s="41"/>
    </row>
    <row r="279" spans="21:21" ht="12.5">
      <c r="U279" s="41"/>
    </row>
    <row r="280" spans="21:21" ht="12.5">
      <c r="U280" s="41"/>
    </row>
    <row r="281" spans="21:21" ht="12.5">
      <c r="U281" s="41"/>
    </row>
    <row r="282" spans="21:21" ht="12.5">
      <c r="U282" s="41"/>
    </row>
    <row r="283" spans="21:21" ht="12.5">
      <c r="U283" s="41"/>
    </row>
    <row r="284" spans="21:21" ht="12.5">
      <c r="U284" s="41"/>
    </row>
    <row r="285" spans="21:21" ht="12.5">
      <c r="U285" s="41"/>
    </row>
    <row r="286" spans="21:21" ht="12.5">
      <c r="U286" s="41"/>
    </row>
    <row r="287" spans="21:21" ht="12.5">
      <c r="U287" s="41"/>
    </row>
    <row r="288" spans="21:21" ht="12.5">
      <c r="U288" s="41"/>
    </row>
    <row r="289" spans="21:21" ht="12.5">
      <c r="U289" s="41"/>
    </row>
    <row r="290" spans="21:21" ht="12.5">
      <c r="U290" s="41"/>
    </row>
    <row r="291" spans="21:21" ht="12.5">
      <c r="U291" s="41"/>
    </row>
    <row r="292" spans="21:21" ht="12.5">
      <c r="U292" s="41"/>
    </row>
    <row r="293" spans="21:21" ht="12.5">
      <c r="U293" s="41"/>
    </row>
    <row r="294" spans="21:21" ht="12.5">
      <c r="U294" s="41"/>
    </row>
    <row r="295" spans="21:21" ht="12.5">
      <c r="U295" s="41"/>
    </row>
    <row r="296" spans="21:21" ht="12.5">
      <c r="U296" s="41"/>
    </row>
    <row r="297" spans="21:21" ht="12.5">
      <c r="U297" s="41"/>
    </row>
    <row r="298" spans="21:21" ht="12.5">
      <c r="U298" s="41"/>
    </row>
    <row r="299" spans="21:21" ht="12.5">
      <c r="U299" s="41"/>
    </row>
    <row r="300" spans="21:21" ht="12.5">
      <c r="U300" s="41"/>
    </row>
    <row r="301" spans="21:21" ht="12.5">
      <c r="U301" s="41"/>
    </row>
    <row r="302" spans="21:21" ht="12.5">
      <c r="U302" s="41"/>
    </row>
    <row r="303" spans="21:21" ht="12.5">
      <c r="U303" s="41"/>
    </row>
    <row r="304" spans="21:21" ht="12.5">
      <c r="U304" s="41"/>
    </row>
    <row r="305" spans="21:21" ht="12.5">
      <c r="U305" s="41"/>
    </row>
    <row r="306" spans="21:21" ht="12.5">
      <c r="U306" s="41"/>
    </row>
    <row r="307" spans="21:21" ht="12.5">
      <c r="U307" s="41"/>
    </row>
    <row r="308" spans="21:21" ht="12.5">
      <c r="U308" s="41"/>
    </row>
    <row r="309" spans="21:21" ht="12.5">
      <c r="U309" s="41"/>
    </row>
    <row r="310" spans="21:21" ht="12.5">
      <c r="U310" s="41"/>
    </row>
    <row r="311" spans="21:21" ht="12.5">
      <c r="U311" s="41"/>
    </row>
    <row r="312" spans="21:21" ht="12.5">
      <c r="U312" s="41"/>
    </row>
    <row r="313" spans="21:21" ht="12.5">
      <c r="U313" s="41"/>
    </row>
    <row r="314" spans="21:21" ht="12.5">
      <c r="U314" s="41"/>
    </row>
    <row r="315" spans="21:21" ht="12.5">
      <c r="U315" s="41"/>
    </row>
    <row r="316" spans="21:21" ht="12.5">
      <c r="U316" s="41"/>
    </row>
    <row r="317" spans="21:21" ht="12.5">
      <c r="U317" s="41"/>
    </row>
    <row r="318" spans="21:21" ht="12.5">
      <c r="U318" s="41"/>
    </row>
    <row r="319" spans="21:21" ht="12.5">
      <c r="U319" s="41"/>
    </row>
    <row r="320" spans="21:21" ht="12.5">
      <c r="U320" s="41"/>
    </row>
    <row r="321" spans="21:21" ht="12.5">
      <c r="U321" s="41"/>
    </row>
    <row r="322" spans="21:21" ht="12.5">
      <c r="U322" s="41"/>
    </row>
    <row r="323" spans="21:21" ht="12.5">
      <c r="U323" s="41"/>
    </row>
    <row r="324" spans="21:21" ht="12.5">
      <c r="U324" s="41"/>
    </row>
    <row r="325" spans="21:21" ht="12.5">
      <c r="U325" s="41"/>
    </row>
    <row r="326" spans="21:21" ht="12.5">
      <c r="U326" s="41"/>
    </row>
    <row r="327" spans="21:21" ht="12.5">
      <c r="U327" s="41"/>
    </row>
    <row r="328" spans="21:21" ht="12.5">
      <c r="U328" s="41"/>
    </row>
    <row r="329" spans="21:21" ht="12.5">
      <c r="U329" s="41"/>
    </row>
    <row r="330" spans="21:21" ht="12.5">
      <c r="U330" s="41"/>
    </row>
    <row r="331" spans="21:21" ht="12.5">
      <c r="U331" s="41"/>
    </row>
    <row r="332" spans="21:21" ht="12.5">
      <c r="U332" s="41"/>
    </row>
    <row r="333" spans="21:21" ht="12.5">
      <c r="U333" s="41"/>
    </row>
    <row r="334" spans="21:21" ht="12.5">
      <c r="U334" s="41"/>
    </row>
    <row r="335" spans="21:21" ht="12.5">
      <c r="U335" s="41"/>
    </row>
    <row r="336" spans="21:21" ht="12.5">
      <c r="U336" s="41"/>
    </row>
    <row r="337" spans="21:21" ht="12.5">
      <c r="U337" s="41"/>
    </row>
    <row r="338" spans="21:21" ht="12.5">
      <c r="U338" s="41"/>
    </row>
    <row r="339" spans="21:21" ht="12.5">
      <c r="U339" s="41"/>
    </row>
    <row r="340" spans="21:21" ht="12.5">
      <c r="U340" s="41"/>
    </row>
    <row r="341" spans="21:21" ht="12.5">
      <c r="U341" s="41"/>
    </row>
    <row r="342" spans="21:21" ht="12.5">
      <c r="U342" s="41"/>
    </row>
    <row r="343" spans="21:21" ht="12.5">
      <c r="U343" s="41"/>
    </row>
    <row r="344" spans="21:21" ht="12.5">
      <c r="U344" s="41"/>
    </row>
    <row r="345" spans="21:21" ht="12.5">
      <c r="U345" s="41"/>
    </row>
    <row r="346" spans="21:21" ht="12.5">
      <c r="U346" s="41"/>
    </row>
    <row r="347" spans="21:21" ht="12.5">
      <c r="U347" s="41"/>
    </row>
    <row r="348" spans="21:21" ht="12.5">
      <c r="U348" s="41"/>
    </row>
    <row r="349" spans="21:21" ht="12.5">
      <c r="U349" s="41"/>
    </row>
    <row r="350" spans="21:21" ht="12.5">
      <c r="U350" s="41"/>
    </row>
    <row r="351" spans="21:21" ht="12.5">
      <c r="U351" s="41"/>
    </row>
    <row r="352" spans="21:21" ht="12.5">
      <c r="U352" s="41"/>
    </row>
    <row r="353" spans="21:21" ht="12.5">
      <c r="U353" s="41"/>
    </row>
    <row r="354" spans="21:21" ht="12.5">
      <c r="U354" s="41"/>
    </row>
    <row r="355" spans="21:21" ht="12.5">
      <c r="U355" s="41"/>
    </row>
    <row r="356" spans="21:21" ht="12.5">
      <c r="U356" s="41"/>
    </row>
    <row r="357" spans="21:21" ht="12.5">
      <c r="U357" s="41"/>
    </row>
    <row r="358" spans="21:21" ht="12.5">
      <c r="U358" s="41"/>
    </row>
    <row r="359" spans="21:21" ht="12.5">
      <c r="U359" s="41"/>
    </row>
    <row r="360" spans="21:21" ht="12.5">
      <c r="U360" s="41"/>
    </row>
    <row r="361" spans="21:21" ht="12.5">
      <c r="U361" s="41"/>
    </row>
    <row r="362" spans="21:21" ht="12.5">
      <c r="U362" s="41"/>
    </row>
    <row r="363" spans="21:21" ht="12.5">
      <c r="U363" s="41"/>
    </row>
    <row r="364" spans="21:21" ht="12.5">
      <c r="U364" s="41"/>
    </row>
    <row r="365" spans="21:21" ht="12.5">
      <c r="U365" s="41"/>
    </row>
    <row r="366" spans="21:21" ht="12.5">
      <c r="U366" s="41"/>
    </row>
    <row r="367" spans="21:21" ht="12.5">
      <c r="U367" s="41"/>
    </row>
    <row r="368" spans="21:21" ht="12.5">
      <c r="U368" s="41"/>
    </row>
    <row r="369" spans="21:21" ht="12.5">
      <c r="U369" s="41"/>
    </row>
    <row r="370" spans="21:21" ht="12.5">
      <c r="U370" s="41"/>
    </row>
    <row r="371" spans="21:21" ht="12.5">
      <c r="U371" s="41"/>
    </row>
    <row r="372" spans="21:21" ht="12.5">
      <c r="U372" s="41"/>
    </row>
    <row r="373" spans="21:21" ht="12.5">
      <c r="U373" s="41"/>
    </row>
    <row r="374" spans="21:21" ht="12.5">
      <c r="U374" s="41"/>
    </row>
    <row r="375" spans="21:21" ht="12.5">
      <c r="U375" s="41"/>
    </row>
    <row r="376" spans="21:21" ht="12.5">
      <c r="U376" s="41"/>
    </row>
    <row r="377" spans="21:21" ht="12.5">
      <c r="U377" s="41"/>
    </row>
    <row r="378" spans="21:21" ht="12.5">
      <c r="U378" s="41"/>
    </row>
    <row r="379" spans="21:21" ht="12.5">
      <c r="U379" s="41"/>
    </row>
    <row r="380" spans="21:21" ht="12.5">
      <c r="U380" s="41"/>
    </row>
    <row r="381" spans="21:21" ht="12.5">
      <c r="U381" s="41"/>
    </row>
    <row r="382" spans="21:21" ht="12.5">
      <c r="U382" s="41"/>
    </row>
    <row r="383" spans="21:21" ht="12.5">
      <c r="U383" s="41"/>
    </row>
    <row r="384" spans="21:21" ht="12.5">
      <c r="U384" s="41"/>
    </row>
    <row r="385" spans="21:21" ht="12.5">
      <c r="U385" s="41"/>
    </row>
    <row r="386" spans="21:21" ht="12.5">
      <c r="U386" s="41"/>
    </row>
    <row r="387" spans="21:21" ht="12.5">
      <c r="U387" s="41"/>
    </row>
    <row r="388" spans="21:21" ht="12.5">
      <c r="U388" s="41"/>
    </row>
    <row r="389" spans="21:21" ht="12.5">
      <c r="U389" s="41"/>
    </row>
    <row r="390" spans="21:21" ht="12.5">
      <c r="U390" s="41"/>
    </row>
    <row r="391" spans="21:21" ht="12.5">
      <c r="U391" s="41"/>
    </row>
    <row r="392" spans="21:21" ht="12.5">
      <c r="U392" s="41"/>
    </row>
    <row r="393" spans="21:21" ht="12.5">
      <c r="U393" s="41"/>
    </row>
    <row r="394" spans="21:21" ht="12.5">
      <c r="U394" s="41"/>
    </row>
    <row r="395" spans="21:21" ht="12.5">
      <c r="U395" s="41"/>
    </row>
    <row r="396" spans="21:21" ht="12.5">
      <c r="U396" s="41"/>
    </row>
    <row r="397" spans="21:21" ht="12.5">
      <c r="U397" s="41"/>
    </row>
    <row r="398" spans="21:21" ht="12.5">
      <c r="U398" s="41"/>
    </row>
    <row r="399" spans="21:21" ht="12.5">
      <c r="U399" s="41"/>
    </row>
    <row r="400" spans="21:21" ht="12.5">
      <c r="U400" s="41"/>
    </row>
    <row r="401" spans="21:21" ht="12.5">
      <c r="U401" s="41"/>
    </row>
    <row r="402" spans="21:21" ht="12.5">
      <c r="U402" s="41"/>
    </row>
    <row r="403" spans="21:21" ht="12.5">
      <c r="U403" s="41"/>
    </row>
    <row r="404" spans="21:21" ht="12.5">
      <c r="U404" s="41"/>
    </row>
    <row r="405" spans="21:21" ht="12.5">
      <c r="U405" s="41"/>
    </row>
    <row r="406" spans="21:21" ht="12.5">
      <c r="U406" s="41"/>
    </row>
    <row r="407" spans="21:21" ht="12.5">
      <c r="U407" s="41"/>
    </row>
    <row r="408" spans="21:21" ht="12.5">
      <c r="U408" s="41"/>
    </row>
    <row r="409" spans="21:21" ht="12.5">
      <c r="U409" s="41"/>
    </row>
    <row r="410" spans="21:21" ht="12.5">
      <c r="U410" s="41"/>
    </row>
    <row r="411" spans="21:21" ht="12.5">
      <c r="U411" s="41"/>
    </row>
    <row r="412" spans="21:21" ht="12.5">
      <c r="U412" s="41"/>
    </row>
    <row r="413" spans="21:21" ht="12.5">
      <c r="U413" s="41"/>
    </row>
    <row r="414" spans="21:21" ht="12.5">
      <c r="U414" s="41"/>
    </row>
    <row r="415" spans="21:21" ht="12.5">
      <c r="U415" s="41"/>
    </row>
    <row r="416" spans="21:21" ht="12.5">
      <c r="U416" s="41"/>
    </row>
    <row r="417" spans="21:21" ht="12.5">
      <c r="U417" s="41"/>
    </row>
    <row r="418" spans="21:21" ht="12.5">
      <c r="U418" s="41"/>
    </row>
    <row r="419" spans="21:21" ht="12.5">
      <c r="U419" s="41"/>
    </row>
    <row r="420" spans="21:21" ht="12.5">
      <c r="U420" s="41"/>
    </row>
    <row r="421" spans="21:21" ht="12.5">
      <c r="U421" s="41"/>
    </row>
    <row r="422" spans="21:21" ht="12.5">
      <c r="U422" s="41"/>
    </row>
    <row r="423" spans="21:21" ht="12.5">
      <c r="U423" s="41"/>
    </row>
    <row r="424" spans="21:21" ht="12.5">
      <c r="U424" s="41"/>
    </row>
    <row r="425" spans="21:21" ht="12.5">
      <c r="U425" s="41"/>
    </row>
    <row r="426" spans="21:21" ht="12.5">
      <c r="U426" s="41"/>
    </row>
    <row r="427" spans="21:21" ht="12.5">
      <c r="U427" s="41"/>
    </row>
    <row r="428" spans="21:21" ht="12.5">
      <c r="U428" s="41"/>
    </row>
    <row r="429" spans="21:21" ht="12.5">
      <c r="U429" s="41"/>
    </row>
    <row r="430" spans="21:21" ht="12.5">
      <c r="U430" s="41"/>
    </row>
    <row r="431" spans="21:21" ht="12.5">
      <c r="U431" s="41"/>
    </row>
    <row r="432" spans="21:21" ht="12.5">
      <c r="U432" s="41"/>
    </row>
    <row r="433" spans="21:21" ht="12.5">
      <c r="U433" s="41"/>
    </row>
    <row r="434" spans="21:21" ht="12.5">
      <c r="U434" s="41"/>
    </row>
    <row r="435" spans="21:21" ht="12.5">
      <c r="U435" s="41"/>
    </row>
    <row r="436" spans="21:21" ht="12.5">
      <c r="U436" s="41"/>
    </row>
    <row r="437" spans="21:21" ht="12.5">
      <c r="U437" s="41"/>
    </row>
    <row r="438" spans="21:21" ht="12.5">
      <c r="U438" s="41"/>
    </row>
    <row r="439" spans="21:21" ht="12.5">
      <c r="U439" s="41"/>
    </row>
    <row r="440" spans="21:21" ht="12.5">
      <c r="U440" s="41"/>
    </row>
    <row r="441" spans="21:21" ht="12.5">
      <c r="U441" s="41"/>
    </row>
    <row r="442" spans="21:21" ht="12.5">
      <c r="U442" s="41"/>
    </row>
    <row r="443" spans="21:21" ht="12.5">
      <c r="U443" s="41"/>
    </row>
    <row r="444" spans="21:21" ht="12.5">
      <c r="U444" s="41"/>
    </row>
    <row r="445" spans="21:21" ht="12.5">
      <c r="U445" s="41"/>
    </row>
    <row r="446" spans="21:21" ht="12.5">
      <c r="U446" s="41"/>
    </row>
    <row r="447" spans="21:21" ht="12.5">
      <c r="U447" s="41"/>
    </row>
    <row r="448" spans="21:21" ht="12.5">
      <c r="U448" s="41"/>
    </row>
    <row r="449" spans="21:21" ht="12.5">
      <c r="U449" s="41"/>
    </row>
    <row r="450" spans="21:21" ht="12.5">
      <c r="U450" s="41"/>
    </row>
    <row r="451" spans="21:21" ht="12.5">
      <c r="U451" s="41"/>
    </row>
    <row r="452" spans="21:21" ht="12.5">
      <c r="U452" s="41"/>
    </row>
    <row r="453" spans="21:21" ht="12.5">
      <c r="U453" s="41"/>
    </row>
    <row r="454" spans="21:21" ht="12.5">
      <c r="U454" s="41"/>
    </row>
    <row r="455" spans="21:21" ht="12.5">
      <c r="U455" s="41"/>
    </row>
    <row r="456" spans="21:21" ht="12.5">
      <c r="U456" s="41"/>
    </row>
    <row r="457" spans="21:21" ht="12.5">
      <c r="U457" s="41"/>
    </row>
    <row r="458" spans="21:21" ht="12.5">
      <c r="U458" s="41"/>
    </row>
    <row r="459" spans="21:21" ht="12.5">
      <c r="U459" s="41"/>
    </row>
    <row r="460" spans="21:21" ht="12.5">
      <c r="U460" s="41"/>
    </row>
    <row r="461" spans="21:21" ht="12.5">
      <c r="U461" s="41"/>
    </row>
    <row r="462" spans="21:21" ht="12.5">
      <c r="U462" s="41"/>
    </row>
    <row r="463" spans="21:21" ht="12.5">
      <c r="U463" s="41"/>
    </row>
    <row r="464" spans="21:21" ht="12.5">
      <c r="U464" s="41"/>
    </row>
    <row r="465" spans="21:21" ht="12.5">
      <c r="U465" s="41"/>
    </row>
    <row r="466" spans="21:21" ht="12.5">
      <c r="U466" s="41"/>
    </row>
    <row r="467" spans="21:21" ht="12.5">
      <c r="U467" s="41"/>
    </row>
    <row r="468" spans="21:21" ht="12.5">
      <c r="U468" s="41"/>
    </row>
    <row r="469" spans="21:21" ht="12.5">
      <c r="U469" s="41"/>
    </row>
    <row r="470" spans="21:21" ht="12.5">
      <c r="U470" s="41"/>
    </row>
    <row r="471" spans="21:21" ht="12.5">
      <c r="U471" s="41"/>
    </row>
    <row r="472" spans="21:21" ht="12.5">
      <c r="U472" s="41"/>
    </row>
    <row r="473" spans="21:21" ht="12.5">
      <c r="U473" s="41"/>
    </row>
    <row r="474" spans="21:21" ht="12.5">
      <c r="U474" s="41"/>
    </row>
    <row r="475" spans="21:21" ht="12.5">
      <c r="U475" s="41"/>
    </row>
    <row r="476" spans="21:21" ht="12.5">
      <c r="U476" s="41"/>
    </row>
    <row r="477" spans="21:21" ht="12.5">
      <c r="U477" s="41"/>
    </row>
    <row r="478" spans="21:21" ht="12.5">
      <c r="U478" s="41"/>
    </row>
    <row r="479" spans="21:21" ht="12.5">
      <c r="U479" s="41"/>
    </row>
    <row r="480" spans="21:21" ht="12.5">
      <c r="U480" s="41"/>
    </row>
    <row r="481" spans="21:21" ht="12.5">
      <c r="U481" s="41"/>
    </row>
    <row r="482" spans="21:21" ht="12.5">
      <c r="U482" s="41"/>
    </row>
    <row r="483" spans="21:21" ht="12.5">
      <c r="U483" s="41"/>
    </row>
    <row r="484" spans="21:21" ht="12.5">
      <c r="U484" s="41"/>
    </row>
    <row r="485" spans="21:21" ht="12.5">
      <c r="U485" s="41"/>
    </row>
    <row r="486" spans="21:21" ht="12.5">
      <c r="U486" s="41"/>
    </row>
    <row r="487" spans="21:21" ht="12.5">
      <c r="U487" s="41"/>
    </row>
    <row r="488" spans="21:21" ht="12.5">
      <c r="U488" s="41"/>
    </row>
    <row r="489" spans="21:21" ht="12.5">
      <c r="U489" s="41"/>
    </row>
    <row r="490" spans="21:21" ht="12.5">
      <c r="U490" s="41"/>
    </row>
    <row r="491" spans="21:21" ht="12.5">
      <c r="U491" s="41"/>
    </row>
    <row r="492" spans="21:21" ht="12.5">
      <c r="U492" s="41"/>
    </row>
    <row r="493" spans="21:21" ht="12.5">
      <c r="U493" s="41"/>
    </row>
    <row r="494" spans="21:21" ht="12.5">
      <c r="U494" s="41"/>
    </row>
    <row r="495" spans="21:21" ht="12.5">
      <c r="U495" s="41"/>
    </row>
    <row r="496" spans="21:21" ht="12.5">
      <c r="U496" s="41"/>
    </row>
    <row r="497" spans="21:21" ht="12.5">
      <c r="U497" s="41"/>
    </row>
    <row r="498" spans="21:21" ht="12.5">
      <c r="U498" s="41"/>
    </row>
    <row r="499" spans="21:21" ht="12.5">
      <c r="U499" s="41"/>
    </row>
    <row r="500" spans="21:21" ht="12.5">
      <c r="U500" s="41"/>
    </row>
    <row r="501" spans="21:21" ht="12.5">
      <c r="U501" s="41"/>
    </row>
    <row r="502" spans="21:21" ht="12.5">
      <c r="U502" s="41"/>
    </row>
    <row r="503" spans="21:21" ht="12.5">
      <c r="U503" s="41"/>
    </row>
    <row r="504" spans="21:21" ht="12.5">
      <c r="U504" s="41"/>
    </row>
    <row r="505" spans="21:21" ht="12.5">
      <c r="U505" s="41"/>
    </row>
    <row r="506" spans="21:21" ht="12.5">
      <c r="U506" s="41"/>
    </row>
    <row r="507" spans="21:21" ht="12.5">
      <c r="U507" s="41"/>
    </row>
    <row r="508" spans="21:21" ht="12.5">
      <c r="U508" s="41"/>
    </row>
    <row r="509" spans="21:21" ht="12.5">
      <c r="U509" s="41"/>
    </row>
    <row r="510" spans="21:21" ht="12.5">
      <c r="U510" s="41"/>
    </row>
    <row r="511" spans="21:21" ht="12.5">
      <c r="U511" s="41"/>
    </row>
    <row r="512" spans="21:21" ht="12.5">
      <c r="U512" s="41"/>
    </row>
    <row r="513" spans="21:21" ht="12.5">
      <c r="U513" s="41"/>
    </row>
    <row r="514" spans="21:21" ht="12.5">
      <c r="U514" s="41"/>
    </row>
    <row r="515" spans="21:21" ht="12.5">
      <c r="U515" s="41"/>
    </row>
    <row r="516" spans="21:21" ht="12.5">
      <c r="U516" s="41"/>
    </row>
    <row r="517" spans="21:21" ht="12.5">
      <c r="U517" s="41"/>
    </row>
    <row r="518" spans="21:21" ht="12.5">
      <c r="U518" s="41"/>
    </row>
    <row r="519" spans="21:21" ht="12.5">
      <c r="U519" s="41"/>
    </row>
    <row r="520" spans="21:21" ht="12.5">
      <c r="U520" s="41"/>
    </row>
    <row r="521" spans="21:21" ht="12.5">
      <c r="U521" s="41"/>
    </row>
    <row r="522" spans="21:21" ht="12.5">
      <c r="U522" s="41"/>
    </row>
    <row r="523" spans="21:21" ht="12.5">
      <c r="U523" s="41"/>
    </row>
    <row r="524" spans="21:21" ht="12.5">
      <c r="U524" s="41"/>
    </row>
    <row r="525" spans="21:21" ht="12.5">
      <c r="U525" s="41"/>
    </row>
    <row r="526" spans="21:21" ht="12.5">
      <c r="U526" s="41"/>
    </row>
    <row r="527" spans="21:21" ht="12.5">
      <c r="U527" s="41"/>
    </row>
    <row r="528" spans="21:21" ht="12.5">
      <c r="U528" s="41"/>
    </row>
    <row r="529" spans="21:21" ht="12.5">
      <c r="U529" s="41"/>
    </row>
    <row r="530" spans="21:21" ht="12.5">
      <c r="U530" s="41"/>
    </row>
    <row r="531" spans="21:21" ht="12.5">
      <c r="U531" s="41"/>
    </row>
    <row r="532" spans="21:21" ht="12.5">
      <c r="U532" s="41"/>
    </row>
    <row r="533" spans="21:21" ht="12.5">
      <c r="U533" s="41"/>
    </row>
    <row r="534" spans="21:21" ht="12.5">
      <c r="U534" s="41"/>
    </row>
    <row r="535" spans="21:21" ht="12.5">
      <c r="U535" s="41"/>
    </row>
    <row r="536" spans="21:21" ht="12.5">
      <c r="U536" s="41"/>
    </row>
    <row r="537" spans="21:21" ht="12.5">
      <c r="U537" s="41"/>
    </row>
    <row r="538" spans="21:21" ht="12.5">
      <c r="U538" s="41"/>
    </row>
    <row r="539" spans="21:21" ht="12.5">
      <c r="U539" s="41"/>
    </row>
    <row r="540" spans="21:21" ht="12.5">
      <c r="U540" s="41"/>
    </row>
    <row r="541" spans="21:21" ht="12.5">
      <c r="U541" s="41"/>
    </row>
    <row r="542" spans="21:21" ht="12.5">
      <c r="U542" s="41"/>
    </row>
    <row r="543" spans="21:21" ht="12.5">
      <c r="U543" s="41"/>
    </row>
    <row r="544" spans="21:21" ht="12.5">
      <c r="U544" s="41"/>
    </row>
    <row r="545" spans="21:21" ht="12.5">
      <c r="U545" s="41"/>
    </row>
    <row r="546" spans="21:21" ht="12.5">
      <c r="U546" s="41"/>
    </row>
    <row r="547" spans="21:21" ht="12.5">
      <c r="U547" s="41"/>
    </row>
    <row r="548" spans="21:21" ht="12.5">
      <c r="U548" s="41"/>
    </row>
    <row r="549" spans="21:21" ht="12.5">
      <c r="U549" s="41"/>
    </row>
    <row r="550" spans="21:21" ht="12.5">
      <c r="U550" s="41"/>
    </row>
    <row r="551" spans="21:21" ht="12.5">
      <c r="U551" s="41"/>
    </row>
    <row r="552" spans="21:21" ht="12.5">
      <c r="U552" s="41"/>
    </row>
    <row r="553" spans="21:21" ht="12.5">
      <c r="U553" s="41"/>
    </row>
    <row r="554" spans="21:21" ht="12.5">
      <c r="U554" s="41"/>
    </row>
    <row r="555" spans="21:21" ht="12.5">
      <c r="U555" s="41"/>
    </row>
    <row r="556" spans="21:21" ht="12.5">
      <c r="U556" s="41"/>
    </row>
    <row r="557" spans="21:21" ht="12.5">
      <c r="U557" s="41"/>
    </row>
    <row r="558" spans="21:21" ht="12.5">
      <c r="U558" s="41"/>
    </row>
    <row r="559" spans="21:21" ht="12.5">
      <c r="U559" s="41"/>
    </row>
    <row r="560" spans="21:21" ht="12.5">
      <c r="U560" s="41"/>
    </row>
    <row r="561" spans="21:21" ht="12.5">
      <c r="U561" s="41"/>
    </row>
    <row r="562" spans="21:21" ht="12.5">
      <c r="U562" s="41"/>
    </row>
    <row r="563" spans="21:21" ht="12.5">
      <c r="U563" s="41"/>
    </row>
    <row r="564" spans="21:21" ht="12.5">
      <c r="U564" s="41"/>
    </row>
    <row r="565" spans="21:21" ht="12.5">
      <c r="U565" s="41"/>
    </row>
    <row r="566" spans="21:21" ht="12.5">
      <c r="U566" s="41"/>
    </row>
    <row r="567" spans="21:21" ht="12.5">
      <c r="U567" s="41"/>
    </row>
    <row r="568" spans="21:21" ht="12.5">
      <c r="U568" s="41"/>
    </row>
    <row r="569" spans="21:21" ht="12.5">
      <c r="U569" s="41"/>
    </row>
    <row r="570" spans="21:21" ht="12.5">
      <c r="U570" s="41"/>
    </row>
    <row r="571" spans="21:21" ht="12.5">
      <c r="U571" s="41"/>
    </row>
    <row r="572" spans="21:21" ht="12.5">
      <c r="U572" s="41"/>
    </row>
    <row r="573" spans="21:21" ht="12.5">
      <c r="U573" s="41"/>
    </row>
    <row r="574" spans="21:21" ht="12.5">
      <c r="U574" s="41"/>
    </row>
    <row r="575" spans="21:21" ht="12.5">
      <c r="U575" s="41"/>
    </row>
    <row r="576" spans="21:21" ht="12.5">
      <c r="U576" s="41"/>
    </row>
    <row r="577" spans="21:21" ht="12.5">
      <c r="U577" s="41"/>
    </row>
    <row r="578" spans="21:21" ht="12.5">
      <c r="U578" s="41"/>
    </row>
    <row r="579" spans="21:21" ht="12.5">
      <c r="U579" s="41"/>
    </row>
    <row r="580" spans="21:21" ht="12.5">
      <c r="U580" s="41"/>
    </row>
    <row r="581" spans="21:21" ht="12.5">
      <c r="U581" s="41"/>
    </row>
    <row r="582" spans="21:21" ht="12.5">
      <c r="U582" s="41"/>
    </row>
    <row r="583" spans="21:21" ht="12.5">
      <c r="U583" s="41"/>
    </row>
    <row r="584" spans="21:21" ht="12.5">
      <c r="U584" s="41"/>
    </row>
    <row r="585" spans="21:21" ht="12.5">
      <c r="U585" s="41"/>
    </row>
    <row r="586" spans="21:21" ht="12.5">
      <c r="U586" s="41"/>
    </row>
    <row r="587" spans="21:21" ht="12.5">
      <c r="U587" s="41"/>
    </row>
    <row r="588" spans="21:21" ht="12.5">
      <c r="U588" s="41"/>
    </row>
    <row r="589" spans="21:21" ht="12.5">
      <c r="U589" s="41"/>
    </row>
    <row r="590" spans="21:21" ht="12.5">
      <c r="U590" s="41"/>
    </row>
    <row r="591" spans="21:21" ht="12.5">
      <c r="U591" s="41"/>
    </row>
    <row r="592" spans="21:21" ht="12.5">
      <c r="U592" s="41"/>
    </row>
    <row r="593" spans="21:21" ht="12.5">
      <c r="U593" s="41"/>
    </row>
    <row r="594" spans="21:21" ht="12.5">
      <c r="U594" s="41"/>
    </row>
    <row r="595" spans="21:21" ht="12.5">
      <c r="U595" s="41"/>
    </row>
    <row r="596" spans="21:21" ht="12.5">
      <c r="U596" s="41"/>
    </row>
    <row r="597" spans="21:21" ht="12.5">
      <c r="U597" s="41"/>
    </row>
    <row r="598" spans="21:21" ht="12.5">
      <c r="U598" s="41"/>
    </row>
    <row r="599" spans="21:21" ht="12.5">
      <c r="U599" s="41"/>
    </row>
    <row r="600" spans="21:21" ht="12.5">
      <c r="U600" s="41"/>
    </row>
    <row r="601" spans="21:21" ht="12.5">
      <c r="U601" s="41"/>
    </row>
    <row r="602" spans="21:21" ht="12.5">
      <c r="U602" s="41"/>
    </row>
    <row r="603" spans="21:21" ht="12.5">
      <c r="U603" s="41"/>
    </row>
    <row r="604" spans="21:21" ht="12.5">
      <c r="U604" s="41"/>
    </row>
    <row r="605" spans="21:21" ht="12.5">
      <c r="U605" s="41"/>
    </row>
    <row r="606" spans="21:21" ht="12.5">
      <c r="U606" s="41"/>
    </row>
    <row r="607" spans="21:21" ht="12.5">
      <c r="U607" s="41"/>
    </row>
    <row r="608" spans="21:21" ht="12.5">
      <c r="U608" s="41"/>
    </row>
    <row r="609" spans="21:21" ht="12.5">
      <c r="U609" s="41"/>
    </row>
    <row r="610" spans="21:21" ht="12.5">
      <c r="U610" s="41"/>
    </row>
    <row r="611" spans="21:21" ht="12.5">
      <c r="U611" s="41"/>
    </row>
    <row r="612" spans="21:21" ht="12.5">
      <c r="U612" s="41"/>
    </row>
    <row r="613" spans="21:21" ht="12.5">
      <c r="U613" s="41"/>
    </row>
    <row r="614" spans="21:21" ht="12.5">
      <c r="U614" s="41"/>
    </row>
    <row r="615" spans="21:21" ht="12.5">
      <c r="U615" s="41"/>
    </row>
    <row r="616" spans="21:21" ht="12.5">
      <c r="U616" s="41"/>
    </row>
    <row r="617" spans="21:21" ht="12.5">
      <c r="U617" s="41"/>
    </row>
    <row r="618" spans="21:21" ht="12.5">
      <c r="U618" s="41"/>
    </row>
    <row r="619" spans="21:21" ht="12.5">
      <c r="U619" s="41"/>
    </row>
    <row r="620" spans="21:21" ht="12.5">
      <c r="U620" s="41"/>
    </row>
    <row r="621" spans="21:21" ht="12.5">
      <c r="U621" s="41"/>
    </row>
    <row r="622" spans="21:21" ht="12.5">
      <c r="U622" s="41"/>
    </row>
    <row r="623" spans="21:21" ht="12.5">
      <c r="U623" s="41"/>
    </row>
    <row r="624" spans="21:21" ht="12.5">
      <c r="U624" s="41"/>
    </row>
    <row r="625" spans="21:21" ht="12.5">
      <c r="U625" s="41"/>
    </row>
    <row r="626" spans="21:21" ht="12.5">
      <c r="U626" s="41"/>
    </row>
    <row r="627" spans="21:21" ht="12.5">
      <c r="U627" s="41"/>
    </row>
    <row r="628" spans="21:21" ht="12.5">
      <c r="U628" s="41"/>
    </row>
    <row r="629" spans="21:21" ht="12.5">
      <c r="U629" s="41"/>
    </row>
    <row r="630" spans="21:21" ht="12.5">
      <c r="U630" s="41"/>
    </row>
    <row r="631" spans="21:21" ht="12.5">
      <c r="U631" s="41"/>
    </row>
    <row r="632" spans="21:21" ht="12.5">
      <c r="U632" s="41"/>
    </row>
    <row r="633" spans="21:21" ht="12.5">
      <c r="U633" s="41"/>
    </row>
    <row r="634" spans="21:21" ht="12.5">
      <c r="U634" s="41"/>
    </row>
    <row r="635" spans="21:21" ht="12.5">
      <c r="U635" s="41"/>
    </row>
    <row r="636" spans="21:21" ht="12.5">
      <c r="U636" s="41"/>
    </row>
    <row r="637" spans="21:21" ht="12.5">
      <c r="U637" s="41"/>
    </row>
    <row r="638" spans="21:21" ht="12.5">
      <c r="U638" s="41"/>
    </row>
    <row r="639" spans="21:21" ht="12.5">
      <c r="U639" s="41"/>
    </row>
    <row r="640" spans="21:21" ht="12.5">
      <c r="U640" s="41"/>
    </row>
    <row r="641" spans="21:21" ht="12.5">
      <c r="U641" s="41"/>
    </row>
    <row r="642" spans="21:21" ht="12.5">
      <c r="U642" s="41"/>
    </row>
    <row r="643" spans="21:21" ht="12.5">
      <c r="U643" s="41"/>
    </row>
    <row r="644" spans="21:21" ht="12.5">
      <c r="U644" s="41"/>
    </row>
    <row r="645" spans="21:21" ht="12.5">
      <c r="U645" s="41"/>
    </row>
    <row r="646" spans="21:21" ht="12.5">
      <c r="U646" s="41"/>
    </row>
    <row r="647" spans="21:21" ht="12.5">
      <c r="U647" s="41"/>
    </row>
    <row r="648" spans="21:21" ht="12.5">
      <c r="U648" s="41"/>
    </row>
    <row r="649" spans="21:21" ht="12.5">
      <c r="U649" s="41"/>
    </row>
    <row r="650" spans="21:21" ht="12.5">
      <c r="U650" s="41"/>
    </row>
    <row r="651" spans="21:21" ht="12.5">
      <c r="U651" s="41"/>
    </row>
    <row r="652" spans="21:21" ht="12.5">
      <c r="U652" s="41"/>
    </row>
    <row r="653" spans="21:21" ht="12.5">
      <c r="U653" s="41"/>
    </row>
    <row r="654" spans="21:21" ht="12.5">
      <c r="U654" s="41"/>
    </row>
    <row r="655" spans="21:21" ht="12.5">
      <c r="U655" s="41"/>
    </row>
    <row r="656" spans="21:21" ht="12.5">
      <c r="U656" s="41"/>
    </row>
    <row r="657" spans="21:21" ht="12.5">
      <c r="U657" s="41"/>
    </row>
    <row r="658" spans="21:21" ht="12.5">
      <c r="U658" s="41"/>
    </row>
    <row r="659" spans="21:21" ht="12.5">
      <c r="U659" s="41"/>
    </row>
    <row r="660" spans="21:21" ht="12.5">
      <c r="U660" s="41"/>
    </row>
    <row r="661" spans="21:21" ht="12.5">
      <c r="U661" s="41"/>
    </row>
    <row r="662" spans="21:21" ht="12.5">
      <c r="U662" s="41"/>
    </row>
    <row r="663" spans="21:21" ht="12.5">
      <c r="U663" s="41"/>
    </row>
    <row r="664" spans="21:21" ht="12.5">
      <c r="U664" s="41"/>
    </row>
    <row r="665" spans="21:21" ht="12.5">
      <c r="U665" s="41"/>
    </row>
    <row r="666" spans="21:21" ht="12.5">
      <c r="U666" s="41"/>
    </row>
    <row r="667" spans="21:21" ht="12.5">
      <c r="U667" s="41"/>
    </row>
    <row r="668" spans="21:21" ht="12.5">
      <c r="U668" s="41"/>
    </row>
    <row r="669" spans="21:21" ht="12.5">
      <c r="U669" s="41"/>
    </row>
    <row r="670" spans="21:21" ht="12.5">
      <c r="U670" s="41"/>
    </row>
    <row r="671" spans="21:21" ht="12.5">
      <c r="U671" s="41"/>
    </row>
    <row r="672" spans="21:21" ht="12.5">
      <c r="U672" s="41"/>
    </row>
    <row r="673" spans="21:21" ht="12.5">
      <c r="U673" s="41"/>
    </row>
    <row r="674" spans="21:21" ht="12.5">
      <c r="U674" s="41"/>
    </row>
    <row r="675" spans="21:21" ht="12.5">
      <c r="U675" s="41"/>
    </row>
    <row r="676" spans="21:21" ht="12.5">
      <c r="U676" s="41"/>
    </row>
    <row r="677" spans="21:21" ht="12.5">
      <c r="U677" s="41"/>
    </row>
    <row r="678" spans="21:21" ht="12.5">
      <c r="U678" s="41"/>
    </row>
    <row r="679" spans="21:21" ht="12.5">
      <c r="U679" s="41"/>
    </row>
    <row r="680" spans="21:21" ht="12.5">
      <c r="U680" s="41"/>
    </row>
    <row r="681" spans="21:21" ht="12.5">
      <c r="U681" s="41"/>
    </row>
    <row r="682" spans="21:21" ht="12.5">
      <c r="U682" s="41"/>
    </row>
    <row r="683" spans="21:21" ht="12.5">
      <c r="U683" s="41"/>
    </row>
    <row r="684" spans="21:21" ht="12.5">
      <c r="U684" s="41"/>
    </row>
    <row r="685" spans="21:21" ht="12.5">
      <c r="U685" s="41"/>
    </row>
    <row r="686" spans="21:21" ht="12.5">
      <c r="U686" s="41"/>
    </row>
    <row r="687" spans="21:21" ht="12.5">
      <c r="U687" s="41"/>
    </row>
    <row r="688" spans="21:21" ht="12.5">
      <c r="U688" s="41"/>
    </row>
    <row r="689" spans="21:21" ht="12.5">
      <c r="U689" s="41"/>
    </row>
    <row r="690" spans="21:21" ht="12.5">
      <c r="U690" s="41"/>
    </row>
    <row r="691" spans="21:21" ht="12.5">
      <c r="U691" s="41"/>
    </row>
    <row r="692" spans="21:21" ht="12.5">
      <c r="U692" s="41"/>
    </row>
    <row r="693" spans="21:21" ht="12.5">
      <c r="U693" s="41"/>
    </row>
    <row r="694" spans="21:21" ht="12.5">
      <c r="U694" s="41"/>
    </row>
    <row r="695" spans="21:21" ht="12.5">
      <c r="U695" s="41"/>
    </row>
    <row r="696" spans="21:21" ht="12.5">
      <c r="U696" s="41"/>
    </row>
    <row r="697" spans="21:21" ht="12.5">
      <c r="U697" s="41"/>
    </row>
    <row r="698" spans="21:21" ht="12.5">
      <c r="U698" s="41"/>
    </row>
    <row r="699" spans="21:21" ht="12.5">
      <c r="U699" s="41"/>
    </row>
    <row r="700" spans="21:21" ht="12.5">
      <c r="U700" s="41"/>
    </row>
    <row r="701" spans="21:21" ht="12.5">
      <c r="U701" s="41"/>
    </row>
    <row r="702" spans="21:21" ht="12.5">
      <c r="U702" s="41"/>
    </row>
    <row r="703" spans="21:21" ht="12.5">
      <c r="U703" s="41"/>
    </row>
    <row r="704" spans="21:21" ht="12.5">
      <c r="U704" s="41"/>
    </row>
    <row r="705" spans="21:21" ht="12.5">
      <c r="U705" s="41"/>
    </row>
    <row r="706" spans="21:21" ht="12.5">
      <c r="U706" s="41"/>
    </row>
    <row r="707" spans="21:21" ht="12.5">
      <c r="U707" s="41"/>
    </row>
    <row r="708" spans="21:21" ht="12.5">
      <c r="U708" s="41"/>
    </row>
    <row r="709" spans="21:21" ht="12.5">
      <c r="U709" s="41"/>
    </row>
    <row r="710" spans="21:21" ht="12.5">
      <c r="U710" s="41"/>
    </row>
    <row r="711" spans="21:21" ht="12.5">
      <c r="U711" s="41"/>
    </row>
    <row r="712" spans="21:21" ht="12.5">
      <c r="U712" s="41"/>
    </row>
    <row r="713" spans="21:21" ht="12.5">
      <c r="U713" s="41"/>
    </row>
    <row r="714" spans="21:21" ht="12.5">
      <c r="U714" s="41"/>
    </row>
    <row r="715" spans="21:21" ht="12.5">
      <c r="U715" s="41"/>
    </row>
    <row r="716" spans="21:21" ht="12.5">
      <c r="U716" s="41"/>
    </row>
    <row r="717" spans="21:21" ht="12.5">
      <c r="U717" s="41"/>
    </row>
    <row r="718" spans="21:21" ht="12.5">
      <c r="U718" s="41"/>
    </row>
    <row r="719" spans="21:21" ht="12.5">
      <c r="U719" s="41"/>
    </row>
    <row r="720" spans="21:21" ht="12.5">
      <c r="U720" s="41"/>
    </row>
    <row r="721" spans="21:21" ht="12.5">
      <c r="U721" s="41"/>
    </row>
    <row r="722" spans="21:21" ht="12.5">
      <c r="U722" s="41"/>
    </row>
    <row r="723" spans="21:21" ht="12.5">
      <c r="U723" s="41"/>
    </row>
    <row r="724" spans="21:21" ht="12.5">
      <c r="U724" s="41"/>
    </row>
    <row r="725" spans="21:21" ht="12.5">
      <c r="U725" s="41"/>
    </row>
    <row r="726" spans="21:21" ht="12.5">
      <c r="U726" s="41"/>
    </row>
    <row r="727" spans="21:21" ht="12.5">
      <c r="U727" s="41"/>
    </row>
    <row r="728" spans="21:21" ht="12.5">
      <c r="U728" s="41"/>
    </row>
    <row r="729" spans="21:21" ht="12.5">
      <c r="U729" s="41"/>
    </row>
    <row r="730" spans="21:21" ht="12.5">
      <c r="U730" s="41"/>
    </row>
    <row r="731" spans="21:21" ht="12.5">
      <c r="U731" s="41"/>
    </row>
    <row r="732" spans="21:21" ht="12.5">
      <c r="U732" s="41"/>
    </row>
    <row r="733" spans="21:21" ht="12.5">
      <c r="U733" s="41"/>
    </row>
    <row r="734" spans="21:21" ht="12.5">
      <c r="U734" s="41"/>
    </row>
    <row r="735" spans="21:21" ht="12.5">
      <c r="U735" s="41"/>
    </row>
    <row r="736" spans="21:21" ht="12.5">
      <c r="U736" s="41"/>
    </row>
    <row r="737" spans="21:21" ht="12.5">
      <c r="U737" s="41"/>
    </row>
    <row r="738" spans="21:21" ht="12.5">
      <c r="U738" s="41"/>
    </row>
    <row r="739" spans="21:21" ht="12.5">
      <c r="U739" s="41"/>
    </row>
    <row r="740" spans="21:21" ht="12.5">
      <c r="U740" s="41"/>
    </row>
    <row r="741" spans="21:21" ht="12.5">
      <c r="U741" s="41"/>
    </row>
    <row r="742" spans="21:21" ht="12.5">
      <c r="U742" s="41"/>
    </row>
    <row r="743" spans="21:21" ht="12.5">
      <c r="U743" s="41"/>
    </row>
    <row r="744" spans="21:21" ht="12.5">
      <c r="U744" s="41"/>
    </row>
    <row r="745" spans="21:21" ht="12.5">
      <c r="U745" s="41"/>
    </row>
    <row r="746" spans="21:21" ht="12.5">
      <c r="U746" s="41"/>
    </row>
    <row r="747" spans="21:21" ht="12.5">
      <c r="U747" s="41"/>
    </row>
    <row r="748" spans="21:21" ht="12.5">
      <c r="U748" s="41"/>
    </row>
    <row r="749" spans="21:21" ht="12.5">
      <c r="U749" s="41"/>
    </row>
    <row r="750" spans="21:21" ht="12.5">
      <c r="U750" s="41"/>
    </row>
    <row r="751" spans="21:21" ht="12.5">
      <c r="U751" s="41"/>
    </row>
    <row r="752" spans="21:21" ht="12.5">
      <c r="U752" s="41"/>
    </row>
    <row r="753" spans="21:21" ht="12.5">
      <c r="U753" s="41"/>
    </row>
    <row r="754" spans="21:21" ht="12.5">
      <c r="U754" s="41"/>
    </row>
    <row r="755" spans="21:21" ht="12.5">
      <c r="U755" s="41"/>
    </row>
    <row r="756" spans="21:21" ht="12.5">
      <c r="U756" s="41"/>
    </row>
    <row r="757" spans="21:21" ht="12.5">
      <c r="U757" s="41"/>
    </row>
    <row r="758" spans="21:21" ht="12.5">
      <c r="U758" s="41"/>
    </row>
    <row r="759" spans="21:21" ht="12.5">
      <c r="U759" s="41"/>
    </row>
    <row r="760" spans="21:21" ht="12.5">
      <c r="U760" s="41"/>
    </row>
    <row r="761" spans="21:21" ht="12.5">
      <c r="U761" s="41"/>
    </row>
    <row r="762" spans="21:21" ht="12.5">
      <c r="U762" s="41"/>
    </row>
    <row r="763" spans="21:21" ht="12.5">
      <c r="U763" s="41"/>
    </row>
    <row r="764" spans="21:21" ht="12.5">
      <c r="U764" s="41"/>
    </row>
    <row r="765" spans="21:21" ht="12.5">
      <c r="U765" s="41"/>
    </row>
    <row r="766" spans="21:21" ht="12.5">
      <c r="U766" s="41"/>
    </row>
    <row r="767" spans="21:21" ht="12.5">
      <c r="U767" s="41"/>
    </row>
    <row r="768" spans="21:21" ht="12.5">
      <c r="U768" s="41"/>
    </row>
    <row r="769" spans="21:21" ht="12.5">
      <c r="U769" s="41"/>
    </row>
    <row r="770" spans="21:21" ht="12.5">
      <c r="U770" s="41"/>
    </row>
    <row r="771" spans="21:21" ht="12.5">
      <c r="U771" s="41"/>
    </row>
    <row r="772" spans="21:21" ht="12.5">
      <c r="U772" s="41"/>
    </row>
    <row r="773" spans="21:21" ht="12.5">
      <c r="U773" s="41"/>
    </row>
    <row r="774" spans="21:21" ht="12.5">
      <c r="U774" s="41"/>
    </row>
    <row r="775" spans="21:21" ht="12.5">
      <c r="U775" s="41"/>
    </row>
    <row r="776" spans="21:21" ht="12.5">
      <c r="U776" s="41"/>
    </row>
    <row r="777" spans="21:21" ht="12.5">
      <c r="U777" s="41"/>
    </row>
    <row r="778" spans="21:21" ht="12.5">
      <c r="U778" s="41"/>
    </row>
    <row r="779" spans="21:21" ht="12.5">
      <c r="U779" s="41"/>
    </row>
    <row r="780" spans="21:21" ht="12.5">
      <c r="U780" s="41"/>
    </row>
    <row r="781" spans="21:21" ht="12.5">
      <c r="U781" s="41"/>
    </row>
    <row r="782" spans="21:21" ht="12.5">
      <c r="U782" s="41"/>
    </row>
    <row r="783" spans="21:21" ht="12.5">
      <c r="U783" s="41"/>
    </row>
    <row r="784" spans="21:21" ht="12.5">
      <c r="U784" s="41"/>
    </row>
    <row r="785" spans="21:21" ht="12.5">
      <c r="U785" s="41"/>
    </row>
    <row r="786" spans="21:21" ht="12.5">
      <c r="U786" s="41"/>
    </row>
    <row r="787" spans="21:21" ht="12.5">
      <c r="U787" s="41"/>
    </row>
    <row r="788" spans="21:21" ht="12.5">
      <c r="U788" s="41"/>
    </row>
    <row r="789" spans="21:21" ht="12.5">
      <c r="U789" s="41"/>
    </row>
    <row r="790" spans="21:21" ht="12.5">
      <c r="U790" s="41"/>
    </row>
    <row r="791" spans="21:21" ht="12.5">
      <c r="U791" s="41"/>
    </row>
    <row r="792" spans="21:21" ht="12.5">
      <c r="U792" s="41"/>
    </row>
    <row r="793" spans="21:21" ht="12.5">
      <c r="U793" s="41"/>
    </row>
    <row r="794" spans="21:21" ht="12.5">
      <c r="U794" s="41"/>
    </row>
    <row r="795" spans="21:21" ht="12.5">
      <c r="U795" s="41"/>
    </row>
    <row r="796" spans="21:21" ht="12.5">
      <c r="U796" s="41"/>
    </row>
    <row r="797" spans="21:21" ht="12.5">
      <c r="U797" s="41"/>
    </row>
    <row r="798" spans="21:21" ht="12.5">
      <c r="U798" s="41"/>
    </row>
    <row r="799" spans="21:21" ht="12.5">
      <c r="U799" s="41"/>
    </row>
    <row r="800" spans="21:21" ht="12.5">
      <c r="U800" s="41"/>
    </row>
    <row r="801" spans="21:21" ht="12.5">
      <c r="U801" s="41"/>
    </row>
    <row r="802" spans="21:21" ht="12.5">
      <c r="U802" s="41"/>
    </row>
    <row r="803" spans="21:21" ht="12.5">
      <c r="U803" s="41"/>
    </row>
    <row r="804" spans="21:21" ht="12.5">
      <c r="U804" s="41"/>
    </row>
    <row r="805" spans="21:21" ht="12.5">
      <c r="U805" s="41"/>
    </row>
    <row r="806" spans="21:21" ht="12.5">
      <c r="U806" s="41"/>
    </row>
    <row r="807" spans="21:21" ht="12.5">
      <c r="U807" s="41"/>
    </row>
    <row r="808" spans="21:21" ht="12.5">
      <c r="U808" s="41"/>
    </row>
    <row r="809" spans="21:21" ht="12.5">
      <c r="U809" s="41"/>
    </row>
    <row r="810" spans="21:21" ht="12.5">
      <c r="U810" s="41"/>
    </row>
    <row r="811" spans="21:21" ht="12.5">
      <c r="U811" s="41"/>
    </row>
    <row r="812" spans="21:21" ht="12.5">
      <c r="U812" s="41"/>
    </row>
    <row r="813" spans="21:21" ht="12.5">
      <c r="U813" s="41"/>
    </row>
    <row r="814" spans="21:21" ht="12.5">
      <c r="U814" s="41"/>
    </row>
    <row r="815" spans="21:21" ht="12.5">
      <c r="U815" s="41"/>
    </row>
    <row r="816" spans="21:21" ht="12.5">
      <c r="U816" s="41"/>
    </row>
    <row r="817" spans="21:21" ht="12.5">
      <c r="U817" s="41"/>
    </row>
    <row r="818" spans="21:21" ht="12.5">
      <c r="U818" s="41"/>
    </row>
    <row r="819" spans="21:21" ht="12.5">
      <c r="U819" s="41"/>
    </row>
    <row r="820" spans="21:21" ht="12.5">
      <c r="U820" s="41"/>
    </row>
    <row r="821" spans="21:21" ht="12.5">
      <c r="U821" s="41"/>
    </row>
    <row r="822" spans="21:21" ht="12.5">
      <c r="U822" s="41"/>
    </row>
    <row r="823" spans="21:21" ht="12.5">
      <c r="U823" s="41"/>
    </row>
    <row r="824" spans="21:21" ht="12.5">
      <c r="U824" s="41"/>
    </row>
    <row r="825" spans="21:21" ht="12.5">
      <c r="U825" s="41"/>
    </row>
    <row r="826" spans="21:21" ht="12.5">
      <c r="U826" s="41"/>
    </row>
    <row r="827" spans="21:21" ht="12.5">
      <c r="U827" s="41"/>
    </row>
    <row r="828" spans="21:21" ht="12.5">
      <c r="U828" s="41"/>
    </row>
    <row r="829" spans="21:21" ht="12.5">
      <c r="U829" s="41"/>
    </row>
    <row r="830" spans="21:21" ht="12.5">
      <c r="U830" s="41"/>
    </row>
    <row r="831" spans="21:21" ht="12.5">
      <c r="U831" s="41"/>
    </row>
    <row r="832" spans="21:21" ht="12.5">
      <c r="U832" s="41"/>
    </row>
    <row r="833" spans="21:21" ht="12.5">
      <c r="U833" s="41"/>
    </row>
    <row r="834" spans="21:21" ht="12.5">
      <c r="U834" s="41"/>
    </row>
    <row r="835" spans="21:21" ht="12.5">
      <c r="U835" s="41"/>
    </row>
    <row r="836" spans="21:21" ht="12.5">
      <c r="U836" s="41"/>
    </row>
    <row r="837" spans="21:21" ht="12.5">
      <c r="U837" s="41"/>
    </row>
    <row r="838" spans="21:21" ht="12.5">
      <c r="U838" s="41"/>
    </row>
    <row r="839" spans="21:21" ht="12.5">
      <c r="U839" s="41"/>
    </row>
    <row r="840" spans="21:21" ht="12.5">
      <c r="U840" s="41"/>
    </row>
    <row r="841" spans="21:21" ht="12.5">
      <c r="U841" s="41"/>
    </row>
    <row r="842" spans="21:21" ht="12.5">
      <c r="U842" s="41"/>
    </row>
    <row r="843" spans="21:21" ht="12.5">
      <c r="U843" s="41"/>
    </row>
    <row r="844" spans="21:21" ht="12.5">
      <c r="U844" s="41"/>
    </row>
    <row r="845" spans="21:21" ht="12.5">
      <c r="U845" s="41"/>
    </row>
    <row r="846" spans="21:21" ht="12.5">
      <c r="U846" s="41"/>
    </row>
    <row r="847" spans="21:21" ht="12.5">
      <c r="U847" s="41"/>
    </row>
    <row r="848" spans="21:21" ht="12.5">
      <c r="U848" s="41"/>
    </row>
    <row r="849" spans="21:21" ht="12.5">
      <c r="U849" s="41"/>
    </row>
    <row r="850" spans="21:21" ht="12.5">
      <c r="U850" s="41"/>
    </row>
    <row r="851" spans="21:21" ht="12.5">
      <c r="U851" s="41"/>
    </row>
    <row r="852" spans="21:21" ht="12.5">
      <c r="U852" s="41"/>
    </row>
    <row r="853" spans="21:21" ht="12.5">
      <c r="U853" s="41"/>
    </row>
    <row r="854" spans="21:21" ht="12.5">
      <c r="U854" s="41"/>
    </row>
    <row r="855" spans="21:21" ht="12.5">
      <c r="U855" s="41"/>
    </row>
    <row r="856" spans="21:21" ht="12.5">
      <c r="U856" s="41"/>
    </row>
    <row r="857" spans="21:21" ht="12.5">
      <c r="U857" s="41"/>
    </row>
    <row r="858" spans="21:21" ht="12.5">
      <c r="U858" s="41"/>
    </row>
    <row r="859" spans="21:21" ht="12.5">
      <c r="U859" s="41"/>
    </row>
    <row r="860" spans="21:21" ht="12.5">
      <c r="U860" s="41"/>
    </row>
    <row r="861" spans="21:21" ht="12.5">
      <c r="U861" s="41"/>
    </row>
    <row r="862" spans="21:21" ht="12.5">
      <c r="U862" s="41"/>
    </row>
    <row r="863" spans="21:21" ht="12.5">
      <c r="U863" s="41"/>
    </row>
    <row r="864" spans="21:21" ht="12.5">
      <c r="U864" s="41"/>
    </row>
    <row r="865" spans="21:21" ht="12.5">
      <c r="U865" s="41"/>
    </row>
    <row r="866" spans="21:21" ht="12.5">
      <c r="U866" s="41"/>
    </row>
    <row r="867" spans="21:21" ht="12.5">
      <c r="U867" s="41"/>
    </row>
    <row r="868" spans="21:21" ht="12.5">
      <c r="U868" s="41"/>
    </row>
    <row r="869" spans="21:21" ht="12.5">
      <c r="U869" s="41"/>
    </row>
    <row r="870" spans="21:21" ht="12.5">
      <c r="U870" s="41"/>
    </row>
    <row r="871" spans="21:21" ht="12.5">
      <c r="U871" s="41"/>
    </row>
    <row r="872" spans="21:21" ht="12.5">
      <c r="U872" s="41"/>
    </row>
    <row r="873" spans="21:21" ht="12.5">
      <c r="U873" s="41"/>
    </row>
    <row r="874" spans="21:21" ht="12.5">
      <c r="U874" s="41"/>
    </row>
    <row r="875" spans="21:21" ht="12.5">
      <c r="U875" s="41"/>
    </row>
    <row r="876" spans="21:21" ht="12.5">
      <c r="U876" s="41"/>
    </row>
    <row r="877" spans="21:21" ht="12.5">
      <c r="U877" s="41"/>
    </row>
    <row r="878" spans="21:21" ht="12.5">
      <c r="U878" s="41"/>
    </row>
    <row r="879" spans="21:21" ht="12.5">
      <c r="U879" s="41"/>
    </row>
    <row r="880" spans="21:21" ht="12.5">
      <c r="U880" s="41"/>
    </row>
    <row r="881" spans="21:21" ht="12.5">
      <c r="U881" s="41"/>
    </row>
    <row r="882" spans="21:21" ht="12.5">
      <c r="U882" s="41"/>
    </row>
    <row r="883" spans="21:21" ht="12.5">
      <c r="U883" s="41"/>
    </row>
    <row r="884" spans="21:21" ht="12.5">
      <c r="U884" s="41"/>
    </row>
    <row r="885" spans="21:21" ht="12.5">
      <c r="U885" s="41"/>
    </row>
    <row r="886" spans="21:21" ht="12.5">
      <c r="U886" s="41"/>
    </row>
    <row r="887" spans="21:21" ht="12.5">
      <c r="U887" s="41"/>
    </row>
    <row r="888" spans="21:21" ht="12.5">
      <c r="U888" s="41"/>
    </row>
    <row r="889" spans="21:21" ht="12.5">
      <c r="U889" s="41"/>
    </row>
    <row r="890" spans="21:21" ht="12.5">
      <c r="U890" s="41"/>
    </row>
    <row r="891" spans="21:21" ht="12.5">
      <c r="U891" s="41"/>
    </row>
    <row r="892" spans="21:21" ht="12.5">
      <c r="U892" s="41"/>
    </row>
    <row r="893" spans="21:21" ht="12.5">
      <c r="U893" s="41"/>
    </row>
    <row r="894" spans="21:21" ht="12.5">
      <c r="U894" s="41"/>
    </row>
    <row r="895" spans="21:21" ht="12.5">
      <c r="U895" s="41"/>
    </row>
    <row r="896" spans="21:21" ht="12.5">
      <c r="U896" s="41"/>
    </row>
    <row r="897" spans="21:21" ht="12.5">
      <c r="U897" s="41"/>
    </row>
    <row r="898" spans="21:21" ht="12.5">
      <c r="U898" s="41"/>
    </row>
    <row r="899" spans="21:21" ht="12.5">
      <c r="U899" s="41"/>
    </row>
    <row r="900" spans="21:21" ht="12.5">
      <c r="U900" s="41"/>
    </row>
    <row r="901" spans="21:21" ht="12.5">
      <c r="U901" s="41"/>
    </row>
    <row r="902" spans="21:21" ht="12.5">
      <c r="U902" s="41"/>
    </row>
    <row r="903" spans="21:21" ht="12.5">
      <c r="U903" s="41"/>
    </row>
    <row r="904" spans="21:21" ht="12.5">
      <c r="U904" s="41"/>
    </row>
    <row r="905" spans="21:21" ht="12.5">
      <c r="U905" s="41"/>
    </row>
    <row r="906" spans="21:21" ht="12.5">
      <c r="U906" s="41"/>
    </row>
    <row r="907" spans="21:21" ht="12.5">
      <c r="U907" s="41"/>
    </row>
    <row r="908" spans="21:21" ht="12.5">
      <c r="U908" s="41"/>
    </row>
    <row r="909" spans="21:21" ht="12.5">
      <c r="U909" s="41"/>
    </row>
    <row r="910" spans="21:21" ht="12.5">
      <c r="U910" s="41"/>
    </row>
    <row r="911" spans="21:21" ht="12.5">
      <c r="U911" s="41"/>
    </row>
    <row r="912" spans="21:21" ht="12.5">
      <c r="U912" s="41"/>
    </row>
    <row r="913" spans="21:21" ht="12.5">
      <c r="U913" s="41"/>
    </row>
    <row r="914" spans="21:21" ht="12.5">
      <c r="U914" s="41"/>
    </row>
    <row r="915" spans="21:21" ht="12.5">
      <c r="U915" s="41"/>
    </row>
    <row r="916" spans="21:21" ht="12.5">
      <c r="U916" s="41"/>
    </row>
    <row r="917" spans="21:21" ht="12.5">
      <c r="U917" s="41"/>
    </row>
    <row r="918" spans="21:21" ht="12.5">
      <c r="U918" s="41"/>
    </row>
    <row r="919" spans="21:21" ht="12.5">
      <c r="U919" s="41"/>
    </row>
    <row r="920" spans="21:21" ht="12.5">
      <c r="U920" s="41"/>
    </row>
    <row r="921" spans="21:21" ht="12.5">
      <c r="U921" s="41"/>
    </row>
    <row r="922" spans="21:21" ht="12.5">
      <c r="U922" s="41"/>
    </row>
    <row r="923" spans="21:21" ht="12.5">
      <c r="U923" s="41"/>
    </row>
    <row r="924" spans="21:21" ht="12.5">
      <c r="U924" s="41"/>
    </row>
    <row r="925" spans="21:21" ht="12.5">
      <c r="U925" s="41"/>
    </row>
    <row r="926" spans="21:21" ht="12.5">
      <c r="U926" s="41"/>
    </row>
    <row r="927" spans="21:21" ht="12.5">
      <c r="U927" s="41"/>
    </row>
    <row r="928" spans="21:21" ht="12.5">
      <c r="U928" s="41"/>
    </row>
    <row r="929" spans="21:21" ht="12.5">
      <c r="U929" s="41"/>
    </row>
    <row r="930" spans="21:21" ht="12.5">
      <c r="U930" s="41"/>
    </row>
    <row r="931" spans="21:21" ht="12.5">
      <c r="U931" s="41"/>
    </row>
    <row r="932" spans="21:21" ht="12.5">
      <c r="U932" s="41"/>
    </row>
    <row r="933" spans="21:21" ht="12.5">
      <c r="U933" s="41"/>
    </row>
    <row r="934" spans="21:21" ht="12.5">
      <c r="U934" s="41"/>
    </row>
    <row r="935" spans="21:21" ht="12.5">
      <c r="U935" s="41"/>
    </row>
    <row r="936" spans="21:21" ht="12.5">
      <c r="U936" s="41"/>
    </row>
    <row r="937" spans="21:21" ht="12.5">
      <c r="U937" s="41"/>
    </row>
    <row r="938" spans="21:21" ht="12.5">
      <c r="U938" s="41"/>
    </row>
    <row r="939" spans="21:21" ht="12.5">
      <c r="U939" s="41"/>
    </row>
    <row r="940" spans="21:21" ht="12.5">
      <c r="U940" s="41"/>
    </row>
    <row r="941" spans="21:21" ht="12.5">
      <c r="U941" s="41"/>
    </row>
    <row r="942" spans="21:21" ht="12.5">
      <c r="U942" s="41"/>
    </row>
    <row r="943" spans="21:21" ht="12.5">
      <c r="U943" s="41"/>
    </row>
    <row r="944" spans="21:21" ht="12.5">
      <c r="U944" s="41"/>
    </row>
    <row r="945" spans="21:21" ht="12.5">
      <c r="U945" s="41"/>
    </row>
    <row r="946" spans="21:21" ht="12.5">
      <c r="U946" s="41"/>
    </row>
    <row r="947" spans="21:21" ht="12.5">
      <c r="U947" s="41"/>
    </row>
    <row r="948" spans="21:21" ht="12.5">
      <c r="U948" s="41"/>
    </row>
    <row r="949" spans="21:21" ht="12.5">
      <c r="U949" s="41"/>
    </row>
    <row r="950" spans="21:21" ht="12.5">
      <c r="U950" s="41"/>
    </row>
    <row r="951" spans="21:21" ht="12.5">
      <c r="U951" s="41"/>
    </row>
    <row r="952" spans="21:21" ht="12.5">
      <c r="U952" s="41"/>
    </row>
    <row r="953" spans="21:21" ht="12.5">
      <c r="U953" s="41"/>
    </row>
    <row r="954" spans="21:21" ht="12.5">
      <c r="U954" s="41"/>
    </row>
    <row r="955" spans="21:21" ht="12.5">
      <c r="U955" s="41"/>
    </row>
    <row r="956" spans="21:21" ht="12.5">
      <c r="U956" s="41"/>
    </row>
    <row r="957" spans="21:21" ht="12.5">
      <c r="U957" s="41"/>
    </row>
    <row r="958" spans="21:21" ht="12.5">
      <c r="U958" s="41"/>
    </row>
    <row r="959" spans="21:21" ht="12.5">
      <c r="U959" s="41"/>
    </row>
    <row r="960" spans="21:21" ht="12.5">
      <c r="U960" s="41"/>
    </row>
    <row r="961" spans="21:21" ht="12.5">
      <c r="U961" s="41"/>
    </row>
    <row r="962" spans="21:21" ht="12.5">
      <c r="U962" s="41"/>
    </row>
    <row r="963" spans="21:21" ht="12.5">
      <c r="U963" s="41"/>
    </row>
    <row r="964" spans="21:21" ht="12.5">
      <c r="U964" s="41"/>
    </row>
    <row r="965" spans="21:21" ht="12.5">
      <c r="U965" s="41"/>
    </row>
    <row r="966" spans="21:21" ht="12.5">
      <c r="U966" s="41"/>
    </row>
    <row r="967" spans="21:21" ht="12.5">
      <c r="U967" s="41"/>
    </row>
    <row r="968" spans="21:21" ht="12.5">
      <c r="U968" s="41"/>
    </row>
    <row r="969" spans="21:21" ht="12.5">
      <c r="U969" s="41"/>
    </row>
    <row r="970" spans="21:21" ht="12.5">
      <c r="U970" s="41"/>
    </row>
    <row r="971" spans="21:21" ht="12.5">
      <c r="U971" s="41"/>
    </row>
    <row r="972" spans="21:21" ht="12.5">
      <c r="U972" s="41"/>
    </row>
    <row r="973" spans="21:21" ht="12.5">
      <c r="U973" s="41"/>
    </row>
    <row r="974" spans="21:21" ht="12.5">
      <c r="U974" s="41"/>
    </row>
    <row r="975" spans="21:21" ht="12.5">
      <c r="U975" s="41"/>
    </row>
    <row r="976" spans="21:21" ht="12.5">
      <c r="U976" s="41"/>
    </row>
    <row r="977" spans="21:21" ht="12.5">
      <c r="U977" s="41"/>
    </row>
    <row r="978" spans="21:21" ht="12.5">
      <c r="U978" s="41"/>
    </row>
    <row r="979" spans="21:21" ht="12.5">
      <c r="U979" s="41"/>
    </row>
    <row r="980" spans="21:21" ht="12.5">
      <c r="U980" s="41"/>
    </row>
    <row r="981" spans="21:21" ht="12.5">
      <c r="U981" s="41"/>
    </row>
    <row r="982" spans="21:21" ht="12.5">
      <c r="U982" s="41"/>
    </row>
    <row r="983" spans="21:21" ht="12.5">
      <c r="U983" s="41"/>
    </row>
    <row r="984" spans="21:21" ht="12.5">
      <c r="U984" s="41"/>
    </row>
    <row r="985" spans="21:21" ht="12.5">
      <c r="U985" s="41"/>
    </row>
    <row r="986" spans="21:21" ht="12.5">
      <c r="U986" s="41"/>
    </row>
    <row r="987" spans="21:21" ht="12.5">
      <c r="U987" s="41"/>
    </row>
    <row r="988" spans="21:21" ht="12.5">
      <c r="U988" s="41"/>
    </row>
    <row r="989" spans="21:21" ht="12.5">
      <c r="U989" s="41"/>
    </row>
    <row r="990" spans="21:21" ht="12.5">
      <c r="U990" s="41"/>
    </row>
    <row r="991" spans="21:21" ht="12.5">
      <c r="U991" s="41"/>
    </row>
    <row r="992" spans="21:21" ht="12.5">
      <c r="U992" s="41"/>
    </row>
    <row r="993" spans="21:21" ht="12.5">
      <c r="U993" s="41"/>
    </row>
    <row r="994" spans="21:21" ht="12.5">
      <c r="U994" s="41"/>
    </row>
    <row r="995" spans="21:21" ht="12.5">
      <c r="U995" s="41"/>
    </row>
    <row r="996" spans="21:21" ht="12.5">
      <c r="U996" s="41"/>
    </row>
    <row r="997" spans="21:21" ht="12.5">
      <c r="U997" s="41"/>
    </row>
    <row r="998" spans="21:21" ht="12.5">
      <c r="U998" s="41"/>
    </row>
    <row r="999" spans="21:21" ht="12.5">
      <c r="U999" s="41"/>
    </row>
    <row r="1000" spans="21:21" ht="12.5">
      <c r="U1000" s="41"/>
    </row>
    <row r="1001" spans="21:21" ht="12.5">
      <c r="U1001" s="41"/>
    </row>
    <row r="1002" spans="21:21" ht="12.5">
      <c r="U1002" s="41"/>
    </row>
    <row r="1003" spans="21:21" ht="12.5">
      <c r="U1003" s="41"/>
    </row>
    <row r="1004" spans="21:21" ht="12.5">
      <c r="U1004" s="41"/>
    </row>
    <row r="1005" spans="21:21" ht="12.5">
      <c r="U1005" s="41"/>
    </row>
    <row r="1006" spans="21:21" ht="12.5">
      <c r="U1006" s="41"/>
    </row>
    <row r="1007" spans="21:21" ht="12.5">
      <c r="U1007" s="41"/>
    </row>
    <row r="1008" spans="21:21" ht="12.5">
      <c r="U1008" s="41"/>
    </row>
    <row r="1009" spans="21:21" ht="12.5">
      <c r="U1009" s="41"/>
    </row>
    <row r="1010" spans="21:21" ht="12.5">
      <c r="U1010" s="41"/>
    </row>
    <row r="1011" spans="21:21" ht="12.5">
      <c r="U1011" s="41"/>
    </row>
    <row r="1012" spans="21:21" ht="12.5">
      <c r="U1012" s="41"/>
    </row>
    <row r="1013" spans="21:21" ht="12.5">
      <c r="U1013" s="41"/>
    </row>
    <row r="1014" spans="21:21" ht="12.5">
      <c r="U1014" s="41"/>
    </row>
    <row r="1015" spans="21:21" ht="12.5">
      <c r="U1015" s="41"/>
    </row>
    <row r="1016" spans="21:21" ht="12.5">
      <c r="U1016" s="41"/>
    </row>
    <row r="1017" spans="21:21" ht="12.5">
      <c r="U1017" s="41"/>
    </row>
    <row r="1018" spans="21:21" ht="12.5">
      <c r="U1018" s="41"/>
    </row>
    <row r="1019" spans="21:21" ht="12.5">
      <c r="U1019" s="41"/>
    </row>
    <row r="1020" spans="21:21" ht="12.5">
      <c r="U1020" s="41"/>
    </row>
    <row r="1021" spans="21:21" ht="12.5">
      <c r="U1021" s="41"/>
    </row>
    <row r="1022" spans="21:21" ht="12.5">
      <c r="U1022" s="41"/>
    </row>
    <row r="1023" spans="21:21" ht="12.5">
      <c r="U1023" s="41"/>
    </row>
    <row r="1024" spans="21:21" ht="12.5">
      <c r="U1024" s="41"/>
    </row>
    <row r="1025" spans="21:21" ht="12.5">
      <c r="U1025" s="41"/>
    </row>
    <row r="1026" spans="21:21" ht="12.5">
      <c r="U1026" s="41"/>
    </row>
    <row r="1027" spans="21:21" ht="12.5">
      <c r="U1027" s="41"/>
    </row>
    <row r="1028" spans="21:21" ht="12.5">
      <c r="U1028" s="41"/>
    </row>
    <row r="1029" spans="21:21" ht="12.5">
      <c r="U1029" s="41"/>
    </row>
    <row r="1030" spans="21:21" ht="12.5">
      <c r="U1030" s="41"/>
    </row>
    <row r="1031" spans="21:21" ht="12.5">
      <c r="U1031" s="41"/>
    </row>
    <row r="1032" spans="21:21" ht="12.5">
      <c r="U1032" s="41"/>
    </row>
    <row r="1033" spans="21:21" ht="12.5">
      <c r="U1033" s="41"/>
    </row>
    <row r="1034" spans="21:21" ht="12.5">
      <c r="U1034" s="41"/>
    </row>
    <row r="1035" spans="21:21" ht="12.5">
      <c r="U1035" s="41"/>
    </row>
    <row r="1036" spans="21:21" ht="12.5">
      <c r="U1036" s="41"/>
    </row>
    <row r="1037" spans="21:21" ht="12.5">
      <c r="U1037" s="41"/>
    </row>
    <row r="1038" spans="21:21" ht="12.5">
      <c r="U1038" s="41"/>
    </row>
    <row r="1039" spans="21:21" ht="12.5">
      <c r="U1039" s="41"/>
    </row>
    <row r="1040" spans="21:21" ht="12.5">
      <c r="U1040" s="41"/>
    </row>
    <row r="1041" spans="21:21" ht="12.5">
      <c r="U1041" s="41"/>
    </row>
    <row r="1042" spans="21:21" ht="12.5">
      <c r="U1042" s="41"/>
    </row>
    <row r="1043" spans="21:21" ht="12.5">
      <c r="U1043" s="41"/>
    </row>
    <row r="1044" spans="21:21" ht="12.5">
      <c r="U1044" s="41"/>
    </row>
    <row r="1045" spans="21:21" ht="12.5">
      <c r="U1045" s="41"/>
    </row>
    <row r="1046" spans="21:21" ht="12.5">
      <c r="U1046" s="41"/>
    </row>
    <row r="1047" spans="21:21" ht="12.5">
      <c r="U1047" s="41"/>
    </row>
    <row r="1048" spans="21:21" ht="12.5">
      <c r="U1048" s="41"/>
    </row>
    <row r="1049" spans="21:21" ht="12.5">
      <c r="U1049" s="41"/>
    </row>
    <row r="1050" spans="21:21" ht="12.5">
      <c r="U1050" s="41"/>
    </row>
    <row r="1051" spans="21:21" ht="12.5">
      <c r="U1051" s="41"/>
    </row>
    <row r="1052" spans="21:21" ht="12.5">
      <c r="U1052" s="41"/>
    </row>
    <row r="1053" spans="21:21" ht="12.5">
      <c r="U1053" s="41"/>
    </row>
    <row r="1054" spans="21:21" ht="12.5">
      <c r="U1054" s="41"/>
    </row>
    <row r="1055" spans="21:21" ht="12.5">
      <c r="U1055" s="41"/>
    </row>
    <row r="1056" spans="21:21" ht="12.5">
      <c r="U1056" s="41"/>
    </row>
    <row r="1057" spans="21:21" ht="12.5">
      <c r="U1057" s="41"/>
    </row>
    <row r="1058" spans="21:21" ht="12.5">
      <c r="U1058" s="41"/>
    </row>
    <row r="1059" spans="21:21" ht="12.5">
      <c r="U1059" s="41"/>
    </row>
    <row r="1060" spans="21:21" ht="12.5">
      <c r="U1060" s="41"/>
    </row>
    <row r="1061" spans="21:21" ht="12.5">
      <c r="U1061" s="41"/>
    </row>
    <row r="1062" spans="21:21" ht="12.5">
      <c r="U1062" s="41"/>
    </row>
    <row r="1063" spans="21:21" ht="12.5">
      <c r="U1063" s="41"/>
    </row>
    <row r="1064" spans="21:21" ht="12.5">
      <c r="U1064" s="41"/>
    </row>
    <row r="1065" spans="21:21" ht="12.5">
      <c r="U1065" s="41"/>
    </row>
    <row r="1066" spans="21:21" ht="12.5">
      <c r="U1066" s="41"/>
    </row>
    <row r="1067" spans="21:21" ht="12.5">
      <c r="U1067" s="41"/>
    </row>
    <row r="1068" spans="21:21" ht="12.5">
      <c r="U1068" s="41"/>
    </row>
    <row r="1069" spans="21:21" ht="12.5">
      <c r="U1069" s="41"/>
    </row>
    <row r="1070" spans="21:21" ht="12.5">
      <c r="U1070" s="41"/>
    </row>
    <row r="1071" spans="21:21" ht="12.5">
      <c r="U1071" s="41"/>
    </row>
    <row r="1072" spans="21:21" ht="12.5">
      <c r="U1072" s="41"/>
    </row>
    <row r="1073" spans="21:21" ht="12.5">
      <c r="U1073" s="41"/>
    </row>
    <row r="1074" spans="21:21" ht="12.5">
      <c r="U1074" s="41"/>
    </row>
    <row r="1075" spans="21:21" ht="12.5">
      <c r="U1075" s="41"/>
    </row>
    <row r="1076" spans="21:21" ht="12.5">
      <c r="U1076" s="41"/>
    </row>
    <row r="1077" spans="21:21" ht="12.5">
      <c r="U1077" s="41"/>
    </row>
    <row r="1078" spans="21:21" ht="12.5">
      <c r="U1078" s="41"/>
    </row>
    <row r="1079" spans="21:21" ht="12.5">
      <c r="U1079" s="41"/>
    </row>
    <row r="1080" spans="21:21" ht="12.5">
      <c r="U1080" s="41"/>
    </row>
    <row r="1081" spans="21:21" ht="12.5">
      <c r="U1081" s="41"/>
    </row>
    <row r="1082" spans="21:21" ht="12.5">
      <c r="U1082" s="41"/>
    </row>
    <row r="1083" spans="21:21" ht="12.5">
      <c r="U1083" s="41"/>
    </row>
    <row r="1084" spans="21:21" ht="12.5">
      <c r="U1084" s="41"/>
    </row>
    <row r="1085" spans="21:21" ht="12.5">
      <c r="U1085" s="41"/>
    </row>
    <row r="1086" spans="21:21" ht="12.5">
      <c r="U1086" s="41"/>
    </row>
    <row r="1087" spans="21:21" ht="12.5">
      <c r="U1087" s="41"/>
    </row>
    <row r="1088" spans="21:21" ht="12.5">
      <c r="U1088" s="41"/>
    </row>
    <row r="1089" spans="21:21" ht="12.5">
      <c r="U1089" s="41"/>
    </row>
    <row r="1090" spans="21:21" ht="12.5">
      <c r="U1090" s="41"/>
    </row>
    <row r="1091" spans="21:21" ht="12.5">
      <c r="U1091" s="41"/>
    </row>
    <row r="1092" spans="21:21" ht="12.5">
      <c r="U1092" s="41"/>
    </row>
    <row r="1093" spans="21:21" ht="12.5">
      <c r="U1093" s="41"/>
    </row>
    <row r="1094" spans="21:21" ht="12.5">
      <c r="U1094" s="41"/>
    </row>
    <row r="1095" spans="21:21" ht="12.5">
      <c r="U1095" s="41"/>
    </row>
    <row r="1096" spans="21:21" ht="12.5">
      <c r="U1096" s="41"/>
    </row>
    <row r="1097" spans="21:21" ht="12.5">
      <c r="U1097" s="41"/>
    </row>
    <row r="1098" spans="21:21" ht="12.5">
      <c r="U1098" s="41"/>
    </row>
    <row r="1099" spans="21:21" ht="12.5">
      <c r="U1099" s="41"/>
    </row>
    <row r="1100" spans="21:21" ht="12.5">
      <c r="U1100" s="41"/>
    </row>
    <row r="1101" spans="21:21" ht="12.5">
      <c r="U1101" s="41"/>
    </row>
    <row r="1102" spans="21:21" ht="12.5">
      <c r="U1102" s="41"/>
    </row>
    <row r="1103" spans="21:21" ht="12.5">
      <c r="U1103" s="41"/>
    </row>
    <row r="1104" spans="21:21" ht="12.5">
      <c r="U1104" s="41"/>
    </row>
    <row r="1105" spans="21:21" ht="12.5">
      <c r="U1105" s="41"/>
    </row>
    <row r="1106" spans="21:21" ht="12.5">
      <c r="U1106" s="41"/>
    </row>
    <row r="1107" spans="21:21" ht="12.5">
      <c r="U1107" s="41"/>
    </row>
    <row r="1108" spans="21:21" ht="12.5">
      <c r="U1108" s="41"/>
    </row>
    <row r="1109" spans="21:21" ht="12.5">
      <c r="U1109" s="41"/>
    </row>
    <row r="1110" spans="21:21" ht="12.5">
      <c r="U1110" s="41"/>
    </row>
    <row r="1111" spans="21:21" ht="12.5">
      <c r="U1111" s="41"/>
    </row>
    <row r="1112" spans="21:21" ht="12.5">
      <c r="U1112" s="41"/>
    </row>
    <row r="1113" spans="21:21" ht="12.5">
      <c r="U1113" s="41"/>
    </row>
    <row r="1114" spans="21:21" ht="12.5">
      <c r="U1114" s="41"/>
    </row>
    <row r="1115" spans="21:21" ht="12.5">
      <c r="U1115" s="41"/>
    </row>
    <row r="1116" spans="21:21" ht="12.5">
      <c r="U1116" s="41"/>
    </row>
    <row r="1117" spans="21:21" ht="12.5">
      <c r="U1117" s="41"/>
    </row>
    <row r="1118" spans="21:21" ht="12.5">
      <c r="U1118" s="41"/>
    </row>
    <row r="1119" spans="21:21" ht="12.5">
      <c r="U1119" s="41"/>
    </row>
    <row r="1120" spans="21:21" ht="12.5">
      <c r="U1120" s="41"/>
    </row>
    <row r="1121" spans="21:21" ht="12.5">
      <c r="U1121" s="41"/>
    </row>
    <row r="1122" spans="21:21" ht="12.5">
      <c r="U1122" s="41"/>
    </row>
    <row r="1123" spans="21:21" ht="12.5">
      <c r="U1123" s="41"/>
    </row>
    <row r="1124" spans="21:21" ht="12.5">
      <c r="U1124" s="41"/>
    </row>
    <row r="1125" spans="21:21" ht="12.5">
      <c r="U1125" s="41"/>
    </row>
    <row r="1126" spans="21:21" ht="12.5">
      <c r="U1126" s="41"/>
    </row>
    <row r="1127" spans="21:21" ht="12.5">
      <c r="U1127" s="41"/>
    </row>
    <row r="1128" spans="21:21" ht="12.5">
      <c r="U1128" s="41"/>
    </row>
    <row r="1129" spans="21:21" ht="12.5">
      <c r="U1129" s="41"/>
    </row>
    <row r="1130" spans="21:21" ht="12.5">
      <c r="U1130" s="41"/>
    </row>
    <row r="1131" spans="21:21" ht="12.5">
      <c r="U1131" s="41"/>
    </row>
    <row r="1132" spans="21:21" ht="12.5">
      <c r="U1132" s="41"/>
    </row>
    <row r="1133" spans="21:21" ht="12.5">
      <c r="U1133" s="41"/>
    </row>
    <row r="1134" spans="21:21" ht="12.5">
      <c r="U1134" s="41"/>
    </row>
    <row r="1135" spans="21:21" ht="12.5">
      <c r="U1135" s="41"/>
    </row>
    <row r="1136" spans="21:21" ht="12.5">
      <c r="U1136" s="41"/>
    </row>
    <row r="1137" spans="21:21" ht="12.5">
      <c r="U1137" s="41"/>
    </row>
    <row r="1138" spans="21:21" ht="12.5">
      <c r="U1138" s="41"/>
    </row>
    <row r="1139" spans="21:21" ht="12.5">
      <c r="U1139" s="41"/>
    </row>
    <row r="1140" spans="21:21" ht="12.5">
      <c r="U1140" s="41"/>
    </row>
    <row r="1141" spans="21:21" ht="12.5">
      <c r="U1141" s="41"/>
    </row>
    <row r="1142" spans="21:21" ht="12.5">
      <c r="U1142" s="41"/>
    </row>
    <row r="1143" spans="21:21" ht="12.5">
      <c r="U1143" s="41"/>
    </row>
    <row r="1144" spans="21:21" ht="12.5">
      <c r="U1144" s="41"/>
    </row>
    <row r="1145" spans="21:21" ht="12.5">
      <c r="U1145" s="41"/>
    </row>
    <row r="1146" spans="21:21" ht="12.5">
      <c r="U1146" s="41"/>
    </row>
    <row r="1147" spans="21:21" ht="12.5">
      <c r="U1147" s="41"/>
    </row>
    <row r="1148" spans="21:21" ht="12.5">
      <c r="U1148" s="41"/>
    </row>
    <row r="1149" spans="21:21" ht="12.5">
      <c r="U1149" s="41"/>
    </row>
    <row r="1150" spans="21:21" ht="12.5">
      <c r="U1150" s="41"/>
    </row>
    <row r="1151" spans="21:21" ht="12.5">
      <c r="U1151" s="41"/>
    </row>
    <row r="1152" spans="21:21" ht="12.5">
      <c r="U1152" s="41"/>
    </row>
    <row r="1153" spans="21:21" ht="12.5">
      <c r="U1153" s="41"/>
    </row>
    <row r="1154" spans="21:21" ht="12.5">
      <c r="U1154" s="41"/>
    </row>
    <row r="1155" spans="21:21" ht="12.5">
      <c r="U1155" s="41"/>
    </row>
    <row r="1156" spans="21:21" ht="12.5">
      <c r="U1156" s="41"/>
    </row>
    <row r="1157" spans="21:21" ht="12.5">
      <c r="U1157" s="41"/>
    </row>
    <row r="1158" spans="21:21" ht="12.5">
      <c r="U1158" s="41"/>
    </row>
    <row r="1159" spans="21:21" ht="12.5">
      <c r="U1159" s="41"/>
    </row>
    <row r="1160" spans="21:21" ht="12.5">
      <c r="U1160" s="41"/>
    </row>
    <row r="1161" spans="21:21" ht="12.5">
      <c r="U1161" s="41"/>
    </row>
    <row r="1162" spans="21:21" ht="12.5">
      <c r="U1162" s="41"/>
    </row>
    <row r="1163" spans="21:21" ht="12.5">
      <c r="U1163" s="41"/>
    </row>
    <row r="1164" spans="21:21" ht="12.5">
      <c r="U1164" s="41"/>
    </row>
    <row r="1165" spans="21:21" ht="12.5">
      <c r="U1165" s="41"/>
    </row>
    <row r="1166" spans="21:21" ht="12.5">
      <c r="U1166" s="41"/>
    </row>
    <row r="1167" spans="21:21" ht="12.5">
      <c r="U1167" s="41"/>
    </row>
    <row r="1168" spans="21:21" ht="12.5">
      <c r="U1168" s="41"/>
    </row>
    <row r="1169" spans="21:21" ht="12.5">
      <c r="U1169" s="41"/>
    </row>
    <row r="1170" spans="21:21" ht="12.5">
      <c r="U1170" s="41"/>
    </row>
    <row r="1171" spans="21:21" ht="12.5">
      <c r="U1171" s="41"/>
    </row>
    <row r="1172" spans="21:21" ht="12.5">
      <c r="U1172" s="41"/>
    </row>
    <row r="1173" spans="21:21" ht="12.5">
      <c r="U1173" s="41"/>
    </row>
    <row r="1174" spans="21:21" ht="12.5">
      <c r="U1174" s="41"/>
    </row>
    <row r="1175" spans="21:21" ht="12.5">
      <c r="U1175" s="41"/>
    </row>
    <row r="1176" spans="21:21" ht="12.5">
      <c r="U1176" s="41"/>
    </row>
    <row r="1177" spans="21:21" ht="12.5">
      <c r="U1177" s="41"/>
    </row>
    <row r="1178" spans="21:21" ht="12.5">
      <c r="U1178" s="41"/>
    </row>
    <row r="1179" spans="21:21" ht="12.5">
      <c r="U1179" s="41"/>
    </row>
    <row r="1180" spans="21:21" ht="12.5">
      <c r="U1180" s="41"/>
    </row>
    <row r="1181" spans="21:21" ht="12.5">
      <c r="U1181" s="41"/>
    </row>
    <row r="1182" spans="21:21" ht="12.5">
      <c r="U1182" s="41"/>
    </row>
    <row r="1183" spans="21:21" ht="12.5">
      <c r="U1183" s="41"/>
    </row>
    <row r="1184" spans="21:21" ht="12.5">
      <c r="U1184" s="41"/>
    </row>
    <row r="1185" spans="21:21" ht="12.5">
      <c r="U1185" s="41"/>
    </row>
    <row r="1186" spans="21:21" ht="12.5">
      <c r="U1186" s="41"/>
    </row>
    <row r="1187" spans="21:21" ht="12.5">
      <c r="U1187" s="41"/>
    </row>
    <row r="1188" spans="21:21" ht="12.5">
      <c r="U1188" s="41"/>
    </row>
    <row r="1189" spans="21:21" ht="12.5">
      <c r="U1189" s="41"/>
    </row>
    <row r="1190" spans="21:21" ht="12.5">
      <c r="U1190" s="41"/>
    </row>
    <row r="1191" spans="21:21" ht="12.5">
      <c r="U1191" s="41"/>
    </row>
    <row r="1192" spans="21:21" ht="12.5">
      <c r="U1192" s="41"/>
    </row>
    <row r="1193" spans="21:21" ht="12.5">
      <c r="U1193" s="41"/>
    </row>
    <row r="1194" spans="21:21" ht="12.5">
      <c r="U1194" s="41"/>
    </row>
    <row r="1195" spans="21:21" ht="12.5">
      <c r="U1195" s="41"/>
    </row>
    <row r="1196" spans="21:21" ht="12.5">
      <c r="U1196" s="41"/>
    </row>
    <row r="1197" spans="21:21" ht="12.5">
      <c r="U1197" s="41"/>
    </row>
    <row r="1198" spans="21:21" ht="12.5">
      <c r="U1198" s="41"/>
    </row>
    <row r="1199" spans="21:21" ht="12.5">
      <c r="U1199" s="41"/>
    </row>
    <row r="1200" spans="21:21" ht="12.5">
      <c r="U1200" s="41"/>
    </row>
    <row r="1201" spans="21:21" ht="12.5">
      <c r="U1201" s="41"/>
    </row>
    <row r="1202" spans="21:21" ht="12.5">
      <c r="U1202" s="41"/>
    </row>
    <row r="1203" spans="21:21" ht="12.5">
      <c r="U1203" s="41"/>
    </row>
    <row r="1204" spans="21:21" ht="12.5">
      <c r="U1204" s="41"/>
    </row>
    <row r="1205" spans="21:21" ht="12.5">
      <c r="U1205" s="41"/>
    </row>
    <row r="1206" spans="21:21" ht="12.5">
      <c r="U1206" s="41"/>
    </row>
    <row r="1207" spans="21:21" ht="12.5">
      <c r="U1207" s="41"/>
    </row>
    <row r="1208" spans="21:21" ht="12.5">
      <c r="U1208" s="41"/>
    </row>
    <row r="1209" spans="21:21" ht="12.5">
      <c r="U1209" s="41"/>
    </row>
    <row r="1210" spans="21:21" ht="12.5">
      <c r="U1210" s="41"/>
    </row>
    <row r="1211" spans="21:21" ht="12.5">
      <c r="U1211" s="41"/>
    </row>
    <row r="1212" spans="21:21" ht="12.5">
      <c r="U1212" s="41"/>
    </row>
    <row r="1213" spans="21:21" ht="12.5">
      <c r="U1213" s="41"/>
    </row>
    <row r="1214" spans="21:21" ht="12.5">
      <c r="U1214" s="41"/>
    </row>
    <row r="1215" spans="21:21" ht="12.5">
      <c r="U1215" s="41"/>
    </row>
    <row r="1216" spans="21:21" ht="12.5">
      <c r="U1216" s="41"/>
    </row>
    <row r="1217" spans="21:21" ht="12.5">
      <c r="U1217" s="41"/>
    </row>
    <row r="1218" spans="21:21" ht="12.5">
      <c r="U1218" s="41"/>
    </row>
    <row r="1219" spans="21:21" ht="12.5">
      <c r="U1219" s="41"/>
    </row>
    <row r="1220" spans="21:21" ht="12.5">
      <c r="U1220" s="41"/>
    </row>
    <row r="1221" spans="21:21" ht="12.5">
      <c r="U1221" s="41"/>
    </row>
    <row r="1222" spans="21:21" ht="12.5">
      <c r="U1222" s="41"/>
    </row>
    <row r="1223" spans="21:21" ht="12.5">
      <c r="U1223" s="41"/>
    </row>
    <row r="1224" spans="21:21" ht="12.5">
      <c r="U1224" s="41"/>
    </row>
    <row r="1225" spans="21:21" ht="12.5">
      <c r="U1225" s="41"/>
    </row>
    <row r="1226" spans="21:21" ht="12.5">
      <c r="U1226" s="41"/>
    </row>
    <row r="1227" spans="21:21" ht="12.5">
      <c r="U1227" s="41"/>
    </row>
    <row r="1228" spans="21:21" ht="12.5">
      <c r="U1228" s="41"/>
    </row>
    <row r="1229" spans="21:21" ht="12.5">
      <c r="U1229" s="41"/>
    </row>
    <row r="1230" spans="21:21" ht="12.5">
      <c r="U1230" s="41"/>
    </row>
    <row r="1231" spans="21:21" ht="12.5">
      <c r="U1231" s="41"/>
    </row>
    <row r="1232" spans="21:21" ht="12.5">
      <c r="U1232" s="41"/>
    </row>
    <row r="1233" spans="21:21" ht="12.5">
      <c r="U1233" s="41"/>
    </row>
    <row r="1234" spans="21:21" ht="12.5">
      <c r="U1234" s="41"/>
    </row>
    <row r="1235" spans="21:21" ht="12.5">
      <c r="U1235" s="41"/>
    </row>
    <row r="1236" spans="21:21" ht="12.5">
      <c r="U1236" s="41"/>
    </row>
    <row r="1237" spans="21:21" ht="12.5">
      <c r="U1237" s="41"/>
    </row>
    <row r="1238" spans="21:21" ht="12.5">
      <c r="U1238" s="41"/>
    </row>
    <row r="1239" spans="21:21" ht="12.5">
      <c r="U1239" s="41"/>
    </row>
    <row r="1240" spans="21:21" ht="12.5">
      <c r="U1240" s="41"/>
    </row>
    <row r="1241" spans="21:21" ht="12.5">
      <c r="U1241" s="41"/>
    </row>
    <row r="1242" spans="21:21" ht="12.5">
      <c r="U1242" s="41"/>
    </row>
    <row r="1243" spans="21:21" ht="12.5">
      <c r="U1243" s="41"/>
    </row>
    <row r="1244" spans="21:21" ht="12.5">
      <c r="U1244" s="41"/>
    </row>
    <row r="1245" spans="21:21" ht="12.5">
      <c r="U1245" s="41"/>
    </row>
    <row r="1246" spans="21:21" ht="12.5">
      <c r="U1246" s="41"/>
    </row>
    <row r="1247" spans="21:21" ht="12.5">
      <c r="U1247" s="41"/>
    </row>
    <row r="1248" spans="21:21" ht="12.5">
      <c r="U1248" s="41"/>
    </row>
    <row r="1249" spans="21:21" ht="12.5">
      <c r="U1249" s="41"/>
    </row>
    <row r="1250" spans="21:21" ht="12.5">
      <c r="U1250" s="41"/>
    </row>
    <row r="1251" spans="21:21" ht="12.5">
      <c r="U1251" s="41"/>
    </row>
    <row r="1252" spans="21:21" ht="12.5">
      <c r="U1252" s="41"/>
    </row>
    <row r="1253" spans="21:21" ht="12.5">
      <c r="U1253" s="41"/>
    </row>
    <row r="1254" spans="21:21" ht="12.5">
      <c r="U1254" s="41"/>
    </row>
    <row r="1255" spans="21:21" ht="12.5">
      <c r="U1255" s="41"/>
    </row>
    <row r="1256" spans="21:21" ht="12.5">
      <c r="U1256" s="41"/>
    </row>
    <row r="1257" spans="21:21" ht="12.5">
      <c r="U1257" s="41"/>
    </row>
    <row r="1258" spans="21:21" ht="12.5">
      <c r="U1258" s="41"/>
    </row>
    <row r="1259" spans="21:21" ht="12.5">
      <c r="U1259" s="41"/>
    </row>
    <row r="1260" spans="21:21" ht="12.5">
      <c r="U1260" s="41"/>
    </row>
    <row r="1261" spans="21:21" ht="12.5">
      <c r="U1261" s="41"/>
    </row>
    <row r="1262" spans="21:21" ht="12.5">
      <c r="U1262" s="41"/>
    </row>
    <row r="1263" spans="21:21" ht="12.5">
      <c r="U1263" s="41"/>
    </row>
    <row r="1264" spans="21:21" ht="12.5">
      <c r="U1264" s="41"/>
    </row>
    <row r="1265" spans="21:21" ht="12.5">
      <c r="U1265" s="41"/>
    </row>
    <row r="1266" spans="21:21" ht="12.5">
      <c r="U1266" s="41"/>
    </row>
    <row r="1267" spans="21:21" ht="12.5">
      <c r="U1267" s="41"/>
    </row>
    <row r="1268" spans="21:21" ht="12.5">
      <c r="U1268" s="41"/>
    </row>
    <row r="1269" spans="21:21" ht="12.5">
      <c r="U1269" s="41"/>
    </row>
    <row r="1270" spans="21:21" ht="12.5">
      <c r="U1270" s="41"/>
    </row>
    <row r="1271" spans="21:21" ht="12.5">
      <c r="U1271" s="41"/>
    </row>
    <row r="1272" spans="21:21" ht="12.5">
      <c r="U1272" s="41"/>
    </row>
    <row r="1273" spans="21:21" ht="12.5">
      <c r="U1273" s="41"/>
    </row>
    <row r="1274" spans="21:21" ht="12.5">
      <c r="U1274" s="41"/>
    </row>
    <row r="1275" spans="21:21" ht="12.5">
      <c r="U1275" s="41"/>
    </row>
    <row r="1276" spans="21:21" ht="12.5">
      <c r="U1276" s="41"/>
    </row>
    <row r="1277" spans="21:21" ht="12.5">
      <c r="U1277" s="41"/>
    </row>
    <row r="1278" spans="21:21" ht="12.5">
      <c r="U1278" s="41"/>
    </row>
    <row r="1279" spans="21:21" ht="12.5">
      <c r="U1279" s="41"/>
    </row>
    <row r="1280" spans="21:21" ht="12.5">
      <c r="U1280" s="41"/>
    </row>
    <row r="1281" spans="21:21" ht="12.5">
      <c r="U1281" s="41"/>
    </row>
    <row r="1282" spans="21:21" ht="12.5">
      <c r="U1282" s="41"/>
    </row>
    <row r="1283" spans="21:21" ht="12.5">
      <c r="U1283" s="41"/>
    </row>
    <row r="1284" spans="21:21" ht="12.5">
      <c r="U1284" s="41"/>
    </row>
    <row r="1285" spans="21:21" ht="12.5">
      <c r="U1285" s="41"/>
    </row>
    <row r="1286" spans="21:21" ht="12.5">
      <c r="U1286" s="41"/>
    </row>
    <row r="1287" spans="21:21" ht="12.5">
      <c r="U1287" s="41"/>
    </row>
    <row r="1288" spans="21:21" ht="12.5">
      <c r="U1288" s="41"/>
    </row>
    <row r="1289" spans="21:21" ht="12.5">
      <c r="U1289" s="41"/>
    </row>
    <row r="1290" spans="21:21" ht="12.5">
      <c r="U1290" s="41"/>
    </row>
    <row r="1291" spans="21:21" ht="12.5">
      <c r="U1291" s="41"/>
    </row>
    <row r="1292" spans="21:21" ht="12.5">
      <c r="U1292" s="41"/>
    </row>
    <row r="1293" spans="21:21" ht="12.5">
      <c r="U1293" s="41"/>
    </row>
    <row r="1294" spans="21:21" ht="12.5">
      <c r="U1294" s="41"/>
    </row>
    <row r="1295" spans="21:21" ht="12.5">
      <c r="U1295" s="41"/>
    </row>
    <row r="1296" spans="21:21" ht="12.5">
      <c r="U1296" s="41"/>
    </row>
    <row r="1297" spans="21:21" ht="12.5">
      <c r="U1297" s="41"/>
    </row>
    <row r="1298" spans="21:21" ht="12.5">
      <c r="U1298" s="41"/>
    </row>
    <row r="1299" spans="21:21" ht="12.5">
      <c r="U1299" s="41"/>
    </row>
    <row r="1300" spans="21:21" ht="12.5">
      <c r="U1300" s="41"/>
    </row>
    <row r="1301" spans="21:21" ht="12.5">
      <c r="U1301" s="41"/>
    </row>
    <row r="1302" spans="21:21" ht="12.5">
      <c r="U1302" s="41"/>
    </row>
    <row r="1303" spans="21:21" ht="12.5">
      <c r="U1303" s="41"/>
    </row>
    <row r="1304" spans="21:21" ht="12.5">
      <c r="U1304" s="41"/>
    </row>
    <row r="1305" spans="21:21" ht="12.5">
      <c r="U1305" s="41"/>
    </row>
    <row r="1306" spans="21:21" ht="12.5">
      <c r="U1306" s="41"/>
    </row>
    <row r="1307" spans="21:21" ht="12.5">
      <c r="U1307" s="41"/>
    </row>
    <row r="1308" spans="21:21" ht="12.5">
      <c r="U1308" s="41"/>
    </row>
    <row r="1309" spans="21:21" ht="12.5">
      <c r="U1309" s="41"/>
    </row>
    <row r="1310" spans="21:21" ht="12.5">
      <c r="U1310" s="41"/>
    </row>
    <row r="1311" spans="21:21" ht="12.5">
      <c r="U1311" s="41"/>
    </row>
    <row r="1312" spans="21:21" ht="12.5">
      <c r="U1312" s="41"/>
    </row>
    <row r="1313" spans="21:21" ht="12.5">
      <c r="U1313" s="41"/>
    </row>
    <row r="1314" spans="21:21" ht="12.5">
      <c r="U1314" s="41"/>
    </row>
    <row r="1315" spans="21:21" ht="12.5">
      <c r="U1315" s="41"/>
    </row>
    <row r="1316" spans="21:21" ht="12.5">
      <c r="U1316" s="41"/>
    </row>
    <row r="1317" spans="21:21" ht="12.5">
      <c r="U1317" s="41"/>
    </row>
    <row r="1318" spans="21:21" ht="12.5">
      <c r="U1318" s="41"/>
    </row>
    <row r="1319" spans="21:21" ht="12.5">
      <c r="U1319" s="41"/>
    </row>
    <row r="1320" spans="21:21" ht="12.5">
      <c r="U1320" s="41"/>
    </row>
    <row r="1321" spans="21:21" ht="12.5">
      <c r="U1321" s="41"/>
    </row>
    <row r="1322" spans="21:21" ht="12.5">
      <c r="U1322" s="41"/>
    </row>
    <row r="1323" spans="21:21" ht="12.5">
      <c r="U1323" s="41"/>
    </row>
    <row r="1324" spans="21:21" ht="12.5">
      <c r="U1324" s="41"/>
    </row>
    <row r="1325" spans="21:21" ht="12.5">
      <c r="U1325" s="41"/>
    </row>
    <row r="1326" spans="21:21" ht="12.5">
      <c r="U1326" s="41"/>
    </row>
    <row r="1327" spans="21:21" ht="12.5">
      <c r="U1327" s="41"/>
    </row>
    <row r="1328" spans="21:21" ht="12.5">
      <c r="U1328" s="41"/>
    </row>
    <row r="1329" spans="21:21" ht="12.5">
      <c r="U1329" s="41"/>
    </row>
    <row r="1330" spans="21:21" ht="12.5">
      <c r="U1330" s="41"/>
    </row>
    <row r="1331" spans="21:21" ht="12.5">
      <c r="U1331" s="41"/>
    </row>
    <row r="1332" spans="21:21" ht="12.5">
      <c r="U1332" s="41"/>
    </row>
    <row r="1333" spans="21:21" ht="12.5">
      <c r="U1333" s="41"/>
    </row>
    <row r="1334" spans="21:21" ht="12.5">
      <c r="U1334" s="41"/>
    </row>
    <row r="1335" spans="21:21" ht="12.5">
      <c r="U1335" s="41"/>
    </row>
    <row r="1336" spans="21:21" ht="12.5">
      <c r="U1336" s="41"/>
    </row>
    <row r="1337" spans="21:21" ht="12.5">
      <c r="U1337" s="41"/>
    </row>
    <row r="1338" spans="21:21" ht="12.5">
      <c r="U1338" s="41"/>
    </row>
    <row r="1339" spans="21:21" ht="12.5">
      <c r="U1339" s="41"/>
    </row>
    <row r="1340" spans="21:21" ht="12.5">
      <c r="U1340" s="41"/>
    </row>
    <row r="1341" spans="21:21" ht="12.5">
      <c r="U1341" s="41"/>
    </row>
    <row r="1342" spans="21:21" ht="12.5">
      <c r="U1342" s="41"/>
    </row>
    <row r="1343" spans="21:21" ht="12.5">
      <c r="U1343" s="41"/>
    </row>
    <row r="1344" spans="21:21" ht="12.5">
      <c r="U1344" s="41"/>
    </row>
    <row r="1345" spans="21:21" ht="12.5">
      <c r="U1345" s="41"/>
    </row>
    <row r="1346" spans="21:21" ht="12.5">
      <c r="U1346" s="41"/>
    </row>
    <row r="1347" spans="21:21" ht="12.5">
      <c r="U1347" s="41"/>
    </row>
    <row r="1348" spans="21:21" ht="12.5">
      <c r="U1348" s="41"/>
    </row>
    <row r="1349" spans="21:21" ht="12.5">
      <c r="U1349" s="41"/>
    </row>
    <row r="1350" spans="21:21" ht="12.5">
      <c r="U1350" s="41"/>
    </row>
    <row r="1351" spans="21:21" ht="12.5">
      <c r="U1351" s="41"/>
    </row>
    <row r="1352" spans="21:21" ht="12.5">
      <c r="U1352" s="41"/>
    </row>
    <row r="1353" spans="21:21" ht="12.5">
      <c r="U1353" s="41"/>
    </row>
    <row r="1354" spans="21:21" ht="12.5">
      <c r="U1354" s="41"/>
    </row>
    <row r="1355" spans="21:21" ht="12.5">
      <c r="U1355" s="41"/>
    </row>
    <row r="1356" spans="21:21" ht="12.5">
      <c r="U1356" s="41"/>
    </row>
    <row r="1357" spans="21:21" ht="12.5">
      <c r="U1357" s="41"/>
    </row>
    <row r="1358" spans="21:21" ht="12.5">
      <c r="U1358" s="41"/>
    </row>
    <row r="1359" spans="21:21" ht="12.5">
      <c r="U1359" s="41"/>
    </row>
    <row r="1360" spans="21:21" ht="12.5">
      <c r="U1360" s="41"/>
    </row>
    <row r="1361" spans="21:21" ht="12.5">
      <c r="U1361" s="41"/>
    </row>
    <row r="1362" spans="21:21" ht="12.5">
      <c r="U1362" s="41"/>
    </row>
    <row r="1363" spans="21:21" ht="12.5">
      <c r="U1363" s="41"/>
    </row>
    <row r="1364" spans="21:21" ht="12.5">
      <c r="U1364" s="41"/>
    </row>
    <row r="1365" spans="21:21" ht="12.5">
      <c r="U1365" s="41"/>
    </row>
    <row r="1366" spans="21:21" ht="12.5">
      <c r="U1366" s="41"/>
    </row>
    <row r="1367" spans="21:21" ht="12.5">
      <c r="U1367" s="41"/>
    </row>
    <row r="1368" spans="21:21" ht="12.5">
      <c r="U1368" s="41"/>
    </row>
    <row r="1369" spans="21:21" ht="12.5">
      <c r="U1369" s="41"/>
    </row>
    <row r="1370" spans="21:21" ht="12.5">
      <c r="U1370" s="41"/>
    </row>
    <row r="1371" spans="21:21" ht="12.5">
      <c r="U1371" s="41"/>
    </row>
    <row r="1372" spans="21:21" ht="12.5">
      <c r="U1372" s="41"/>
    </row>
    <row r="1373" spans="21:21" ht="12.5">
      <c r="U1373" s="41"/>
    </row>
    <row r="1374" spans="21:21" ht="12.5">
      <c r="U1374" s="41"/>
    </row>
    <row r="1375" spans="21:21" ht="12.5">
      <c r="U1375" s="41"/>
    </row>
    <row r="1376" spans="21:21" ht="12.5">
      <c r="U1376" s="41"/>
    </row>
    <row r="1377" spans="21:21" ht="12.5">
      <c r="U1377" s="41"/>
    </row>
    <row r="1378" spans="21:21" ht="12.5">
      <c r="U1378" s="41"/>
    </row>
    <row r="1379" spans="21:21" ht="12.5">
      <c r="U1379" s="41"/>
    </row>
    <row r="1380" spans="21:21" ht="12.5">
      <c r="U1380" s="41"/>
    </row>
    <row r="1381" spans="21:21" ht="12.5">
      <c r="U1381" s="41"/>
    </row>
    <row r="1382" spans="21:21" ht="12.5">
      <c r="U1382" s="41"/>
    </row>
    <row r="1383" spans="21:21" ht="12.5">
      <c r="U1383" s="41"/>
    </row>
    <row r="1384" spans="21:21" ht="12.5">
      <c r="U1384" s="41"/>
    </row>
    <row r="1385" spans="21:21" ht="12.5">
      <c r="U1385" s="41"/>
    </row>
    <row r="1386" spans="21:21" ht="12.5">
      <c r="U1386" s="41"/>
    </row>
    <row r="1387" spans="21:21" ht="12.5">
      <c r="U1387" s="41"/>
    </row>
    <row r="1388" spans="21:21" ht="12.5">
      <c r="U1388" s="41"/>
    </row>
    <row r="1389" spans="21:21" ht="12.5">
      <c r="U1389" s="41"/>
    </row>
    <row r="1390" spans="21:21" ht="12.5">
      <c r="U1390" s="41"/>
    </row>
    <row r="1391" spans="21:21" ht="12.5">
      <c r="U1391" s="41"/>
    </row>
    <row r="1392" spans="21:21" ht="12.5">
      <c r="U1392" s="41"/>
    </row>
    <row r="1393" spans="21:21" ht="12.5">
      <c r="U1393" s="41"/>
    </row>
    <row r="1394" spans="21:21" ht="12.5">
      <c r="U1394" s="41"/>
    </row>
    <row r="1395" spans="21:21" ht="12.5">
      <c r="U1395" s="41"/>
    </row>
    <row r="1396" spans="21:21" ht="12.5">
      <c r="U1396" s="41"/>
    </row>
    <row r="1397" spans="21:21" ht="12.5">
      <c r="U1397" s="41"/>
    </row>
    <row r="1398" spans="21:21" ht="12.5">
      <c r="U1398" s="41"/>
    </row>
    <row r="1399" spans="21:21" ht="12.5">
      <c r="U1399" s="41"/>
    </row>
    <row r="1400" spans="21:21" ht="12.5">
      <c r="U1400" s="41"/>
    </row>
    <row r="1401" spans="21:21" ht="12.5">
      <c r="U1401" s="41"/>
    </row>
    <row r="1402" spans="21:21" ht="12.5">
      <c r="U1402" s="41"/>
    </row>
    <row r="1403" spans="21:21" ht="12.5">
      <c r="U1403" s="41"/>
    </row>
    <row r="1404" spans="21:21" ht="12.5">
      <c r="U1404" s="41"/>
    </row>
    <row r="1405" spans="21:21" ht="12.5">
      <c r="U1405" s="41"/>
    </row>
    <row r="1406" spans="21:21" ht="12.5">
      <c r="U1406" s="41"/>
    </row>
    <row r="1407" spans="21:21" ht="12.5">
      <c r="U1407" s="41"/>
    </row>
    <row r="1408" spans="21:21" ht="12.5">
      <c r="U1408" s="41"/>
    </row>
    <row r="1409" spans="21:21" ht="12.5">
      <c r="U1409" s="41"/>
    </row>
    <row r="1410" spans="21:21" ht="12.5">
      <c r="U1410" s="41"/>
    </row>
    <row r="1411" spans="21:21" ht="12.5">
      <c r="U1411" s="41"/>
    </row>
    <row r="1412" spans="21:21" ht="12.5">
      <c r="U1412" s="41"/>
    </row>
    <row r="1413" spans="21:21" ht="12.5">
      <c r="U1413" s="41"/>
    </row>
    <row r="1414" spans="21:21" ht="12.5">
      <c r="U1414" s="41"/>
    </row>
    <row r="1415" spans="21:21" ht="12.5">
      <c r="U1415" s="41"/>
    </row>
    <row r="1416" spans="21:21" ht="12.5">
      <c r="U1416" s="41"/>
    </row>
    <row r="1417" spans="21:21" ht="12.5">
      <c r="U1417" s="41"/>
    </row>
    <row r="1418" spans="21:21" ht="12.5">
      <c r="U1418" s="41"/>
    </row>
    <row r="1419" spans="21:21" ht="12.5">
      <c r="U1419" s="41"/>
    </row>
    <row r="1420" spans="21:21" ht="12.5">
      <c r="U1420" s="41"/>
    </row>
    <row r="1421" spans="21:21" ht="12.5">
      <c r="U1421" s="41"/>
    </row>
    <row r="1422" spans="21:21" ht="12.5">
      <c r="U1422" s="41"/>
    </row>
    <row r="1423" spans="21:21" ht="12.5">
      <c r="U1423" s="41"/>
    </row>
    <row r="1424" spans="21:21" ht="12.5">
      <c r="U1424" s="41"/>
    </row>
    <row r="1425" spans="21:21" ht="12.5">
      <c r="U1425" s="41"/>
    </row>
    <row r="1426" spans="21:21" ht="12.5">
      <c r="U1426" s="41"/>
    </row>
    <row r="1427" spans="21:21" ht="12.5">
      <c r="U1427" s="41"/>
    </row>
    <row r="1428" spans="21:21" ht="12.5">
      <c r="U1428" s="41"/>
    </row>
    <row r="1429" spans="21:21" ht="12.5">
      <c r="U1429" s="41"/>
    </row>
    <row r="1430" spans="21:21" ht="12.5">
      <c r="U1430" s="41"/>
    </row>
    <row r="1431" spans="21:21" ht="12.5">
      <c r="U1431" s="41"/>
    </row>
    <row r="1432" spans="21:21" ht="12.5">
      <c r="U1432" s="41"/>
    </row>
    <row r="1433" spans="21:21" ht="12.5">
      <c r="U1433" s="41"/>
    </row>
    <row r="1434" spans="21:21" ht="12.5">
      <c r="U1434" s="41"/>
    </row>
    <row r="1435" spans="21:21" ht="12.5">
      <c r="U1435" s="41"/>
    </row>
    <row r="1436" spans="21:21" ht="12.5">
      <c r="U1436" s="41"/>
    </row>
    <row r="1437" spans="21:21" ht="12.5">
      <c r="U1437" s="41"/>
    </row>
    <row r="1438" spans="21:21" ht="12.5">
      <c r="U1438" s="41"/>
    </row>
    <row r="1439" spans="21:21" ht="12.5">
      <c r="U1439" s="41"/>
    </row>
    <row r="1440" spans="21:21" ht="12.5">
      <c r="U1440" s="41"/>
    </row>
    <row r="1441" spans="21:21" ht="12.5">
      <c r="U1441" s="41"/>
    </row>
    <row r="1442" spans="21:21" ht="12.5">
      <c r="U1442" s="41"/>
    </row>
    <row r="1443" spans="21:21" ht="12.5">
      <c r="U1443" s="41"/>
    </row>
    <row r="1444" spans="21:21" ht="12.5">
      <c r="U1444" s="41"/>
    </row>
    <row r="1445" spans="21:21" ht="12.5">
      <c r="U1445" s="41"/>
    </row>
    <row r="1446" spans="21:21" ht="12.5">
      <c r="U1446" s="41"/>
    </row>
    <row r="1447" spans="21:21" ht="12.5">
      <c r="U1447" s="41"/>
    </row>
    <row r="1448" spans="21:21" ht="12.5">
      <c r="U1448" s="41"/>
    </row>
    <row r="1449" spans="21:21" ht="12.5">
      <c r="U1449" s="41"/>
    </row>
    <row r="1450" spans="21:21" ht="12.5">
      <c r="U1450" s="41"/>
    </row>
    <row r="1451" spans="21:21" ht="12.5">
      <c r="U1451" s="41"/>
    </row>
    <row r="1452" spans="21:21" ht="12.5">
      <c r="U1452" s="41"/>
    </row>
    <row r="1453" spans="21:21" ht="12.5">
      <c r="U1453" s="41"/>
    </row>
    <row r="1454" spans="21:21" ht="12.5">
      <c r="U1454" s="41"/>
    </row>
    <row r="1455" spans="21:21" ht="12.5">
      <c r="U1455" s="41"/>
    </row>
    <row r="1456" spans="21:21" ht="12.5">
      <c r="U1456" s="41"/>
    </row>
    <row r="1457" spans="21:21" ht="12.5">
      <c r="U1457" s="41"/>
    </row>
    <row r="1458" spans="21:21" ht="12.5">
      <c r="U1458" s="41"/>
    </row>
    <row r="1459" spans="21:21" ht="12.5">
      <c r="U1459" s="41"/>
    </row>
    <row r="1460" spans="21:21" ht="12.5">
      <c r="U1460" s="41"/>
    </row>
    <row r="1461" spans="21:21" ht="12.5">
      <c r="U1461" s="41"/>
    </row>
    <row r="1462" spans="21:21" ht="12.5">
      <c r="U1462" s="41"/>
    </row>
    <row r="1463" spans="21:21" ht="12.5">
      <c r="U1463" s="41"/>
    </row>
    <row r="1464" spans="21:21" ht="12.5">
      <c r="U1464" s="41"/>
    </row>
    <row r="1465" spans="21:21" ht="12.5">
      <c r="U1465" s="41"/>
    </row>
    <row r="1466" spans="21:21" ht="12.5">
      <c r="U1466" s="41"/>
    </row>
    <row r="1467" spans="21:21" ht="12.5">
      <c r="U1467" s="41"/>
    </row>
    <row r="1468" spans="21:21" ht="12.5">
      <c r="U1468" s="41"/>
    </row>
    <row r="1469" spans="21:21" ht="12.5">
      <c r="U1469" s="41"/>
    </row>
    <row r="1470" spans="21:21" ht="12.5">
      <c r="U1470" s="41"/>
    </row>
    <row r="1471" spans="21:21" ht="12.5">
      <c r="U1471" s="41"/>
    </row>
    <row r="1472" spans="21:21" ht="12.5">
      <c r="U1472" s="41"/>
    </row>
    <row r="1473" spans="21:21" ht="12.5">
      <c r="U1473" s="41"/>
    </row>
    <row r="1474" spans="21:21" ht="12.5">
      <c r="U1474" s="41"/>
    </row>
    <row r="1475" spans="21:21" ht="12.5">
      <c r="U1475" s="41"/>
    </row>
    <row r="1476" spans="21:21" ht="12.5">
      <c r="U1476" s="41"/>
    </row>
    <row r="1477" spans="21:21" ht="12.5">
      <c r="U1477" s="41"/>
    </row>
    <row r="1478" spans="21:21" ht="12.5">
      <c r="U1478" s="41"/>
    </row>
    <row r="1479" spans="21:21" ht="12.5">
      <c r="U1479" s="41"/>
    </row>
    <row r="1480" spans="21:21" ht="12.5">
      <c r="U1480" s="41"/>
    </row>
    <row r="1481" spans="21:21" ht="12.5">
      <c r="U1481" s="41"/>
    </row>
    <row r="1482" spans="21:21" ht="12.5">
      <c r="U1482" s="41"/>
    </row>
    <row r="1483" spans="21:21" ht="12.5">
      <c r="U1483" s="41"/>
    </row>
    <row r="1484" spans="21:21" ht="12.5">
      <c r="U1484" s="41"/>
    </row>
    <row r="1485" spans="21:21" ht="12.5">
      <c r="U1485" s="41"/>
    </row>
    <row r="1486" spans="21:21" ht="12.5">
      <c r="U1486" s="41"/>
    </row>
    <row r="1487" spans="21:21" ht="12.5">
      <c r="U1487" s="41"/>
    </row>
    <row r="1488" spans="21:21" ht="12.5">
      <c r="U1488" s="41"/>
    </row>
    <row r="1489" spans="21:21" ht="12.5">
      <c r="U1489" s="41"/>
    </row>
    <row r="1490" spans="21:21" ht="12.5">
      <c r="U1490" s="41"/>
    </row>
    <row r="1491" spans="21:21" ht="12.5">
      <c r="U1491" s="41"/>
    </row>
    <row r="1492" spans="21:21" ht="12.5">
      <c r="U1492" s="41"/>
    </row>
    <row r="1493" spans="21:21" ht="12.5">
      <c r="U1493" s="41"/>
    </row>
    <row r="1494" spans="21:21" ht="12.5">
      <c r="U1494" s="41"/>
    </row>
    <row r="1495" spans="21:21" ht="12.5">
      <c r="U1495" s="41"/>
    </row>
    <row r="1496" spans="21:21" ht="12.5">
      <c r="U1496" s="41"/>
    </row>
    <row r="1497" spans="21:21" ht="12.5">
      <c r="U1497" s="41"/>
    </row>
    <row r="1498" spans="21:21" ht="12.5">
      <c r="U1498" s="41"/>
    </row>
    <row r="1499" spans="21:21" ht="12.5">
      <c r="U1499" s="41"/>
    </row>
    <row r="1500" spans="21:21" ht="12.5">
      <c r="U1500" s="41"/>
    </row>
    <row r="1501" spans="21:21" ht="12.5">
      <c r="U1501" s="41"/>
    </row>
    <row r="1502" spans="21:21" ht="12.5">
      <c r="U1502" s="41"/>
    </row>
    <row r="1503" spans="21:21" ht="12.5">
      <c r="U1503" s="41"/>
    </row>
    <row r="1504" spans="21:21" ht="12.5">
      <c r="U1504" s="41"/>
    </row>
    <row r="1505" spans="21:21" ht="12.5">
      <c r="U1505" s="41"/>
    </row>
    <row r="1506" spans="21:21" ht="12.5">
      <c r="U1506" s="41"/>
    </row>
    <row r="1507" spans="21:21" ht="12.5">
      <c r="U1507" s="41"/>
    </row>
    <row r="1508" spans="21:21" ht="12.5">
      <c r="U1508" s="41"/>
    </row>
    <row r="1509" spans="21:21" ht="12.5">
      <c r="U1509" s="41"/>
    </row>
    <row r="1510" spans="21:21" ht="12.5">
      <c r="U1510" s="41"/>
    </row>
    <row r="1511" spans="21:21" ht="12.5">
      <c r="U1511" s="41"/>
    </row>
    <row r="1512" spans="21:21" ht="12.5">
      <c r="U1512" s="41"/>
    </row>
    <row r="1513" spans="21:21" ht="12.5">
      <c r="U1513" s="41"/>
    </row>
    <row r="1514" spans="21:21" ht="12.5">
      <c r="U1514" s="41"/>
    </row>
    <row r="1515" spans="21:21" ht="12.5">
      <c r="U1515" s="41"/>
    </row>
    <row r="1516" spans="21:21" ht="12.5">
      <c r="U1516" s="41"/>
    </row>
    <row r="1517" spans="21:21" ht="12.5">
      <c r="U1517" s="41"/>
    </row>
    <row r="1518" spans="21:21" ht="12.5">
      <c r="U1518" s="41"/>
    </row>
    <row r="1519" spans="21:21" ht="12.5">
      <c r="U1519" s="41"/>
    </row>
    <row r="1520" spans="21:21" ht="12.5">
      <c r="U1520" s="41"/>
    </row>
    <row r="1521" spans="21:21" ht="12.5">
      <c r="U1521" s="41"/>
    </row>
    <row r="1522" spans="21:21" ht="12.5">
      <c r="U1522" s="41"/>
    </row>
    <row r="1523" spans="21:21" ht="12.5">
      <c r="U1523" s="41"/>
    </row>
    <row r="1524" spans="21:21" ht="12.5">
      <c r="U1524" s="41"/>
    </row>
    <row r="1525" spans="21:21" ht="12.5">
      <c r="U1525" s="41"/>
    </row>
    <row r="1526" spans="21:21" ht="12.5">
      <c r="U1526" s="41"/>
    </row>
    <row r="1527" spans="21:21" ht="12.5">
      <c r="U1527" s="41"/>
    </row>
    <row r="1528" spans="21:21" ht="12.5">
      <c r="U1528" s="41"/>
    </row>
    <row r="1529" spans="21:21" ht="12.5">
      <c r="U1529" s="41"/>
    </row>
    <row r="1530" spans="21:21" ht="12.5">
      <c r="U1530" s="41"/>
    </row>
    <row r="1531" spans="21:21" ht="12.5">
      <c r="U1531" s="41"/>
    </row>
    <row r="1532" spans="21:21" ht="12.5">
      <c r="U1532" s="41"/>
    </row>
    <row r="1533" spans="21:21" ht="12.5">
      <c r="U1533" s="41"/>
    </row>
    <row r="1534" spans="21:21" ht="12.5">
      <c r="U1534" s="41"/>
    </row>
    <row r="1535" spans="21:21" ht="12.5">
      <c r="U1535" s="41"/>
    </row>
    <row r="1536" spans="21:21" ht="12.5">
      <c r="U1536" s="41"/>
    </row>
    <row r="1537" spans="21:21" ht="12.5">
      <c r="U1537" s="41"/>
    </row>
    <row r="1538" spans="21:21" ht="12.5">
      <c r="U1538" s="41"/>
    </row>
    <row r="1539" spans="21:21" ht="12.5">
      <c r="U1539" s="41"/>
    </row>
    <row r="1540" spans="21:21" ht="12.5">
      <c r="U1540" s="41"/>
    </row>
    <row r="1541" spans="21:21" ht="12.5">
      <c r="U1541" s="41"/>
    </row>
    <row r="1542" spans="21:21" ht="12.5">
      <c r="U1542" s="41"/>
    </row>
    <row r="1543" spans="21:21" ht="12.5">
      <c r="U1543" s="41"/>
    </row>
    <row r="1544" spans="21:21" ht="12.5">
      <c r="U1544" s="41"/>
    </row>
    <row r="1545" spans="21:21" ht="12.5">
      <c r="U1545" s="41"/>
    </row>
    <row r="1546" spans="21:21" ht="12.5">
      <c r="U1546" s="41"/>
    </row>
    <row r="1547" spans="21:21" ht="12.5">
      <c r="U1547" s="41"/>
    </row>
    <row r="1548" spans="21:21" ht="12.5">
      <c r="U1548" s="41"/>
    </row>
    <row r="1549" spans="21:21" ht="12.5">
      <c r="U1549" s="41"/>
    </row>
    <row r="1550" spans="21:21" ht="12.5">
      <c r="U1550" s="41"/>
    </row>
    <row r="1551" spans="21:21" ht="12.5">
      <c r="U1551" s="41"/>
    </row>
    <row r="1552" spans="21:21" ht="12.5">
      <c r="U1552" s="41"/>
    </row>
    <row r="1553" spans="21:21" ht="12.5">
      <c r="U1553" s="41"/>
    </row>
    <row r="1554" spans="21:21" ht="12.5">
      <c r="U1554" s="41"/>
    </row>
    <row r="1555" spans="21:21" ht="12.5">
      <c r="U1555" s="41"/>
    </row>
    <row r="1556" spans="21:21" ht="12.5">
      <c r="U1556" s="41"/>
    </row>
    <row r="1557" spans="21:21" ht="12.5">
      <c r="U1557" s="41"/>
    </row>
    <row r="1558" spans="21:21" ht="12.5">
      <c r="U1558" s="41"/>
    </row>
    <row r="1559" spans="21:21" ht="12.5">
      <c r="U1559" s="41"/>
    </row>
    <row r="1560" spans="21:21" ht="12.5">
      <c r="U1560" s="41"/>
    </row>
    <row r="1561" spans="21:21" ht="12.5">
      <c r="U1561" s="41"/>
    </row>
    <row r="1562" spans="21:21" ht="12.5">
      <c r="U1562" s="41"/>
    </row>
    <row r="1563" spans="21:21" ht="12.5">
      <c r="U1563" s="41"/>
    </row>
    <row r="1564" spans="21:21" ht="12.5">
      <c r="U1564" s="41"/>
    </row>
    <row r="1565" spans="21:21" ht="12.5">
      <c r="U1565" s="41"/>
    </row>
    <row r="1566" spans="21:21" ht="12.5">
      <c r="U1566" s="41"/>
    </row>
    <row r="1567" spans="21:21" ht="12.5">
      <c r="U1567" s="41"/>
    </row>
    <row r="1568" spans="21:21" ht="12.5">
      <c r="U1568" s="41"/>
    </row>
    <row r="1569" spans="21:21" ht="12.5">
      <c r="U1569" s="41"/>
    </row>
    <row r="1570" spans="21:21" ht="12.5">
      <c r="U1570" s="41"/>
    </row>
    <row r="1571" spans="21:21" ht="12.5">
      <c r="U1571" s="41"/>
    </row>
    <row r="1572" spans="21:21" ht="12.5">
      <c r="U1572" s="41"/>
    </row>
    <row r="1573" spans="21:21" ht="12.5">
      <c r="U1573" s="41"/>
    </row>
    <row r="1574" spans="21:21" ht="12.5">
      <c r="U1574" s="41"/>
    </row>
    <row r="1575" spans="21:21" ht="12.5">
      <c r="U1575" s="41"/>
    </row>
    <row r="1576" spans="21:21" ht="12.5">
      <c r="U1576" s="41"/>
    </row>
    <row r="1577" spans="21:21" ht="12.5">
      <c r="U1577" s="41"/>
    </row>
    <row r="1578" spans="21:21" ht="12.5">
      <c r="U1578" s="41"/>
    </row>
    <row r="1579" spans="21:21" ht="12.5">
      <c r="U1579" s="41"/>
    </row>
    <row r="1580" spans="21:21" ht="12.5">
      <c r="U1580" s="41"/>
    </row>
    <row r="1581" spans="21:21" ht="12.5">
      <c r="U1581" s="41"/>
    </row>
    <row r="1582" spans="21:21" ht="12.5">
      <c r="U1582" s="41"/>
    </row>
    <row r="1583" spans="21:21" ht="12.5">
      <c r="U1583" s="41"/>
    </row>
    <row r="1584" spans="21:21" ht="12.5">
      <c r="U1584" s="41"/>
    </row>
    <row r="1585" spans="21:21" ht="12.5">
      <c r="U1585" s="41"/>
    </row>
    <row r="1586" spans="21:21" ht="12.5">
      <c r="U1586" s="41"/>
    </row>
    <row r="1587" spans="21:21" ht="12.5">
      <c r="U1587" s="41"/>
    </row>
    <row r="1588" spans="21:21" ht="12.5">
      <c r="U1588" s="41"/>
    </row>
    <row r="1589" spans="21:21" ht="12.5">
      <c r="U1589" s="41"/>
    </row>
    <row r="1590" spans="21:21" ht="12.5">
      <c r="U1590" s="41"/>
    </row>
    <row r="1591" spans="21:21" ht="12.5">
      <c r="U1591" s="41"/>
    </row>
    <row r="1592" spans="21:21" ht="12.5">
      <c r="U1592" s="41"/>
    </row>
    <row r="1593" spans="21:21" ht="12.5">
      <c r="U1593" s="41"/>
    </row>
    <row r="1594" spans="21:21" ht="12.5">
      <c r="U1594" s="41"/>
    </row>
    <row r="1595" spans="21:21" ht="12.5">
      <c r="U1595" s="41"/>
    </row>
    <row r="1596" spans="21:21" ht="12.5">
      <c r="U1596" s="41"/>
    </row>
    <row r="1597" spans="21:21" ht="12.5">
      <c r="U1597" s="41"/>
    </row>
    <row r="1598" spans="21:21" ht="12.5">
      <c r="U1598" s="41"/>
    </row>
    <row r="1599" spans="21:21" ht="12.5">
      <c r="U1599" s="41"/>
    </row>
    <row r="1600" spans="21:21" ht="12.5">
      <c r="U1600" s="41"/>
    </row>
    <row r="1601" spans="21:21" ht="12.5">
      <c r="U1601" s="41"/>
    </row>
    <row r="1602" spans="21:21" ht="12.5">
      <c r="U1602" s="41"/>
    </row>
    <row r="1603" spans="21:21" ht="12.5">
      <c r="U1603" s="41"/>
    </row>
    <row r="1604" spans="21:21" ht="12.5">
      <c r="U1604" s="41"/>
    </row>
    <row r="1605" spans="21:21" ht="12.5">
      <c r="U1605" s="41"/>
    </row>
    <row r="1606" spans="21:21" ht="12.5">
      <c r="U1606" s="41"/>
    </row>
    <row r="1607" spans="21:21" ht="12.5">
      <c r="U1607" s="41"/>
    </row>
    <row r="1608" spans="21:21" ht="12.5">
      <c r="U1608" s="41"/>
    </row>
    <row r="1609" spans="21:21" ht="12.5">
      <c r="U1609" s="41"/>
    </row>
    <row r="1610" spans="21:21" ht="12.5">
      <c r="U1610" s="41"/>
    </row>
    <row r="1611" spans="21:21" ht="12.5">
      <c r="U1611" s="41"/>
    </row>
    <row r="1612" spans="21:21" ht="12.5">
      <c r="U1612" s="41"/>
    </row>
    <row r="1613" spans="21:21" ht="12.5">
      <c r="U1613" s="41"/>
    </row>
    <row r="1614" spans="21:21" ht="12.5">
      <c r="U1614" s="41"/>
    </row>
    <row r="1615" spans="21:21" ht="12.5">
      <c r="U1615" s="41"/>
    </row>
    <row r="1616" spans="21:21" ht="12.5">
      <c r="U1616" s="41"/>
    </row>
    <row r="1617" spans="21:21" ht="12.5">
      <c r="U1617" s="41"/>
    </row>
    <row r="1618" spans="21:21" ht="12.5">
      <c r="U1618" s="41"/>
    </row>
    <row r="1619" spans="21:21" ht="12.5">
      <c r="U1619" s="41"/>
    </row>
    <row r="1620" spans="21:21" ht="12.5">
      <c r="U1620" s="41"/>
    </row>
    <row r="1621" spans="21:21" ht="12.5">
      <c r="U1621" s="41"/>
    </row>
    <row r="1622" spans="21:21" ht="12.5">
      <c r="U1622" s="41"/>
    </row>
    <row r="1623" spans="21:21" ht="12.5">
      <c r="U1623" s="41"/>
    </row>
    <row r="1624" spans="21:21" ht="12.5">
      <c r="U1624" s="41"/>
    </row>
    <row r="1625" spans="21:21" ht="12.5">
      <c r="U1625" s="41"/>
    </row>
    <row r="1626" spans="21:21" ht="12.5">
      <c r="U1626" s="41"/>
    </row>
    <row r="1627" spans="21:21" ht="12.5">
      <c r="U1627" s="41"/>
    </row>
    <row r="1628" spans="21:21" ht="12.5">
      <c r="U1628" s="41"/>
    </row>
    <row r="1629" spans="21:21" ht="12.5">
      <c r="U1629" s="41"/>
    </row>
    <row r="1630" spans="21:21" ht="12.5">
      <c r="U1630" s="41"/>
    </row>
    <row r="1631" spans="21:21" ht="12.5">
      <c r="U1631" s="41"/>
    </row>
    <row r="1632" spans="21:21" ht="12.5">
      <c r="U1632" s="41"/>
    </row>
    <row r="1633" spans="21:21" ht="12.5">
      <c r="U1633" s="41"/>
    </row>
    <row r="1634" spans="21:21" ht="12.5">
      <c r="U1634" s="41"/>
    </row>
    <row r="1635" spans="21:21" ht="12.5">
      <c r="U1635" s="41"/>
    </row>
    <row r="1636" spans="21:21" ht="12.5">
      <c r="U1636" s="41"/>
    </row>
    <row r="1637" spans="21:21" ht="12.5">
      <c r="U1637" s="41"/>
    </row>
    <row r="1638" spans="21:21" ht="12.5">
      <c r="U1638" s="41"/>
    </row>
    <row r="1639" spans="21:21" ht="12.5">
      <c r="U1639" s="41"/>
    </row>
    <row r="1640" spans="21:21" ht="12.5">
      <c r="U1640" s="41"/>
    </row>
    <row r="1641" spans="21:21" ht="12.5">
      <c r="U1641" s="41"/>
    </row>
    <row r="1642" spans="21:21" ht="12.5">
      <c r="U1642" s="41"/>
    </row>
    <row r="1643" spans="21:21" ht="12.5">
      <c r="U1643" s="41"/>
    </row>
    <row r="1644" spans="21:21" ht="12.5">
      <c r="U1644" s="41"/>
    </row>
    <row r="1645" spans="21:21" ht="12.5">
      <c r="U1645" s="41"/>
    </row>
    <row r="1646" spans="21:21" ht="12.5">
      <c r="U1646" s="41"/>
    </row>
    <row r="1647" spans="21:21" ht="12.5">
      <c r="U1647" s="41"/>
    </row>
    <row r="1648" spans="21:21" ht="12.5">
      <c r="U1648" s="41"/>
    </row>
    <row r="1649" spans="21:21" ht="12.5">
      <c r="U1649" s="41"/>
    </row>
    <row r="1650" spans="21:21" ht="12.5">
      <c r="U1650" s="41"/>
    </row>
    <row r="1651" spans="21:21" ht="12.5">
      <c r="U1651" s="41"/>
    </row>
    <row r="1652" spans="21:21" ht="12.5">
      <c r="U1652" s="41"/>
    </row>
    <row r="1653" spans="21:21" ht="12.5">
      <c r="U1653" s="41"/>
    </row>
    <row r="1654" spans="21:21" ht="12.5">
      <c r="U1654" s="41"/>
    </row>
    <row r="1655" spans="21:21" ht="12.5">
      <c r="U1655" s="41"/>
    </row>
    <row r="1656" spans="21:21" ht="12.5">
      <c r="U1656" s="41"/>
    </row>
    <row r="1657" spans="21:21" ht="12.5">
      <c r="U1657" s="41"/>
    </row>
    <row r="1658" spans="21:21" ht="12.5">
      <c r="U1658" s="41"/>
    </row>
    <row r="1659" spans="21:21" ht="12.5">
      <c r="U1659" s="41"/>
    </row>
    <row r="1660" spans="21:21" ht="12.5">
      <c r="U1660" s="41"/>
    </row>
    <row r="1661" spans="21:21" ht="12.5">
      <c r="U1661" s="41"/>
    </row>
    <row r="1662" spans="21:21" ht="12.5">
      <c r="U1662" s="41"/>
    </row>
    <row r="1663" spans="21:21" ht="12.5">
      <c r="U1663" s="41"/>
    </row>
    <row r="1664" spans="21:21" ht="12.5">
      <c r="U1664" s="41"/>
    </row>
    <row r="1665" spans="21:21" ht="12.5">
      <c r="U1665" s="41"/>
    </row>
    <row r="1666" spans="21:21" ht="12.5">
      <c r="U1666" s="41"/>
    </row>
    <row r="1667" spans="21:21" ht="12.5">
      <c r="U1667" s="41"/>
    </row>
    <row r="1668" spans="21:21" ht="12.5">
      <c r="U1668" s="41"/>
    </row>
    <row r="1669" spans="21:21" ht="12.5">
      <c r="U1669" s="41"/>
    </row>
    <row r="1670" spans="21:21" ht="12.5">
      <c r="U1670" s="41"/>
    </row>
    <row r="1671" spans="21:21" ht="12.5">
      <c r="U1671" s="41"/>
    </row>
    <row r="1672" spans="21:21" ht="12.5">
      <c r="U1672" s="41"/>
    </row>
    <row r="1673" spans="21:21" ht="12.5">
      <c r="U1673" s="41"/>
    </row>
    <row r="1674" spans="21:21" ht="12.5">
      <c r="U1674" s="41"/>
    </row>
    <row r="1675" spans="21:21" ht="12.5">
      <c r="U1675" s="41"/>
    </row>
    <row r="1676" spans="21:21" ht="12.5">
      <c r="U1676" s="41"/>
    </row>
    <row r="1677" spans="21:21" ht="12.5">
      <c r="U1677" s="41"/>
    </row>
    <row r="1678" spans="21:21" ht="12.5">
      <c r="U1678" s="41"/>
    </row>
    <row r="1679" spans="21:21" ht="12.5">
      <c r="U1679" s="41"/>
    </row>
    <row r="1680" spans="21:21" ht="12.5">
      <c r="U1680" s="41"/>
    </row>
    <row r="1681" spans="21:21" ht="12.5">
      <c r="U1681" s="41"/>
    </row>
    <row r="1682" spans="21:21" ht="12.5">
      <c r="U1682" s="41"/>
    </row>
    <row r="1683" spans="21:21" ht="12.5">
      <c r="U1683" s="41"/>
    </row>
    <row r="1684" spans="21:21" ht="12.5">
      <c r="U1684" s="41"/>
    </row>
    <row r="1685" spans="21:21" ht="12.5">
      <c r="U1685" s="41"/>
    </row>
    <row r="1686" spans="21:21" ht="12.5">
      <c r="U1686" s="41"/>
    </row>
    <row r="1687" spans="21:21" ht="12.5">
      <c r="U1687" s="41"/>
    </row>
    <row r="1688" spans="21:21" ht="12.5">
      <c r="U1688" s="41"/>
    </row>
    <row r="1689" spans="21:21" ht="12.5">
      <c r="U1689" s="41"/>
    </row>
    <row r="1690" spans="21:21" ht="12.5">
      <c r="U1690" s="41"/>
    </row>
    <row r="1691" spans="21:21" ht="12.5">
      <c r="U1691" s="41"/>
    </row>
    <row r="1692" spans="21:21" ht="12.5">
      <c r="U1692" s="41"/>
    </row>
    <row r="1693" spans="21:21" ht="12.5">
      <c r="U1693" s="41"/>
    </row>
    <row r="1694" spans="21:21" ht="12.5">
      <c r="U1694" s="41"/>
    </row>
    <row r="1695" spans="21:21" ht="12.5">
      <c r="U1695" s="41"/>
    </row>
    <row r="1696" spans="21:21" ht="12.5">
      <c r="U1696" s="41"/>
    </row>
    <row r="1697" spans="21:21" ht="12.5">
      <c r="U1697" s="41"/>
    </row>
    <row r="1698" spans="21:21" ht="12.5">
      <c r="U1698" s="41"/>
    </row>
    <row r="1699" spans="21:21" ht="12.5">
      <c r="U1699" s="41"/>
    </row>
    <row r="1700" spans="21:21" ht="12.5">
      <c r="U1700" s="41"/>
    </row>
    <row r="1701" spans="21:21" ht="12.5">
      <c r="U1701" s="41"/>
    </row>
    <row r="1702" spans="21:21" ht="12.5">
      <c r="U1702" s="41"/>
    </row>
    <row r="1703" spans="21:21" ht="12.5">
      <c r="U1703" s="41"/>
    </row>
    <row r="1704" spans="21:21" ht="12.5">
      <c r="U1704" s="41"/>
    </row>
    <row r="1705" spans="21:21" ht="12.5">
      <c r="U1705" s="41"/>
    </row>
    <row r="1706" spans="21:21" ht="12.5">
      <c r="U1706" s="41"/>
    </row>
    <row r="1707" spans="21:21" ht="12.5">
      <c r="U1707" s="41"/>
    </row>
    <row r="1708" spans="21:21" ht="12.5">
      <c r="U1708" s="41"/>
    </row>
    <row r="1709" spans="21:21" ht="12.5">
      <c r="U1709" s="41"/>
    </row>
    <row r="1710" spans="21:21" ht="12.5">
      <c r="U1710" s="41"/>
    </row>
    <row r="1711" spans="21:21" ht="12.5">
      <c r="U1711" s="41"/>
    </row>
    <row r="1712" spans="21:21" ht="12.5">
      <c r="U1712" s="41"/>
    </row>
    <row r="1713" spans="21:21" ht="12.5">
      <c r="U1713" s="41"/>
    </row>
    <row r="1714" spans="21:21" ht="12.5">
      <c r="U1714" s="41"/>
    </row>
    <row r="1715" spans="21:21" ht="12.5">
      <c r="U1715" s="41"/>
    </row>
    <row r="1716" spans="21:21" ht="12.5">
      <c r="U1716" s="41"/>
    </row>
    <row r="1717" spans="21:21" ht="12.5">
      <c r="U1717" s="41"/>
    </row>
    <row r="1718" spans="21:21" ht="12.5">
      <c r="U1718" s="41"/>
    </row>
    <row r="1719" spans="21:21" ht="12.5">
      <c r="U1719" s="41"/>
    </row>
    <row r="1720" spans="21:21" ht="12.5">
      <c r="U1720" s="41"/>
    </row>
    <row r="1721" spans="21:21" ht="12.5">
      <c r="U1721" s="41"/>
    </row>
    <row r="1722" spans="21:21" ht="12.5">
      <c r="U1722" s="41"/>
    </row>
    <row r="1723" spans="21:21" ht="12.5">
      <c r="U1723" s="41"/>
    </row>
    <row r="1724" spans="21:21" ht="12.5">
      <c r="U1724" s="41"/>
    </row>
    <row r="1725" spans="21:21" ht="12.5">
      <c r="U1725" s="41"/>
    </row>
    <row r="1726" spans="21:21" ht="12.5">
      <c r="U1726" s="41"/>
    </row>
    <row r="1727" spans="21:21" ht="12.5">
      <c r="U1727" s="41"/>
    </row>
    <row r="1728" spans="21:21" ht="12.5">
      <c r="U1728" s="41"/>
    </row>
    <row r="1729" spans="21:21" ht="12.5">
      <c r="U1729" s="41"/>
    </row>
    <row r="1730" spans="21:21" ht="12.5">
      <c r="U1730" s="41"/>
    </row>
    <row r="1731" spans="21:21" ht="12.5">
      <c r="U1731" s="41"/>
    </row>
    <row r="1732" spans="21:21" ht="12.5">
      <c r="U1732" s="41"/>
    </row>
    <row r="1733" spans="21:21" ht="12.5">
      <c r="U1733" s="41"/>
    </row>
    <row r="1734" spans="21:21" ht="12.5">
      <c r="U1734" s="41"/>
    </row>
    <row r="1735" spans="21:21" ht="12.5">
      <c r="U1735" s="41"/>
    </row>
    <row r="1736" spans="21:21" ht="12.5">
      <c r="U1736" s="41"/>
    </row>
    <row r="1737" spans="21:21" ht="12.5">
      <c r="U1737" s="41"/>
    </row>
    <row r="1738" spans="21:21" ht="12.5">
      <c r="U1738" s="41"/>
    </row>
    <row r="1739" spans="21:21" ht="12.5">
      <c r="U1739" s="41"/>
    </row>
    <row r="1740" spans="21:21" ht="12.5">
      <c r="U1740" s="41"/>
    </row>
    <row r="1741" spans="21:21" ht="12.5">
      <c r="U1741" s="41"/>
    </row>
    <row r="1742" spans="21:21" ht="12.5">
      <c r="U1742" s="41"/>
    </row>
    <row r="1743" spans="21:21" ht="12.5">
      <c r="U1743" s="41"/>
    </row>
    <row r="1744" spans="21:21" ht="12.5">
      <c r="U1744" s="41"/>
    </row>
    <row r="1745" spans="21:21" ht="12.5">
      <c r="U1745" s="41"/>
    </row>
    <row r="1746" spans="21:21" ht="12.5">
      <c r="U1746" s="41"/>
    </row>
    <row r="1747" spans="21:21" ht="12.5">
      <c r="U1747" s="41"/>
    </row>
    <row r="1748" spans="21:21" ht="12.5">
      <c r="U1748" s="41"/>
    </row>
    <row r="1749" spans="21:21" ht="12.5">
      <c r="U1749" s="41"/>
    </row>
    <row r="1750" spans="21:21" ht="12.5">
      <c r="U1750" s="41"/>
    </row>
    <row r="1751" spans="21:21" ht="12.5">
      <c r="U1751" s="41"/>
    </row>
    <row r="1752" spans="21:21" ht="12.5">
      <c r="U1752" s="41"/>
    </row>
    <row r="1753" spans="21:21" ht="12.5">
      <c r="U1753" s="41"/>
    </row>
    <row r="1754" spans="21:21" ht="12.5">
      <c r="U1754" s="41"/>
    </row>
    <row r="1755" spans="21:21" ht="12.5">
      <c r="U1755" s="41"/>
    </row>
    <row r="1756" spans="21:21" ht="12.5">
      <c r="U1756" s="41"/>
    </row>
    <row r="1757" spans="21:21" ht="12.5">
      <c r="U1757" s="41"/>
    </row>
    <row r="1758" spans="21:21" ht="12.5">
      <c r="U1758" s="41"/>
    </row>
    <row r="1759" spans="21:21" ht="12.5">
      <c r="U1759" s="41"/>
    </row>
    <row r="1760" spans="21:21" ht="12.5">
      <c r="U1760" s="41"/>
    </row>
    <row r="1761" spans="21:21" ht="12.5">
      <c r="U1761" s="41"/>
    </row>
    <row r="1762" spans="21:21" ht="12.5">
      <c r="U1762" s="41"/>
    </row>
    <row r="1763" spans="21:21" ht="12.5">
      <c r="U1763" s="41"/>
    </row>
    <row r="1764" spans="21:21" ht="12.5">
      <c r="U1764" s="41"/>
    </row>
    <row r="1765" spans="21:21" ht="12.5">
      <c r="U1765" s="41"/>
    </row>
    <row r="1766" spans="21:21" ht="12.5">
      <c r="U1766" s="41"/>
    </row>
    <row r="1767" spans="21:21" ht="12.5">
      <c r="U1767" s="41"/>
    </row>
    <row r="1768" spans="21:21" ht="12.5">
      <c r="U1768" s="41"/>
    </row>
    <row r="1769" spans="21:21" ht="12.5">
      <c r="U1769" s="41"/>
    </row>
    <row r="1770" spans="21:21" ht="12.5">
      <c r="U1770" s="41"/>
    </row>
    <row r="1771" spans="21:21" ht="12.5">
      <c r="U1771" s="41"/>
    </row>
    <row r="1772" spans="21:21" ht="12.5">
      <c r="U1772" s="41"/>
    </row>
    <row r="1773" spans="21:21" ht="12.5">
      <c r="U1773" s="41"/>
    </row>
    <row r="1774" spans="21:21" ht="12.5">
      <c r="U1774" s="41"/>
    </row>
    <row r="1775" spans="21:21" ht="12.5">
      <c r="U1775" s="41"/>
    </row>
    <row r="1776" spans="21:21" ht="12.5">
      <c r="U1776" s="41"/>
    </row>
    <row r="1777" spans="21:21" ht="12.5">
      <c r="U1777" s="41"/>
    </row>
    <row r="1778" spans="21:21" ht="12.5">
      <c r="U1778" s="41"/>
    </row>
    <row r="1779" spans="21:21" ht="12.5">
      <c r="U1779" s="41"/>
    </row>
    <row r="1780" spans="21:21" ht="12.5">
      <c r="U1780" s="41"/>
    </row>
    <row r="1781" spans="21:21" ht="12.5">
      <c r="U1781" s="41"/>
    </row>
    <row r="1782" spans="21:21" ht="12.5">
      <c r="U1782" s="41"/>
    </row>
    <row r="1783" spans="21:21" ht="12.5">
      <c r="U1783" s="41"/>
    </row>
    <row r="1784" spans="21:21" ht="12.5">
      <c r="U1784" s="41"/>
    </row>
    <row r="1785" spans="21:21" ht="12.5">
      <c r="U1785" s="41"/>
    </row>
    <row r="1786" spans="21:21" ht="12.5">
      <c r="U1786" s="41"/>
    </row>
    <row r="1787" spans="21:21" ht="12.5">
      <c r="U1787" s="41"/>
    </row>
    <row r="1788" spans="21:21" ht="12.5">
      <c r="U1788" s="41"/>
    </row>
    <row r="1789" spans="21:21" ht="12.5">
      <c r="U1789" s="41"/>
    </row>
    <row r="1790" spans="21:21" ht="12.5">
      <c r="U1790" s="41"/>
    </row>
    <row r="1791" spans="21:21" ht="12.5">
      <c r="U1791" s="41"/>
    </row>
    <row r="1792" spans="21:21" ht="12.5">
      <c r="U1792" s="41"/>
    </row>
    <row r="1793" spans="21:21" ht="12.5">
      <c r="U1793" s="41"/>
    </row>
    <row r="1794" spans="21:21" ht="12.5">
      <c r="U1794" s="41"/>
    </row>
    <row r="1795" spans="21:21" ht="12.5">
      <c r="U1795" s="41"/>
    </row>
    <row r="1796" spans="21:21" ht="12.5">
      <c r="U1796" s="41"/>
    </row>
    <row r="1797" spans="21:21" ht="12.5">
      <c r="U1797" s="41"/>
    </row>
    <row r="1798" spans="21:21" ht="12.5">
      <c r="U1798" s="41"/>
    </row>
    <row r="1799" spans="21:21" ht="12.5">
      <c r="U1799" s="41"/>
    </row>
    <row r="1800" spans="21:21" ht="12.5">
      <c r="U1800" s="41"/>
    </row>
    <row r="1801" spans="21:21" ht="12.5">
      <c r="U1801" s="41"/>
    </row>
    <row r="1802" spans="21:21" ht="12.5">
      <c r="U1802" s="41"/>
    </row>
    <row r="1803" spans="21:21" ht="12.5">
      <c r="U1803" s="41"/>
    </row>
    <row r="1804" spans="21:21" ht="12.5">
      <c r="U1804" s="41"/>
    </row>
    <row r="1805" spans="21:21" ht="12.5">
      <c r="U1805" s="41"/>
    </row>
    <row r="1806" spans="21:21" ht="12.5">
      <c r="U1806" s="41"/>
    </row>
    <row r="1807" spans="21:21" ht="12.5">
      <c r="U1807" s="41"/>
    </row>
    <row r="1808" spans="21:21" ht="12.5">
      <c r="U1808" s="41"/>
    </row>
    <row r="1809" spans="21:21" ht="12.5">
      <c r="U1809" s="41"/>
    </row>
    <row r="1810" spans="21:21" ht="12.5">
      <c r="U1810" s="41"/>
    </row>
    <row r="1811" spans="21:21" ht="12.5">
      <c r="U1811" s="41"/>
    </row>
    <row r="1812" spans="21:21" ht="12.5">
      <c r="U1812" s="41"/>
    </row>
    <row r="1813" spans="21:21" ht="12.5">
      <c r="U1813" s="41"/>
    </row>
    <row r="1814" spans="21:21" ht="12.5">
      <c r="U1814" s="41"/>
    </row>
    <row r="1815" spans="21:21" ht="12.5">
      <c r="U1815" s="41"/>
    </row>
    <row r="1816" spans="21:21" ht="12.5">
      <c r="U1816" s="41"/>
    </row>
    <row r="1817" spans="21:21" ht="12.5">
      <c r="U1817" s="41"/>
    </row>
    <row r="1818" spans="21:21" ht="12.5">
      <c r="U1818" s="41"/>
    </row>
    <row r="1819" spans="21:21" ht="12.5">
      <c r="U1819" s="41"/>
    </row>
    <row r="1820" spans="21:21" ht="12.5">
      <c r="U1820" s="41"/>
    </row>
    <row r="1821" spans="21:21" ht="12.5">
      <c r="U1821" s="41"/>
    </row>
    <row r="1822" spans="21:21" ht="12.5">
      <c r="U1822" s="41"/>
    </row>
    <row r="1823" spans="21:21" ht="12.5">
      <c r="U1823" s="41"/>
    </row>
    <row r="1824" spans="21:21" ht="12.5">
      <c r="U1824" s="41"/>
    </row>
    <row r="1825" spans="21:21" ht="12.5">
      <c r="U1825" s="41"/>
    </row>
    <row r="1826" spans="21:21" ht="12.5">
      <c r="U1826" s="41"/>
    </row>
    <row r="1827" spans="21:21" ht="12.5">
      <c r="U1827" s="41"/>
    </row>
    <row r="1828" spans="21:21" ht="12.5">
      <c r="U1828" s="41"/>
    </row>
    <row r="1829" spans="21:21" ht="12.5">
      <c r="U1829" s="41"/>
    </row>
    <row r="1830" spans="21:21" ht="12.5">
      <c r="U1830" s="41"/>
    </row>
    <row r="1831" spans="21:21" ht="12.5">
      <c r="U1831" s="41"/>
    </row>
    <row r="1832" spans="21:21" ht="12.5">
      <c r="U1832" s="41"/>
    </row>
    <row r="1833" spans="21:21" ht="12.5">
      <c r="U1833" s="41"/>
    </row>
    <row r="1834" spans="21:21" ht="12.5">
      <c r="U1834" s="41"/>
    </row>
    <row r="1835" spans="21:21" ht="12.5">
      <c r="U1835" s="41"/>
    </row>
    <row r="1836" spans="21:21" ht="12.5">
      <c r="U1836" s="41"/>
    </row>
    <row r="1837" spans="21:21" ht="12.5">
      <c r="U1837" s="41"/>
    </row>
    <row r="1838" spans="21:21" ht="12.5">
      <c r="U1838" s="41"/>
    </row>
    <row r="1839" spans="21:21" ht="12.5">
      <c r="U1839" s="41"/>
    </row>
    <row r="1840" spans="21:21" ht="12.5">
      <c r="U1840" s="41"/>
    </row>
    <row r="1841" spans="21:21" ht="12.5">
      <c r="U1841" s="41"/>
    </row>
    <row r="1842" spans="21:21" ht="12.5">
      <c r="U1842" s="41"/>
    </row>
    <row r="1843" spans="21:21" ht="12.5">
      <c r="U1843" s="41"/>
    </row>
    <row r="1844" spans="21:21" ht="12.5">
      <c r="U1844" s="41"/>
    </row>
    <row r="1845" spans="21:21" ht="12.5">
      <c r="U1845" s="41"/>
    </row>
    <row r="1846" spans="21:21" ht="12.5">
      <c r="U1846" s="41"/>
    </row>
    <row r="1847" spans="21:21" ht="12.5">
      <c r="U1847" s="41"/>
    </row>
    <row r="1848" spans="21:21" ht="12.5">
      <c r="U1848" s="41"/>
    </row>
    <row r="1849" spans="21:21" ht="12.5">
      <c r="U1849" s="41"/>
    </row>
    <row r="1850" spans="21:21" ht="12.5">
      <c r="U1850" s="41"/>
    </row>
    <row r="1851" spans="21:21" ht="12.5">
      <c r="U1851" s="41"/>
    </row>
    <row r="1852" spans="21:21" ht="12.5">
      <c r="U1852" s="41"/>
    </row>
    <row r="1853" spans="21:21" ht="12.5">
      <c r="U1853" s="41"/>
    </row>
    <row r="1854" spans="21:21" ht="12.5">
      <c r="U1854" s="41"/>
    </row>
    <row r="1855" spans="21:21" ht="12.5">
      <c r="U1855" s="41"/>
    </row>
    <row r="1856" spans="21:21" ht="12.5">
      <c r="U1856" s="41"/>
    </row>
    <row r="1857" spans="21:21" ht="12.5">
      <c r="U1857" s="41"/>
    </row>
    <row r="1858" spans="21:21" ht="12.5">
      <c r="U1858" s="41"/>
    </row>
    <row r="1859" spans="21:21" ht="12.5">
      <c r="U1859" s="41"/>
    </row>
    <row r="1860" spans="21:21" ht="12.5">
      <c r="U1860" s="41"/>
    </row>
    <row r="1861" spans="21:21" ht="12.5">
      <c r="U1861" s="41"/>
    </row>
    <row r="1862" spans="21:21" ht="12.5">
      <c r="U1862" s="41"/>
    </row>
    <row r="1863" spans="21:21" ht="12.5">
      <c r="U1863" s="41"/>
    </row>
    <row r="1864" spans="21:21" ht="12.5">
      <c r="U1864" s="41"/>
    </row>
    <row r="1865" spans="21:21" ht="12.5">
      <c r="U1865" s="41"/>
    </row>
    <row r="1866" spans="21:21" ht="12.5">
      <c r="U1866" s="41"/>
    </row>
    <row r="1867" spans="21:21" ht="12.5">
      <c r="U1867" s="41"/>
    </row>
    <row r="1868" spans="21:21" ht="12.5">
      <c r="U1868" s="41"/>
    </row>
    <row r="1869" spans="21:21" ht="12.5">
      <c r="U1869" s="41"/>
    </row>
    <row r="1870" spans="21:21" ht="12.5">
      <c r="U1870" s="41"/>
    </row>
    <row r="1871" spans="21:21" ht="12.5">
      <c r="U1871" s="41"/>
    </row>
    <row r="1872" spans="21:21" ht="12.5">
      <c r="U1872" s="41"/>
    </row>
    <row r="1873" spans="21:21" ht="12.5">
      <c r="U1873" s="41"/>
    </row>
    <row r="1874" spans="21:21" ht="12.5">
      <c r="U1874" s="41"/>
    </row>
    <row r="1875" spans="21:21" ht="12.5">
      <c r="U1875" s="41"/>
    </row>
    <row r="1876" spans="21:21" ht="12.5">
      <c r="U1876" s="41"/>
    </row>
    <row r="1877" spans="21:21" ht="12.5">
      <c r="U1877" s="41"/>
    </row>
    <row r="1878" spans="21:21" ht="12.5">
      <c r="U1878" s="41"/>
    </row>
    <row r="1879" spans="21:21" ht="12.5">
      <c r="U1879" s="41"/>
    </row>
    <row r="1880" spans="21:21" ht="12.5">
      <c r="U1880" s="41"/>
    </row>
    <row r="1881" spans="21:21" ht="12.5">
      <c r="U1881" s="41"/>
    </row>
    <row r="1882" spans="21:21" ht="12.5">
      <c r="U1882" s="41"/>
    </row>
    <row r="1883" spans="21:21" ht="12.5">
      <c r="U1883" s="41"/>
    </row>
    <row r="1884" spans="21:21" ht="12.5">
      <c r="U1884" s="41"/>
    </row>
    <row r="1885" spans="21:21" ht="12.5">
      <c r="U1885" s="41"/>
    </row>
    <row r="1886" spans="21:21" ht="12.5">
      <c r="U1886" s="41"/>
    </row>
    <row r="1887" spans="21:21" ht="12.5">
      <c r="U1887" s="41"/>
    </row>
    <row r="1888" spans="21:21" ht="12.5">
      <c r="U1888" s="41"/>
    </row>
    <row r="1889" spans="21:21" ht="12.5">
      <c r="U1889" s="41"/>
    </row>
    <row r="1890" spans="21:21" ht="12.5">
      <c r="U1890" s="41"/>
    </row>
    <row r="1891" spans="21:21" ht="12.5">
      <c r="U1891" s="41"/>
    </row>
    <row r="1892" spans="21:21" ht="12.5">
      <c r="U1892" s="41"/>
    </row>
    <row r="1893" spans="21:21" ht="12.5">
      <c r="U1893" s="41"/>
    </row>
    <row r="1894" spans="21:21" ht="12.5">
      <c r="U1894" s="41"/>
    </row>
    <row r="1895" spans="21:21" ht="12.5">
      <c r="U1895" s="41"/>
    </row>
    <row r="1896" spans="21:21" ht="12.5">
      <c r="U1896" s="41"/>
    </row>
    <row r="1897" spans="21:21" ht="12.5">
      <c r="U1897" s="41"/>
    </row>
    <row r="1898" spans="21:21" ht="12.5">
      <c r="U1898" s="41"/>
    </row>
    <row r="1899" spans="21:21" ht="12.5">
      <c r="U1899" s="41"/>
    </row>
    <row r="1900" spans="21:21" ht="12.5">
      <c r="U1900" s="41"/>
    </row>
    <row r="1901" spans="21:21" ht="12.5">
      <c r="U1901" s="41"/>
    </row>
    <row r="1902" spans="21:21" ht="12.5">
      <c r="U1902" s="41"/>
    </row>
    <row r="1903" spans="21:21" ht="12.5">
      <c r="U1903" s="41"/>
    </row>
    <row r="1904" spans="21:21" ht="12.5">
      <c r="U1904" s="41"/>
    </row>
    <row r="1905" spans="21:21" ht="12.5">
      <c r="U1905" s="41"/>
    </row>
    <row r="1906" spans="21:21" ht="12.5">
      <c r="U1906" s="41"/>
    </row>
    <row r="1907" spans="21:21" ht="12.5">
      <c r="U1907" s="41"/>
    </row>
    <row r="1908" spans="21:21" ht="12.5">
      <c r="U1908" s="41"/>
    </row>
    <row r="1909" spans="21:21" ht="12.5">
      <c r="U1909" s="41"/>
    </row>
    <row r="1910" spans="21:21" ht="12.5">
      <c r="U1910" s="41"/>
    </row>
    <row r="1911" spans="21:21" ht="12.5">
      <c r="U1911" s="41"/>
    </row>
    <row r="1912" spans="21:21" ht="12.5">
      <c r="U1912" s="41"/>
    </row>
    <row r="1913" spans="21:21" ht="12.5">
      <c r="U1913" s="41"/>
    </row>
    <row r="1914" spans="21:21" ht="12.5">
      <c r="U1914" s="41"/>
    </row>
    <row r="1915" spans="21:21" ht="12.5">
      <c r="U1915" s="41"/>
    </row>
    <row r="1916" spans="21:21" ht="12.5">
      <c r="U1916" s="41"/>
    </row>
    <row r="1917" spans="21:21" ht="12.5">
      <c r="U1917" s="41"/>
    </row>
    <row r="1918" spans="21:21" ht="12.5">
      <c r="U1918" s="41"/>
    </row>
    <row r="1919" spans="21:21" ht="12.5">
      <c r="U1919" s="41"/>
    </row>
    <row r="1920" spans="21:21" ht="12.5">
      <c r="U1920" s="41"/>
    </row>
    <row r="1921" spans="21:21" ht="12.5">
      <c r="U1921" s="41"/>
    </row>
    <row r="1922" spans="21:21" ht="12.5">
      <c r="U1922" s="41"/>
    </row>
    <row r="1923" spans="21:21" ht="12.5">
      <c r="U1923" s="41"/>
    </row>
    <row r="1924" spans="21:21" ht="12.5">
      <c r="U1924" s="41"/>
    </row>
    <row r="1925" spans="21:21" ht="12.5">
      <c r="U1925" s="41"/>
    </row>
    <row r="1926" spans="21:21" ht="12.5">
      <c r="U1926" s="41"/>
    </row>
    <row r="1927" spans="21:21" ht="12.5">
      <c r="U1927" s="41"/>
    </row>
    <row r="1928" spans="21:21" ht="12.5">
      <c r="U1928" s="41"/>
    </row>
    <row r="1929" spans="21:21" ht="12.5">
      <c r="U1929" s="41"/>
    </row>
    <row r="1930" spans="21:21" ht="12.5">
      <c r="U1930" s="41"/>
    </row>
    <row r="1931" spans="21:21" ht="12.5">
      <c r="U1931" s="41"/>
    </row>
    <row r="1932" spans="21:21" ht="12.5">
      <c r="U1932" s="41"/>
    </row>
    <row r="1933" spans="21:21" ht="12.5">
      <c r="U1933" s="41"/>
    </row>
    <row r="1934" spans="21:21" ht="12.5">
      <c r="U1934" s="41"/>
    </row>
    <row r="1935" spans="21:21" ht="12.5">
      <c r="U1935" s="41"/>
    </row>
    <row r="1936" spans="21:21" ht="12.5">
      <c r="U1936" s="41"/>
    </row>
    <row r="1937" spans="21:21" ht="12.5">
      <c r="U1937" s="41"/>
    </row>
    <row r="1938" spans="21:21" ht="12.5">
      <c r="U1938" s="41"/>
    </row>
    <row r="1939" spans="21:21" ht="12.5">
      <c r="U1939" s="41"/>
    </row>
    <row r="1940" spans="21:21" ht="12.5">
      <c r="U1940" s="41"/>
    </row>
    <row r="1941" spans="21:21" ht="12.5">
      <c r="U1941" s="41"/>
    </row>
    <row r="1942" spans="21:21" ht="12.5">
      <c r="U1942" s="41"/>
    </row>
    <row r="1943" spans="21:21" ht="12.5">
      <c r="U1943" s="41"/>
    </row>
    <row r="1944" spans="21:21" ht="12.5">
      <c r="U1944" s="41"/>
    </row>
    <row r="1945" spans="21:21" ht="12.5">
      <c r="U1945" s="41"/>
    </row>
    <row r="1946" spans="21:21" ht="12.5">
      <c r="U1946" s="41"/>
    </row>
    <row r="1947" spans="21:21" ht="12.5">
      <c r="U1947" s="41"/>
    </row>
    <row r="1948" spans="21:21" ht="12.5">
      <c r="U1948" s="41"/>
    </row>
    <row r="1949" spans="21:21" ht="12.5">
      <c r="U1949" s="41"/>
    </row>
    <row r="1950" spans="21:21" ht="12.5">
      <c r="U1950" s="41"/>
    </row>
    <row r="1951" spans="21:21" ht="12.5">
      <c r="U1951" s="41"/>
    </row>
    <row r="1952" spans="21:21" ht="12.5">
      <c r="U1952" s="41"/>
    </row>
    <row r="1953" spans="21:21" ht="12.5">
      <c r="U1953" s="41"/>
    </row>
    <row r="1954" spans="21:21" ht="12.5">
      <c r="U1954" s="41"/>
    </row>
    <row r="1955" spans="21:21" ht="12.5">
      <c r="U1955" s="41"/>
    </row>
    <row r="1956" spans="21:21" ht="12.5">
      <c r="U1956" s="41"/>
    </row>
    <row r="1957" spans="21:21" ht="12.5">
      <c r="U1957" s="41"/>
    </row>
    <row r="1958" spans="21:21" ht="12.5">
      <c r="U1958" s="41"/>
    </row>
    <row r="1959" spans="21:21" ht="12.5">
      <c r="U1959" s="41"/>
    </row>
    <row r="1960" spans="21:21" ht="12.5">
      <c r="U1960" s="41"/>
    </row>
    <row r="1961" spans="21:21" ht="12.5">
      <c r="U1961" s="41"/>
    </row>
    <row r="1962" spans="21:21" ht="12.5">
      <c r="U1962" s="41"/>
    </row>
    <row r="1963" spans="21:21" ht="12.5">
      <c r="U1963" s="41"/>
    </row>
    <row r="1964" spans="21:21" ht="12.5">
      <c r="U1964" s="41"/>
    </row>
    <row r="1965" spans="21:21" ht="12.5">
      <c r="U1965" s="41"/>
    </row>
    <row r="1966" spans="21:21" ht="12.5">
      <c r="U1966" s="41"/>
    </row>
    <row r="1967" spans="21:21" ht="12.5">
      <c r="U1967" s="41"/>
    </row>
    <row r="1968" spans="21:21" ht="12.5">
      <c r="U1968" s="41"/>
    </row>
    <row r="1969" spans="21:21" ht="12.5">
      <c r="U1969" s="41"/>
    </row>
    <row r="1970" spans="21:21" ht="12.5">
      <c r="U1970" s="41"/>
    </row>
    <row r="1971" spans="21:21" ht="12.5">
      <c r="U1971" s="41"/>
    </row>
    <row r="1972" spans="21:21" ht="12.5">
      <c r="U1972" s="41"/>
    </row>
    <row r="1973" spans="21:21" ht="12.5">
      <c r="U1973" s="41"/>
    </row>
    <row r="1974" spans="21:21" ht="12.5">
      <c r="U1974" s="41"/>
    </row>
    <row r="1975" spans="21:21" ht="12.5">
      <c r="U1975" s="41"/>
    </row>
    <row r="1976" spans="21:21" ht="12.5">
      <c r="U1976" s="41"/>
    </row>
    <row r="1977" spans="21:21" ht="12.5">
      <c r="U1977" s="41"/>
    </row>
    <row r="1978" spans="21:21" ht="12.5">
      <c r="U1978" s="41"/>
    </row>
    <row r="1979" spans="21:21" ht="12.5">
      <c r="U1979" s="41"/>
    </row>
    <row r="1980" spans="21:21" ht="12.5">
      <c r="U1980" s="41"/>
    </row>
    <row r="1981" spans="21:21" ht="12.5">
      <c r="U1981" s="41"/>
    </row>
    <row r="1982" spans="21:21" ht="12.5">
      <c r="U1982" s="41"/>
    </row>
    <row r="1983" spans="21:21" ht="12.5">
      <c r="U1983" s="41"/>
    </row>
    <row r="1984" spans="21:21" ht="12.5">
      <c r="U1984" s="41"/>
    </row>
    <row r="1985" spans="21:21" ht="12.5">
      <c r="U1985" s="41"/>
    </row>
    <row r="1986" spans="21:21" ht="12.5">
      <c r="U1986" s="41"/>
    </row>
    <row r="1987" spans="21:21" ht="12.5">
      <c r="U1987" s="41"/>
    </row>
    <row r="1988" spans="21:21" ht="12.5">
      <c r="U1988" s="41"/>
    </row>
    <row r="1989" spans="21:21" ht="12.5">
      <c r="U1989" s="41"/>
    </row>
    <row r="1990" spans="21:21" ht="12.5">
      <c r="U1990" s="41"/>
    </row>
    <row r="1991" spans="21:21" ht="12.5">
      <c r="U1991" s="41"/>
    </row>
    <row r="1992" spans="21:21" ht="12.5">
      <c r="U1992" s="41"/>
    </row>
    <row r="1993" spans="21:21" ht="12.5">
      <c r="U1993" s="41"/>
    </row>
    <row r="1994" spans="21:21" ht="12.5">
      <c r="U1994" s="41"/>
    </row>
    <row r="1995" spans="21:21" ht="12.5">
      <c r="U1995" s="41"/>
    </row>
    <row r="1996" spans="21:21" ht="12.5">
      <c r="U1996" s="41"/>
    </row>
    <row r="1997" spans="21:21" ht="12.5">
      <c r="U1997" s="41"/>
    </row>
    <row r="1998" spans="21:21" ht="12.5">
      <c r="U1998" s="41"/>
    </row>
    <row r="1999" spans="21:21" ht="12.5">
      <c r="U1999" s="41"/>
    </row>
    <row r="2000" spans="21:21" ht="12.5">
      <c r="U2000" s="41"/>
    </row>
    <row r="2001" spans="21:21" ht="12.5">
      <c r="U2001" s="41"/>
    </row>
    <row r="2002" spans="21:21" ht="12.5">
      <c r="U2002" s="41"/>
    </row>
    <row r="2003" spans="21:21" ht="12.5">
      <c r="U2003" s="41"/>
    </row>
    <row r="2004" spans="21:21" ht="12.5">
      <c r="U2004" s="41"/>
    </row>
    <row r="2005" spans="21:21" ht="12.5">
      <c r="U2005" s="41"/>
    </row>
    <row r="2006" spans="21:21" ht="12.5">
      <c r="U2006" s="41"/>
    </row>
    <row r="2007" spans="21:21" ht="12.5">
      <c r="U2007" s="41"/>
    </row>
    <row r="2008" spans="21:21" ht="12.5">
      <c r="U2008" s="41"/>
    </row>
    <row r="2009" spans="21:21" ht="12.5">
      <c r="U2009" s="41"/>
    </row>
    <row r="2010" spans="21:21" ht="12.5">
      <c r="U2010" s="41"/>
    </row>
    <row r="2011" spans="21:21" ht="12.5">
      <c r="U2011" s="41"/>
    </row>
    <row r="2012" spans="21:21" ht="12.5">
      <c r="U2012" s="41"/>
    </row>
    <row r="2013" spans="21:21" ht="12.5">
      <c r="U2013" s="41"/>
    </row>
    <row r="2014" spans="21:21" ht="12.5">
      <c r="U2014" s="41"/>
    </row>
    <row r="2015" spans="21:21" ht="12.5">
      <c r="U2015" s="41"/>
    </row>
    <row r="2016" spans="21:21" ht="12.5">
      <c r="U2016" s="41"/>
    </row>
    <row r="2017" spans="21:21" ht="12.5">
      <c r="U2017" s="41"/>
    </row>
    <row r="2018" spans="21:21" ht="12.5">
      <c r="U2018" s="41"/>
    </row>
    <row r="2019" spans="21:21" ht="12.5">
      <c r="U2019" s="41"/>
    </row>
    <row r="2020" spans="21:21" ht="12.5">
      <c r="U2020" s="41"/>
    </row>
    <row r="2021" spans="21:21" ht="12.5">
      <c r="U2021" s="41"/>
    </row>
    <row r="2022" spans="21:21" ht="12.5">
      <c r="U2022" s="41"/>
    </row>
    <row r="2023" spans="21:21" ht="12.5">
      <c r="U2023" s="41"/>
    </row>
    <row r="2024" spans="21:21" ht="12.5">
      <c r="U2024" s="41"/>
    </row>
    <row r="2025" spans="21:21" ht="12.5">
      <c r="U2025" s="41"/>
    </row>
    <row r="2026" spans="21:21" ht="12.5">
      <c r="U2026" s="41"/>
    </row>
    <row r="2027" spans="21:21" ht="12.5">
      <c r="U2027" s="41"/>
    </row>
    <row r="2028" spans="21:21" ht="12.5">
      <c r="U2028" s="41"/>
    </row>
    <row r="2029" spans="21:21" ht="12.5">
      <c r="U2029" s="41"/>
    </row>
    <row r="2030" spans="21:21" ht="12.5">
      <c r="U2030" s="41"/>
    </row>
    <row r="2031" spans="21:21" ht="12.5">
      <c r="U2031" s="41"/>
    </row>
    <row r="2032" spans="21:21" ht="12.5">
      <c r="U2032" s="41"/>
    </row>
    <row r="2033" spans="21:21" ht="12.5">
      <c r="U2033" s="41"/>
    </row>
    <row r="2034" spans="21:21" ht="12.5">
      <c r="U2034" s="41"/>
    </row>
    <row r="2035" spans="21:21" ht="12.5">
      <c r="U2035" s="41"/>
    </row>
    <row r="2036" spans="21:21" ht="12.5">
      <c r="U2036" s="41"/>
    </row>
    <row r="2037" spans="21:21" ht="12.5">
      <c r="U2037" s="41"/>
    </row>
    <row r="2038" spans="21:21" ht="12.5">
      <c r="U2038" s="41"/>
    </row>
    <row r="2039" spans="21:21" ht="12.5">
      <c r="U2039" s="41"/>
    </row>
    <row r="2040" spans="21:21" ht="12.5">
      <c r="U2040" s="41"/>
    </row>
    <row r="2041" spans="21:21" ht="12.5">
      <c r="U2041" s="41"/>
    </row>
    <row r="2042" spans="21:21" ht="12.5">
      <c r="U2042" s="41"/>
    </row>
    <row r="2043" spans="21:21" ht="12.5">
      <c r="U2043" s="41"/>
    </row>
    <row r="2044" spans="21:21" ht="12.5">
      <c r="U2044" s="41"/>
    </row>
    <row r="2045" spans="21:21" ht="12.5">
      <c r="U2045" s="41"/>
    </row>
    <row r="2046" spans="21:21" ht="12.5">
      <c r="U2046" s="41"/>
    </row>
    <row r="2047" spans="21:21" ht="12.5">
      <c r="U2047" s="41"/>
    </row>
    <row r="2048" spans="21:21" ht="12.5">
      <c r="U2048" s="41"/>
    </row>
    <row r="2049" spans="21:21" ht="12.5">
      <c r="U2049" s="41"/>
    </row>
    <row r="2050" spans="21:21" ht="12.5">
      <c r="U2050" s="41"/>
    </row>
    <row r="2051" spans="21:21" ht="12.5">
      <c r="U2051" s="41"/>
    </row>
    <row r="2052" spans="21:21" ht="12.5">
      <c r="U2052" s="41"/>
    </row>
    <row r="2053" spans="21:21" ht="12.5">
      <c r="U2053" s="41"/>
    </row>
    <row r="2054" spans="21:21" ht="12.5">
      <c r="U2054" s="41"/>
    </row>
    <row r="2055" spans="21:21" ht="12.5">
      <c r="U2055" s="41"/>
    </row>
    <row r="2056" spans="21:21" ht="12.5">
      <c r="U2056" s="41"/>
    </row>
    <row r="2057" spans="21:21" ht="12.5">
      <c r="U2057" s="41"/>
    </row>
    <row r="2058" spans="21:21" ht="12.5">
      <c r="U2058" s="41"/>
    </row>
    <row r="2059" spans="21:21" ht="12.5">
      <c r="U2059" s="41"/>
    </row>
    <row r="2060" spans="21:21" ht="12.5">
      <c r="U2060" s="41"/>
    </row>
    <row r="2061" spans="21:21" ht="12.5">
      <c r="U2061" s="41"/>
    </row>
    <row r="2062" spans="21:21" ht="12.5">
      <c r="U2062" s="41"/>
    </row>
    <row r="2063" spans="21:21" ht="12.5">
      <c r="U2063" s="41"/>
    </row>
    <row r="2064" spans="21:21" ht="12.5">
      <c r="U2064" s="41"/>
    </row>
    <row r="2065" spans="21:21" ht="12.5">
      <c r="U2065" s="41"/>
    </row>
    <row r="2066" spans="21:21" ht="12.5">
      <c r="U2066" s="41"/>
    </row>
    <row r="2067" spans="21:21" ht="12.5">
      <c r="U2067" s="41"/>
    </row>
    <row r="2068" spans="21:21" ht="12.5">
      <c r="U2068" s="41"/>
    </row>
    <row r="2069" spans="21:21" ht="12.5">
      <c r="U2069" s="41"/>
    </row>
    <row r="2070" spans="21:21" ht="12.5">
      <c r="U2070" s="41"/>
    </row>
    <row r="2071" spans="21:21" ht="12.5">
      <c r="U2071" s="41"/>
    </row>
    <row r="2072" spans="21:21" ht="12.5">
      <c r="U2072" s="41"/>
    </row>
    <row r="2073" spans="21:21" ht="12.5">
      <c r="U2073" s="41"/>
    </row>
    <row r="2074" spans="21:21" ht="12.5">
      <c r="U2074" s="41"/>
    </row>
    <row r="2075" spans="21:21" ht="12.5">
      <c r="U2075" s="41"/>
    </row>
    <row r="2076" spans="21:21" ht="12.5">
      <c r="U2076" s="41"/>
    </row>
    <row r="2077" spans="21:21" ht="12.5">
      <c r="U2077" s="41"/>
    </row>
    <row r="2078" spans="21:21" ht="12.5">
      <c r="U2078" s="41"/>
    </row>
    <row r="2079" spans="21:21" ht="12.5">
      <c r="U2079" s="41"/>
    </row>
    <row r="2080" spans="21:21" ht="12.5">
      <c r="U2080" s="41"/>
    </row>
    <row r="2081" spans="21:21" ht="12.5">
      <c r="U2081" s="41"/>
    </row>
    <row r="2082" spans="21:21" ht="12.5">
      <c r="U2082" s="41"/>
    </row>
    <row r="2083" spans="21:21" ht="12.5">
      <c r="U2083" s="41"/>
    </row>
    <row r="2084" spans="21:21" ht="12.5">
      <c r="U2084" s="41"/>
    </row>
    <row r="2085" spans="21:21" ht="12.5">
      <c r="U2085" s="41"/>
    </row>
    <row r="2086" spans="21:21" ht="12.5">
      <c r="U2086" s="41"/>
    </row>
    <row r="2087" spans="21:21" ht="12.5">
      <c r="U2087" s="41"/>
    </row>
    <row r="2088" spans="21:21" ht="12.5">
      <c r="U2088" s="41"/>
    </row>
    <row r="2089" spans="21:21" ht="12.5">
      <c r="U2089" s="41"/>
    </row>
    <row r="2090" spans="21:21" ht="12.5">
      <c r="U2090" s="41"/>
    </row>
    <row r="2091" spans="21:21" ht="12.5">
      <c r="U2091" s="41"/>
    </row>
    <row r="2092" spans="21:21" ht="12.5">
      <c r="U2092" s="41"/>
    </row>
    <row r="2093" spans="21:21" ht="12.5">
      <c r="U2093" s="41"/>
    </row>
    <row r="2094" spans="21:21" ht="12.5">
      <c r="U2094" s="41"/>
    </row>
    <row r="2095" spans="21:21" ht="12.5">
      <c r="U2095" s="41"/>
    </row>
    <row r="2096" spans="21:21" ht="12.5">
      <c r="U2096" s="41"/>
    </row>
    <row r="2097" spans="21:21" ht="12.5">
      <c r="U2097" s="41"/>
    </row>
    <row r="2098" spans="21:21" ht="12.5">
      <c r="U2098" s="41"/>
    </row>
    <row r="2099" spans="21:21" ht="12.5">
      <c r="U2099" s="41"/>
    </row>
    <row r="2100" spans="21:21" ht="12.5">
      <c r="U2100" s="41"/>
    </row>
    <row r="2101" spans="21:21" ht="12.5">
      <c r="U2101" s="41"/>
    </row>
    <row r="2102" spans="21:21" ht="12.5">
      <c r="U2102" s="41"/>
    </row>
    <row r="2103" spans="21:21" ht="12.5">
      <c r="U2103" s="41"/>
    </row>
    <row r="2104" spans="21:21" ht="12.5">
      <c r="U2104" s="41"/>
    </row>
    <row r="2105" spans="21:21" ht="12.5">
      <c r="U2105" s="41"/>
    </row>
    <row r="2106" spans="21:21" ht="12.5">
      <c r="U2106" s="41"/>
    </row>
    <row r="2107" spans="21:21" ht="12.5">
      <c r="U2107" s="41"/>
    </row>
    <row r="2108" spans="21:21" ht="12.5">
      <c r="U2108" s="41"/>
    </row>
    <row r="2109" spans="21:21" ht="12.5">
      <c r="U2109" s="41"/>
    </row>
    <row r="2110" spans="21:21" ht="12.5">
      <c r="U2110" s="41"/>
    </row>
    <row r="2111" spans="21:21" ht="12.5">
      <c r="U2111" s="41"/>
    </row>
    <row r="2112" spans="21:21" ht="12.5">
      <c r="U2112" s="41"/>
    </row>
    <row r="2113" spans="21:21" ht="12.5">
      <c r="U2113" s="41"/>
    </row>
    <row r="2114" spans="21:21" ht="12.5">
      <c r="U2114" s="41"/>
    </row>
    <row r="2115" spans="21:21" ht="12.5">
      <c r="U2115" s="41"/>
    </row>
    <row r="2116" spans="21:21" ht="12.5">
      <c r="U2116" s="41"/>
    </row>
    <row r="2117" spans="21:21" ht="12.5">
      <c r="U2117" s="41"/>
    </row>
    <row r="2118" spans="21:21" ht="12.5">
      <c r="U2118" s="41"/>
    </row>
    <row r="2119" spans="21:21" ht="12.5">
      <c r="U2119" s="41"/>
    </row>
    <row r="2120" spans="21:21" ht="12.5">
      <c r="U2120" s="41"/>
    </row>
    <row r="2121" spans="21:21" ht="12.5">
      <c r="U2121" s="41"/>
    </row>
    <row r="2122" spans="21:21" ht="12.5">
      <c r="U2122" s="41"/>
    </row>
    <row r="2123" spans="21:21" ht="12.5">
      <c r="U2123" s="41"/>
    </row>
    <row r="2124" spans="21:21" ht="12.5">
      <c r="U2124" s="41"/>
    </row>
    <row r="2125" spans="21:21" ht="12.5">
      <c r="U2125" s="41"/>
    </row>
    <row r="2126" spans="21:21" ht="12.5">
      <c r="U2126" s="41"/>
    </row>
    <row r="2127" spans="21:21" ht="12.5">
      <c r="U2127" s="41"/>
    </row>
    <row r="2128" spans="21:21" ht="12.5">
      <c r="U2128" s="41"/>
    </row>
    <row r="2129" spans="21:21" ht="12.5">
      <c r="U2129" s="41"/>
    </row>
    <row r="2130" spans="21:21" ht="12.5">
      <c r="U2130" s="41"/>
    </row>
    <row r="2131" spans="21:21" ht="12.5">
      <c r="U2131" s="41"/>
    </row>
    <row r="2132" spans="21:21" ht="12.5">
      <c r="U2132" s="41"/>
    </row>
    <row r="2133" spans="21:21" ht="12.5">
      <c r="U2133" s="41"/>
    </row>
    <row r="2134" spans="21:21" ht="12.5">
      <c r="U2134" s="41"/>
    </row>
    <row r="2135" spans="21:21" ht="12.5">
      <c r="U2135" s="41"/>
    </row>
    <row r="2136" spans="21:21" ht="12.5">
      <c r="U2136" s="41"/>
    </row>
    <row r="2137" spans="21:21" ht="12.5">
      <c r="U2137" s="41"/>
    </row>
    <row r="2138" spans="21:21" ht="12.5">
      <c r="U2138" s="41"/>
    </row>
    <row r="2139" spans="21:21" ht="12.5">
      <c r="U2139" s="41"/>
    </row>
    <row r="2140" spans="21:21" ht="12.5">
      <c r="U2140" s="41"/>
    </row>
    <row r="2141" spans="21:21" ht="12.5">
      <c r="U2141" s="41"/>
    </row>
    <row r="2142" spans="21:21" ht="12.5">
      <c r="U2142" s="41"/>
    </row>
    <row r="2143" spans="21:21" ht="12.5">
      <c r="U2143" s="41"/>
    </row>
    <row r="2144" spans="21:21" ht="12.5">
      <c r="U2144" s="41"/>
    </row>
    <row r="2145" spans="21:21" ht="12.5">
      <c r="U2145" s="41"/>
    </row>
    <row r="2146" spans="21:21" ht="12.5">
      <c r="U2146" s="41"/>
    </row>
    <row r="2147" spans="21:21" ht="12.5">
      <c r="U2147" s="41"/>
    </row>
    <row r="2148" spans="21:21" ht="12.5">
      <c r="U2148" s="41"/>
    </row>
    <row r="2149" spans="21:21" ht="12.5">
      <c r="U2149" s="41"/>
    </row>
    <row r="2150" spans="21:21" ht="12.5">
      <c r="U2150" s="41"/>
    </row>
    <row r="2151" spans="21:21" ht="12.5">
      <c r="U2151" s="41"/>
    </row>
    <row r="2152" spans="21:21" ht="12.5">
      <c r="U2152" s="41"/>
    </row>
    <row r="2153" spans="21:21" ht="12.5">
      <c r="U2153" s="41"/>
    </row>
    <row r="2154" spans="21:21" ht="12.5">
      <c r="U2154" s="41"/>
    </row>
    <row r="2155" spans="21:21" ht="12.5">
      <c r="U2155" s="41"/>
    </row>
    <row r="2156" spans="21:21" ht="12.5">
      <c r="U2156" s="41"/>
    </row>
    <row r="2157" spans="21:21" ht="12.5">
      <c r="U2157" s="41"/>
    </row>
    <row r="2158" spans="21:21" ht="12.5">
      <c r="U2158" s="41"/>
    </row>
    <row r="2159" spans="21:21" ht="12.5">
      <c r="U2159" s="41"/>
    </row>
    <row r="2160" spans="21:21" ht="12.5">
      <c r="U2160" s="41"/>
    </row>
    <row r="2161" spans="21:21" ht="12.5">
      <c r="U2161" s="41"/>
    </row>
    <row r="2162" spans="21:21" ht="12.5">
      <c r="U2162" s="41"/>
    </row>
    <row r="2163" spans="21:21" ht="12.5">
      <c r="U2163" s="41"/>
    </row>
    <row r="2164" spans="21:21" ht="12.5">
      <c r="U2164" s="41"/>
    </row>
    <row r="2165" spans="21:21" ht="12.5">
      <c r="U2165" s="41"/>
    </row>
    <row r="2166" spans="21:21" ht="12.5">
      <c r="U2166" s="41"/>
    </row>
    <row r="2167" spans="21:21" ht="12.5">
      <c r="U2167" s="41"/>
    </row>
    <row r="2168" spans="21:21" ht="12.5">
      <c r="U2168" s="41"/>
    </row>
    <row r="2169" spans="21:21" ht="12.5">
      <c r="U2169" s="41"/>
    </row>
    <row r="2170" spans="21:21" ht="12.5">
      <c r="U2170" s="41"/>
    </row>
    <row r="2171" spans="21:21" ht="12.5">
      <c r="U2171" s="41"/>
    </row>
    <row r="2172" spans="21:21" ht="12.5">
      <c r="U2172" s="41"/>
    </row>
    <row r="2173" spans="21:21" ht="12.5">
      <c r="U2173" s="41"/>
    </row>
    <row r="2174" spans="21:21" ht="12.5">
      <c r="U2174" s="41"/>
    </row>
    <row r="2175" spans="21:21" ht="12.5">
      <c r="U2175" s="41"/>
    </row>
    <row r="2176" spans="21:21" ht="12.5">
      <c r="U2176" s="41"/>
    </row>
    <row r="2177" spans="21:21" ht="12.5">
      <c r="U2177" s="41"/>
    </row>
    <row r="2178" spans="21:21" ht="12.5">
      <c r="U2178" s="41"/>
    </row>
    <row r="2179" spans="21:21" ht="12.5">
      <c r="U2179" s="41"/>
    </row>
    <row r="2180" spans="21:21" ht="12.5">
      <c r="U2180" s="41"/>
    </row>
    <row r="2181" spans="21:21" ht="12.5">
      <c r="U2181" s="41"/>
    </row>
    <row r="2182" spans="21:21" ht="12.5">
      <c r="U2182" s="41"/>
    </row>
    <row r="2183" spans="21:21" ht="12.5">
      <c r="U2183" s="41"/>
    </row>
    <row r="2184" spans="21:21" ht="12.5">
      <c r="U2184" s="41"/>
    </row>
    <row r="2185" spans="21:21" ht="12.5">
      <c r="U2185" s="41"/>
    </row>
    <row r="2186" spans="21:21" ht="12.5">
      <c r="U2186" s="41"/>
    </row>
    <row r="2187" spans="21:21" ht="12.5">
      <c r="U2187" s="41"/>
    </row>
    <row r="2188" spans="21:21" ht="12.5">
      <c r="U2188" s="41"/>
    </row>
    <row r="2189" spans="21:21" ht="12.5">
      <c r="U2189" s="41"/>
    </row>
    <row r="2190" spans="21:21" ht="12.5">
      <c r="U2190" s="41"/>
    </row>
    <row r="2191" spans="21:21" ht="12.5">
      <c r="U2191" s="41"/>
    </row>
    <row r="2192" spans="21:21" ht="12.5">
      <c r="U2192" s="41"/>
    </row>
    <row r="2193" spans="21:21" ht="12.5">
      <c r="U2193" s="41"/>
    </row>
    <row r="2194" spans="21:21" ht="12.5">
      <c r="U2194" s="41"/>
    </row>
    <row r="2195" spans="21:21" ht="12.5">
      <c r="U2195" s="41"/>
    </row>
    <row r="2196" spans="21:21" ht="12.5">
      <c r="U2196" s="41"/>
    </row>
    <row r="2197" spans="21:21" ht="12.5">
      <c r="U2197" s="41"/>
    </row>
    <row r="2198" spans="21:21" ht="12.5">
      <c r="U2198" s="41"/>
    </row>
    <row r="2199" spans="21:21" ht="12.5">
      <c r="U2199" s="41"/>
    </row>
    <row r="2200" spans="21:21" ht="12.5">
      <c r="U2200" s="41"/>
    </row>
    <row r="2201" spans="21:21" ht="12.5">
      <c r="U2201" s="41"/>
    </row>
    <row r="2202" spans="21:21" ht="12.5">
      <c r="U2202" s="41"/>
    </row>
    <row r="2203" spans="21:21" ht="12.5">
      <c r="U2203" s="41"/>
    </row>
    <row r="2204" spans="21:21" ht="12.5">
      <c r="U2204" s="41"/>
    </row>
    <row r="2205" spans="21:21" ht="12.5">
      <c r="U2205" s="41"/>
    </row>
    <row r="2206" spans="21:21" ht="12.5">
      <c r="U2206" s="41"/>
    </row>
    <row r="2207" spans="21:21" ht="12.5">
      <c r="U2207" s="41"/>
    </row>
    <row r="2208" spans="21:21" ht="12.5">
      <c r="U2208" s="41"/>
    </row>
    <row r="2209" spans="21:21" ht="12.5">
      <c r="U2209" s="41"/>
    </row>
    <row r="2210" spans="21:21" ht="12.5">
      <c r="U2210" s="41"/>
    </row>
    <row r="2211" spans="21:21" ht="12.5">
      <c r="U2211" s="41"/>
    </row>
    <row r="2212" spans="21:21" ht="12.5">
      <c r="U2212" s="41"/>
    </row>
    <row r="2213" spans="21:21" ht="12.5">
      <c r="U2213" s="41"/>
    </row>
    <row r="2214" spans="21:21" ht="12.5">
      <c r="U2214" s="41"/>
    </row>
    <row r="2215" spans="21:21" ht="12.5">
      <c r="U2215" s="41"/>
    </row>
    <row r="2216" spans="21:21" ht="12.5">
      <c r="U2216" s="41"/>
    </row>
    <row r="2217" spans="21:21" ht="12.5">
      <c r="U2217" s="41"/>
    </row>
    <row r="2218" spans="21:21" ht="12.5">
      <c r="U2218" s="41"/>
    </row>
    <row r="2219" spans="21:21" ht="12.5">
      <c r="U2219" s="41"/>
    </row>
    <row r="2220" spans="21:21" ht="12.5">
      <c r="U2220" s="41"/>
    </row>
    <row r="2221" spans="21:21" ht="12.5">
      <c r="U2221" s="41"/>
    </row>
    <row r="2222" spans="21:21" ht="12.5">
      <c r="U2222" s="41"/>
    </row>
    <row r="2223" spans="21:21" ht="12.5">
      <c r="U2223" s="41"/>
    </row>
    <row r="2224" spans="21:21" ht="12.5">
      <c r="U2224" s="41"/>
    </row>
    <row r="2225" spans="21:21" ht="12.5">
      <c r="U2225" s="41"/>
    </row>
    <row r="2226" spans="21:21" ht="12.5">
      <c r="U2226" s="41"/>
    </row>
    <row r="2227" spans="21:21" ht="12.5">
      <c r="U2227" s="41"/>
    </row>
    <row r="2228" spans="21:21" ht="12.5">
      <c r="U2228" s="41"/>
    </row>
    <row r="2229" spans="21:21" ht="12.5">
      <c r="U2229" s="41"/>
    </row>
    <row r="2230" spans="21:21" ht="12.5">
      <c r="U2230" s="41"/>
    </row>
    <row r="2231" spans="21:21" ht="12.5">
      <c r="U2231" s="41"/>
    </row>
    <row r="2232" spans="21:21" ht="12.5">
      <c r="U2232" s="41"/>
    </row>
    <row r="2233" spans="21:21" ht="12.5">
      <c r="U2233" s="41"/>
    </row>
    <row r="2234" spans="21:21" ht="12.5">
      <c r="U2234" s="41"/>
    </row>
    <row r="2235" spans="21:21" ht="12.5">
      <c r="U2235" s="41"/>
    </row>
    <row r="2236" spans="21:21" ht="12.5">
      <c r="U2236" s="41"/>
    </row>
    <row r="2237" spans="21:21" ht="12.5">
      <c r="U2237" s="41"/>
    </row>
    <row r="2238" spans="21:21" ht="12.5">
      <c r="U2238" s="41"/>
    </row>
    <row r="2239" spans="21:21" ht="12.5">
      <c r="U2239" s="41"/>
    </row>
    <row r="2240" spans="21:21" ht="12.5">
      <c r="U2240" s="41"/>
    </row>
    <row r="2241" spans="21:21" ht="12.5">
      <c r="U2241" s="41"/>
    </row>
    <row r="2242" spans="21:21" ht="12.5">
      <c r="U2242" s="41"/>
    </row>
    <row r="2243" spans="21:21" ht="12.5">
      <c r="U2243" s="41"/>
    </row>
    <row r="2244" spans="21:21" ht="12.5">
      <c r="U2244" s="41"/>
    </row>
    <row r="2245" spans="21:21" ht="12.5">
      <c r="U2245" s="41"/>
    </row>
    <row r="2246" spans="21:21" ht="12.5">
      <c r="U2246" s="41"/>
    </row>
    <row r="2247" spans="21:21" ht="12.5">
      <c r="U2247" s="41"/>
    </row>
    <row r="2248" spans="21:21" ht="12.5">
      <c r="U2248" s="41"/>
    </row>
    <row r="2249" spans="21:21" ht="12.5">
      <c r="U2249" s="41"/>
    </row>
    <row r="2250" spans="21:21" ht="12.5">
      <c r="U2250" s="41"/>
    </row>
    <row r="2251" spans="21:21" ht="12.5">
      <c r="U2251" s="41"/>
    </row>
    <row r="2252" spans="21:21" ht="12.5">
      <c r="U2252" s="41"/>
    </row>
    <row r="2253" spans="21:21" ht="12.5">
      <c r="U2253" s="41"/>
    </row>
    <row r="2254" spans="21:21" ht="12.5">
      <c r="U2254" s="41"/>
    </row>
    <row r="2255" spans="21:21" ht="12.5">
      <c r="U2255" s="41"/>
    </row>
    <row r="2256" spans="21:21" ht="12.5">
      <c r="U2256" s="41"/>
    </row>
    <row r="2257" spans="21:21" ht="12.5">
      <c r="U2257" s="41"/>
    </row>
    <row r="2258" spans="21:21" ht="12.5">
      <c r="U2258" s="41"/>
    </row>
    <row r="2259" spans="21:21" ht="12.5">
      <c r="U2259" s="41"/>
    </row>
    <row r="2260" spans="21:21" ht="12.5">
      <c r="U2260" s="41"/>
    </row>
    <row r="2261" spans="21:21" ht="12.5">
      <c r="U2261" s="41"/>
    </row>
    <row r="2262" spans="21:21" ht="12.5">
      <c r="U2262" s="41"/>
    </row>
    <row r="2263" spans="21:21" ht="12.5">
      <c r="U2263" s="41"/>
    </row>
    <row r="2264" spans="21:21" ht="12.5">
      <c r="U2264" s="41"/>
    </row>
    <row r="2265" spans="21:21" ht="12.5">
      <c r="U2265" s="41"/>
    </row>
    <row r="2266" spans="21:21" ht="12.5">
      <c r="U2266" s="41"/>
    </row>
    <row r="2267" spans="21:21" ht="12.5">
      <c r="U2267" s="41"/>
    </row>
    <row r="2268" spans="21:21" ht="12.5">
      <c r="U2268" s="41"/>
    </row>
    <row r="2269" spans="21:21" ht="12.5">
      <c r="U2269" s="41"/>
    </row>
    <row r="2270" spans="21:21" ht="12.5">
      <c r="U2270" s="41"/>
    </row>
    <row r="2271" spans="21:21" ht="12.5">
      <c r="U2271" s="41"/>
    </row>
    <row r="2272" spans="21:21" ht="12.5">
      <c r="U2272" s="41"/>
    </row>
    <row r="2273" spans="21:21" ht="12.5">
      <c r="U2273" s="41"/>
    </row>
    <row r="2274" spans="21:21" ht="12.5">
      <c r="U2274" s="41"/>
    </row>
    <row r="2275" spans="21:21" ht="12.5">
      <c r="U2275" s="41"/>
    </row>
    <row r="2276" spans="21:21" ht="12.5">
      <c r="U2276" s="41"/>
    </row>
    <row r="2277" spans="21:21" ht="12.5">
      <c r="U2277" s="41"/>
    </row>
    <row r="2278" spans="21:21" ht="12.5">
      <c r="U2278" s="41"/>
    </row>
    <row r="2279" spans="21:21" ht="12.5">
      <c r="U2279" s="41"/>
    </row>
    <row r="2280" spans="21:21" ht="12.5">
      <c r="U2280" s="41"/>
    </row>
    <row r="2281" spans="21:21" ht="12.5">
      <c r="U2281" s="41"/>
    </row>
    <row r="2282" spans="21:21" ht="12.5">
      <c r="U2282" s="41"/>
    </row>
    <row r="2283" spans="21:21" ht="12.5">
      <c r="U2283" s="41"/>
    </row>
    <row r="2284" spans="21:21" ht="12.5">
      <c r="U2284" s="41"/>
    </row>
    <row r="2285" spans="21:21" ht="12.5">
      <c r="U2285" s="41"/>
    </row>
    <row r="2286" spans="21:21" ht="12.5">
      <c r="U2286" s="41"/>
    </row>
    <row r="2287" spans="21:21" ht="12.5">
      <c r="U2287" s="41"/>
    </row>
    <row r="2288" spans="21:21" ht="12.5">
      <c r="U2288" s="41"/>
    </row>
    <row r="2289" spans="21:21" ht="12.5">
      <c r="U2289" s="41"/>
    </row>
    <row r="2290" spans="21:21" ht="12.5">
      <c r="U2290" s="41"/>
    </row>
    <row r="2291" spans="21:21" ht="12.5">
      <c r="U2291" s="41"/>
    </row>
    <row r="2292" spans="21:21" ht="12.5">
      <c r="U2292" s="41"/>
    </row>
    <row r="2293" spans="21:21" ht="12.5">
      <c r="U2293" s="41"/>
    </row>
    <row r="2294" spans="21:21" ht="12.5">
      <c r="U2294" s="41"/>
    </row>
    <row r="2295" spans="21:21" ht="12.5">
      <c r="U2295" s="41"/>
    </row>
    <row r="2296" spans="21:21" ht="12.5">
      <c r="U2296" s="41"/>
    </row>
    <row r="2297" spans="21:21" ht="12.5">
      <c r="U2297" s="41"/>
    </row>
    <row r="2298" spans="21:21" ht="12.5">
      <c r="U2298" s="41"/>
    </row>
    <row r="2299" spans="21:21" ht="12.5">
      <c r="U2299" s="41"/>
    </row>
    <row r="2300" spans="21:21" ht="12.5">
      <c r="U2300" s="41"/>
    </row>
    <row r="2301" spans="21:21" ht="12.5">
      <c r="U2301" s="41"/>
    </row>
    <row r="2302" spans="21:21" ht="12.5">
      <c r="U2302" s="41"/>
    </row>
    <row r="2303" spans="21:21" ht="12.5">
      <c r="U2303" s="41"/>
    </row>
    <row r="2304" spans="21:21" ht="12.5">
      <c r="U2304" s="41"/>
    </row>
    <row r="2305" spans="21:21" ht="12.5">
      <c r="U2305" s="41"/>
    </row>
    <row r="2306" spans="21:21" ht="12.5">
      <c r="U2306" s="41"/>
    </row>
    <row r="2307" spans="21:21" ht="12.5">
      <c r="U2307" s="41"/>
    </row>
    <row r="2308" spans="21:21" ht="12.5">
      <c r="U2308" s="41"/>
    </row>
    <row r="2309" spans="21:21" ht="12.5">
      <c r="U2309" s="41"/>
    </row>
    <row r="2310" spans="21:21" ht="12.5">
      <c r="U2310" s="41"/>
    </row>
    <row r="2311" spans="21:21" ht="12.5">
      <c r="U2311" s="41"/>
    </row>
    <row r="2312" spans="21:21" ht="12.5">
      <c r="U2312" s="41"/>
    </row>
    <row r="2313" spans="21:21" ht="12.5">
      <c r="U2313" s="41"/>
    </row>
    <row r="2314" spans="21:21" ht="12.5">
      <c r="U2314" s="41"/>
    </row>
    <row r="2315" spans="21:21" ht="12.5">
      <c r="U2315" s="41"/>
    </row>
    <row r="2316" spans="21:21" ht="12.5">
      <c r="U2316" s="41"/>
    </row>
    <row r="2317" spans="21:21" ht="12.5">
      <c r="U2317" s="41"/>
    </row>
    <row r="2318" spans="21:21" ht="12.5">
      <c r="U2318" s="41"/>
    </row>
    <row r="2319" spans="21:21" ht="12.5">
      <c r="U2319" s="41"/>
    </row>
    <row r="2320" spans="21:21" ht="12.5">
      <c r="U2320" s="41"/>
    </row>
    <row r="2321" spans="21:21" ht="12.5">
      <c r="U2321" s="41"/>
    </row>
    <row r="2322" spans="21:21" ht="12.5">
      <c r="U2322" s="41"/>
    </row>
    <row r="2323" spans="21:21" ht="12.5">
      <c r="U2323" s="41"/>
    </row>
    <row r="2324" spans="21:21" ht="12.5">
      <c r="U2324" s="41"/>
    </row>
    <row r="2325" spans="21:21" ht="12.5">
      <c r="U2325" s="41"/>
    </row>
    <row r="2326" spans="21:21" ht="12.5">
      <c r="U2326" s="41"/>
    </row>
    <row r="2327" spans="21:21" ht="12.5">
      <c r="U2327" s="41"/>
    </row>
    <row r="2328" spans="21:21" ht="12.5">
      <c r="U2328" s="41"/>
    </row>
    <row r="2329" spans="21:21" ht="12.5">
      <c r="U2329" s="41"/>
    </row>
    <row r="2330" spans="21:21" ht="12.5">
      <c r="U2330" s="41"/>
    </row>
    <row r="2331" spans="21:21" ht="12.5">
      <c r="U2331" s="41"/>
    </row>
    <row r="2332" spans="21:21" ht="12.5">
      <c r="U2332" s="41"/>
    </row>
    <row r="2333" spans="21:21" ht="12.5">
      <c r="U2333" s="41"/>
    </row>
    <row r="2334" spans="21:21" ht="12.5">
      <c r="U2334" s="41"/>
    </row>
    <row r="2335" spans="21:21" ht="12.5">
      <c r="U2335" s="41"/>
    </row>
    <row r="2336" spans="21:21" ht="12.5">
      <c r="U2336" s="41"/>
    </row>
    <row r="2337" spans="21:21" ht="12.5">
      <c r="U2337" s="41"/>
    </row>
    <row r="2338" spans="21:21" ht="12.5">
      <c r="U2338" s="41"/>
    </row>
    <row r="2339" spans="21:21" ht="12.5">
      <c r="U2339" s="41"/>
    </row>
    <row r="2340" spans="21:21" ht="12.5">
      <c r="U2340" s="41"/>
    </row>
    <row r="2341" spans="21:21" ht="12.5">
      <c r="U2341" s="41"/>
    </row>
    <row r="2342" spans="21:21" ht="12.5">
      <c r="U2342" s="41"/>
    </row>
    <row r="2343" spans="21:21" ht="12.5">
      <c r="U2343" s="41"/>
    </row>
    <row r="2344" spans="21:21" ht="12.5">
      <c r="U2344" s="41"/>
    </row>
    <row r="2345" spans="21:21" ht="12.5">
      <c r="U2345" s="41"/>
    </row>
    <row r="2346" spans="21:21" ht="12.5">
      <c r="U2346" s="41"/>
    </row>
    <row r="2347" spans="21:21" ht="12.5">
      <c r="U2347" s="41"/>
    </row>
    <row r="2348" spans="21:21" ht="12.5">
      <c r="U2348" s="41"/>
    </row>
    <row r="2349" spans="21:21" ht="12.5">
      <c r="U2349" s="41"/>
    </row>
    <row r="2350" spans="21:21" ht="12.5">
      <c r="U2350" s="41"/>
    </row>
    <row r="2351" spans="21:21" ht="12.5">
      <c r="U2351" s="41"/>
    </row>
    <row r="2352" spans="21:21" ht="12.5">
      <c r="U2352" s="41"/>
    </row>
    <row r="2353" spans="21:21" ht="12.5">
      <c r="U2353" s="41"/>
    </row>
    <row r="2354" spans="21:21" ht="12.5">
      <c r="U2354" s="41"/>
    </row>
    <row r="2355" spans="21:21" ht="12.5">
      <c r="U2355" s="41"/>
    </row>
    <row r="2356" spans="21:21" ht="12.5">
      <c r="U2356" s="41"/>
    </row>
    <row r="2357" spans="21:21" ht="12.5">
      <c r="U2357" s="41"/>
    </row>
    <row r="2358" spans="21:21" ht="12.5">
      <c r="U2358" s="41"/>
    </row>
    <row r="2359" spans="21:21" ht="12.5">
      <c r="U2359" s="41"/>
    </row>
    <row r="2360" spans="21:21" ht="12.5">
      <c r="U2360" s="41"/>
    </row>
    <row r="2361" spans="21:21" ht="12.5">
      <c r="U2361" s="41"/>
    </row>
    <row r="2362" spans="21:21" ht="12.5">
      <c r="U2362" s="41"/>
    </row>
    <row r="2363" spans="21:21" ht="12.5">
      <c r="U2363" s="41"/>
    </row>
    <row r="2364" spans="21:21" ht="12.5">
      <c r="U2364" s="41"/>
    </row>
    <row r="2365" spans="21:21" ht="12.5">
      <c r="U2365" s="41"/>
    </row>
    <row r="2366" spans="21:21" ht="12.5">
      <c r="U2366" s="41"/>
    </row>
    <row r="2367" spans="21:21" ht="12.5">
      <c r="U2367" s="41"/>
    </row>
    <row r="2368" spans="21:21" ht="12.5">
      <c r="U2368" s="41"/>
    </row>
    <row r="2369" spans="21:21" ht="12.5">
      <c r="U2369" s="41"/>
    </row>
    <row r="2370" spans="21:21" ht="12.5">
      <c r="U2370" s="41"/>
    </row>
    <row r="2371" spans="21:21" ht="12.5">
      <c r="U2371" s="41"/>
    </row>
    <row r="2372" spans="21:21" ht="12.5">
      <c r="U2372" s="41"/>
    </row>
    <row r="2373" spans="21:21" ht="12.5">
      <c r="U2373" s="41"/>
    </row>
    <row r="2374" spans="21:21" ht="12.5">
      <c r="U2374" s="41"/>
    </row>
    <row r="2375" spans="21:21" ht="12.5">
      <c r="U2375" s="41"/>
    </row>
    <row r="2376" spans="21:21" ht="12.5">
      <c r="U2376" s="41"/>
    </row>
    <row r="2377" spans="21:21" ht="12.5">
      <c r="U2377" s="41"/>
    </row>
    <row r="2378" spans="21:21" ht="12.5">
      <c r="U2378" s="41"/>
    </row>
    <row r="2379" spans="21:21" ht="12.5">
      <c r="U2379" s="41"/>
    </row>
    <row r="2380" spans="21:21" ht="12.5">
      <c r="U2380" s="41"/>
    </row>
    <row r="2381" spans="21:21" ht="12.5">
      <c r="U2381" s="41"/>
    </row>
    <row r="2382" spans="21:21" ht="12.5">
      <c r="U2382" s="41"/>
    </row>
    <row r="2383" spans="21:21" ht="12.5">
      <c r="U2383" s="41"/>
    </row>
    <row r="2384" spans="21:21" ht="12.5">
      <c r="U2384" s="41"/>
    </row>
    <row r="2385" spans="21:21" ht="12.5">
      <c r="U2385" s="41"/>
    </row>
    <row r="2386" spans="21:21" ht="12.5">
      <c r="U2386" s="41"/>
    </row>
    <row r="2387" spans="21:21" ht="12.5">
      <c r="U2387" s="41"/>
    </row>
    <row r="2388" spans="21:21" ht="12.5">
      <c r="U2388" s="41"/>
    </row>
    <row r="2389" spans="21:21" ht="12.5">
      <c r="U2389" s="41"/>
    </row>
    <row r="2390" spans="21:21" ht="12.5">
      <c r="U2390" s="41"/>
    </row>
    <row r="2391" spans="21:21" ht="12.5">
      <c r="U2391" s="41"/>
    </row>
    <row r="2392" spans="21:21" ht="12.5">
      <c r="U2392" s="41"/>
    </row>
    <row r="2393" spans="21:21" ht="12.5">
      <c r="U2393" s="41"/>
    </row>
    <row r="2394" spans="21:21" ht="12.5">
      <c r="U2394" s="41"/>
    </row>
    <row r="2395" spans="21:21" ht="12.5">
      <c r="U2395" s="41"/>
    </row>
    <row r="2396" spans="21:21" ht="12.5">
      <c r="U2396" s="41"/>
    </row>
    <row r="2397" spans="21:21" ht="12.5">
      <c r="U2397" s="41"/>
    </row>
    <row r="2398" spans="21:21" ht="12.5">
      <c r="U2398" s="41"/>
    </row>
    <row r="2399" spans="21:21" ht="12.5">
      <c r="U2399" s="41"/>
    </row>
    <row r="2400" spans="21:21" ht="12.5">
      <c r="U2400" s="41"/>
    </row>
    <row r="2401" spans="21:21" ht="12.5">
      <c r="U2401" s="41"/>
    </row>
    <row r="2402" spans="21:21" ht="12.5">
      <c r="U2402" s="41"/>
    </row>
    <row r="2403" spans="21:21" ht="12.5">
      <c r="U2403" s="41"/>
    </row>
    <row r="2404" spans="21:21" ht="12.5">
      <c r="U2404" s="41"/>
    </row>
    <row r="2405" spans="21:21" ht="12.5">
      <c r="U2405" s="41"/>
    </row>
    <row r="2406" spans="21:21" ht="12.5">
      <c r="U2406" s="41"/>
    </row>
    <row r="2407" spans="21:21" ht="12.5">
      <c r="U2407" s="41"/>
    </row>
    <row r="2408" spans="21:21" ht="12.5">
      <c r="U2408" s="41"/>
    </row>
    <row r="2409" spans="21:21" ht="12.5">
      <c r="U2409" s="41"/>
    </row>
    <row r="2410" spans="21:21" ht="12.5">
      <c r="U2410" s="41"/>
    </row>
    <row r="2411" spans="21:21" ht="12.5">
      <c r="U2411" s="41"/>
    </row>
    <row r="2412" spans="21:21" ht="12.5">
      <c r="U2412" s="41"/>
    </row>
    <row r="2413" spans="21:21" ht="12.5">
      <c r="U2413" s="41"/>
    </row>
    <row r="2414" spans="21:21" ht="12.5">
      <c r="U2414" s="41"/>
    </row>
    <row r="2415" spans="21:21" ht="12.5">
      <c r="U2415" s="41"/>
    </row>
    <row r="2416" spans="21:21" ht="12.5">
      <c r="U2416" s="41"/>
    </row>
    <row r="2417" spans="21:21" ht="12.5">
      <c r="U2417" s="41"/>
    </row>
    <row r="2418" spans="21:21" ht="12.5">
      <c r="U2418" s="41"/>
    </row>
    <row r="2419" spans="21:21" ht="12.5">
      <c r="U2419" s="41"/>
    </row>
    <row r="2420" spans="21:21" ht="12.5">
      <c r="U2420" s="41"/>
    </row>
    <row r="2421" spans="21:21" ht="12.5">
      <c r="U2421" s="41"/>
    </row>
    <row r="2422" spans="21:21" ht="12.5">
      <c r="U2422" s="41"/>
    </row>
    <row r="2423" spans="21:21" ht="12.5">
      <c r="U2423" s="41"/>
    </row>
    <row r="2424" spans="21:21" ht="12.5">
      <c r="U2424" s="41"/>
    </row>
    <row r="2425" spans="21:21" ht="12.5">
      <c r="U2425" s="41"/>
    </row>
    <row r="2426" spans="21:21" ht="12.5">
      <c r="U2426" s="41"/>
    </row>
    <row r="2427" spans="21:21" ht="12.5">
      <c r="U2427" s="41"/>
    </row>
    <row r="2428" spans="21:21" ht="12.5">
      <c r="U2428" s="41"/>
    </row>
    <row r="2429" spans="21:21" ht="12.5">
      <c r="U2429" s="41"/>
    </row>
    <row r="2430" spans="21:21" ht="12.5">
      <c r="U2430" s="41"/>
    </row>
    <row r="2431" spans="21:21" ht="12.5">
      <c r="U2431" s="41"/>
    </row>
    <row r="2432" spans="21:21" ht="12.5">
      <c r="U2432" s="41"/>
    </row>
    <row r="2433" spans="21:21" ht="12.5">
      <c r="U2433" s="41"/>
    </row>
    <row r="2434" spans="21:21" ht="12.5">
      <c r="U2434" s="41"/>
    </row>
    <row r="2435" spans="21:21" ht="12.5">
      <c r="U2435" s="41"/>
    </row>
    <row r="2436" spans="21:21" ht="12.5">
      <c r="U2436" s="41"/>
    </row>
    <row r="2437" spans="21:21" ht="12.5">
      <c r="U2437" s="41"/>
    </row>
    <row r="2438" spans="21:21" ht="12.5">
      <c r="U2438" s="41"/>
    </row>
    <row r="2439" spans="21:21" ht="12.5">
      <c r="U2439" s="41"/>
    </row>
    <row r="2440" spans="21:21" ht="12.5">
      <c r="U2440" s="41"/>
    </row>
    <row r="2441" spans="21:21" ht="12.5">
      <c r="U2441" s="41"/>
    </row>
    <row r="2442" spans="21:21" ht="12.5">
      <c r="U2442" s="41"/>
    </row>
    <row r="2443" spans="21:21" ht="12.5">
      <c r="U2443" s="41"/>
    </row>
    <row r="2444" spans="21:21" ht="12.5">
      <c r="U2444" s="41"/>
    </row>
    <row r="2445" spans="21:21" ht="12.5">
      <c r="U2445" s="41"/>
    </row>
    <row r="2446" spans="21:21" ht="12.5">
      <c r="U2446" s="41"/>
    </row>
    <row r="2447" spans="21:21" ht="12.5">
      <c r="U2447" s="41"/>
    </row>
    <row r="2448" spans="21:21" ht="12.5">
      <c r="U2448" s="41"/>
    </row>
    <row r="2449" spans="21:21" ht="12.5">
      <c r="U2449" s="41"/>
    </row>
    <row r="2450" spans="21:21" ht="12.5">
      <c r="U2450" s="41"/>
    </row>
    <row r="2451" spans="21:21" ht="12.5">
      <c r="U2451" s="41"/>
    </row>
    <row r="2452" spans="21:21" ht="12.5">
      <c r="U2452" s="41"/>
    </row>
    <row r="2453" spans="21:21" ht="12.5">
      <c r="U2453" s="41"/>
    </row>
    <row r="2454" spans="21:21" ht="12.5">
      <c r="U2454" s="41"/>
    </row>
    <row r="2455" spans="21:21" ht="12.5">
      <c r="U2455" s="41"/>
    </row>
    <row r="2456" spans="21:21" ht="12.5">
      <c r="U2456" s="41"/>
    </row>
    <row r="2457" spans="21:21" ht="12.5">
      <c r="U2457" s="41"/>
    </row>
    <row r="2458" spans="21:21" ht="12.5">
      <c r="U2458" s="41"/>
    </row>
    <row r="2459" spans="21:21" ht="12.5">
      <c r="U2459" s="41"/>
    </row>
    <row r="2460" spans="21:21" ht="12.5">
      <c r="U2460" s="41"/>
    </row>
    <row r="2461" spans="21:21" ht="12.5">
      <c r="U2461" s="41"/>
    </row>
    <row r="2462" spans="21:21" ht="12.5">
      <c r="U2462" s="41"/>
    </row>
    <row r="2463" spans="21:21" ht="12.5">
      <c r="U2463" s="41"/>
    </row>
    <row r="2464" spans="21:21" ht="12.5">
      <c r="U2464" s="41"/>
    </row>
    <row r="2465" spans="21:21" ht="12.5">
      <c r="U2465" s="41"/>
    </row>
    <row r="2466" spans="21:21" ht="12.5">
      <c r="U2466" s="41"/>
    </row>
    <row r="2467" spans="21:21" ht="12.5">
      <c r="U2467" s="41"/>
    </row>
    <row r="2468" spans="21:21" ht="12.5">
      <c r="U2468" s="41"/>
    </row>
    <row r="2469" spans="21:21" ht="12.5">
      <c r="U2469" s="41"/>
    </row>
    <row r="2470" spans="21:21" ht="12.5">
      <c r="U2470" s="41"/>
    </row>
    <row r="2471" spans="21:21" ht="12.5">
      <c r="U2471" s="41"/>
    </row>
    <row r="2472" spans="21:21" ht="12.5">
      <c r="U2472" s="41"/>
    </row>
    <row r="2473" spans="21:21" ht="12.5">
      <c r="U2473" s="41"/>
    </row>
    <row r="2474" spans="21:21" ht="12.5">
      <c r="U2474" s="41"/>
    </row>
    <row r="2475" spans="21:21" ht="12.5">
      <c r="U2475" s="41"/>
    </row>
    <row r="2476" spans="21:21" ht="12.5">
      <c r="U2476" s="41"/>
    </row>
    <row r="2477" spans="21:21" ht="12.5">
      <c r="U2477" s="41"/>
    </row>
    <row r="2478" spans="21:21" ht="12.5">
      <c r="U2478" s="41"/>
    </row>
    <row r="2479" spans="21:21" ht="12.5">
      <c r="U2479" s="41"/>
    </row>
    <row r="2480" spans="21:21" ht="12.5">
      <c r="U2480" s="41"/>
    </row>
    <row r="2481" spans="21:21" ht="12.5">
      <c r="U2481" s="41"/>
    </row>
    <row r="2482" spans="21:21" ht="12.5">
      <c r="U2482" s="41"/>
    </row>
    <row r="2483" spans="21:21" ht="12.5">
      <c r="U2483" s="41"/>
    </row>
    <row r="2484" spans="21:21" ht="12.5">
      <c r="U2484" s="41"/>
    </row>
    <row r="2485" spans="21:21" ht="12.5">
      <c r="U2485" s="41"/>
    </row>
    <row r="2486" spans="21:21" ht="12.5">
      <c r="U2486" s="41"/>
    </row>
    <row r="2487" spans="21:21" ht="12.5">
      <c r="U2487" s="41"/>
    </row>
    <row r="2488" spans="21:21" ht="12.5">
      <c r="U2488" s="41"/>
    </row>
    <row r="2489" spans="21:21" ht="12.5">
      <c r="U2489" s="41"/>
    </row>
    <row r="2490" spans="21:21" ht="12.5">
      <c r="U2490" s="41"/>
    </row>
    <row r="2491" spans="21:21" ht="12.5">
      <c r="U2491" s="41"/>
    </row>
    <row r="2492" spans="21:21" ht="12.5">
      <c r="U2492" s="41"/>
    </row>
    <row r="2493" spans="21:21" ht="12.5">
      <c r="U2493" s="41"/>
    </row>
    <row r="2494" spans="21:21" ht="12.5">
      <c r="U2494" s="41"/>
    </row>
    <row r="2495" spans="21:21" ht="12.5">
      <c r="U2495" s="41"/>
    </row>
    <row r="2496" spans="21:21" ht="12.5">
      <c r="U2496" s="41"/>
    </row>
    <row r="2497" spans="21:21" ht="12.5">
      <c r="U2497" s="41"/>
    </row>
    <row r="2498" spans="21:21" ht="12.5">
      <c r="U2498" s="41"/>
    </row>
    <row r="2499" spans="21:21" ht="12.5">
      <c r="U2499" s="41"/>
    </row>
    <row r="2500" spans="21:21" ht="12.5">
      <c r="U2500" s="41"/>
    </row>
    <row r="2501" spans="21:21" ht="12.5">
      <c r="U2501" s="41"/>
    </row>
    <row r="2502" spans="21:21" ht="12.5">
      <c r="U2502" s="41"/>
    </row>
    <row r="2503" spans="21:21" ht="12.5">
      <c r="U2503" s="41"/>
    </row>
    <row r="2504" spans="21:21" ht="12.5">
      <c r="U2504" s="41"/>
    </row>
    <row r="2505" spans="21:21" ht="12.5">
      <c r="U2505" s="41"/>
    </row>
    <row r="2506" spans="21:21" ht="12.5">
      <c r="U2506" s="41"/>
    </row>
    <row r="2507" spans="21:21" ht="12.5">
      <c r="U2507" s="41"/>
    </row>
    <row r="2508" spans="21:21" ht="12.5">
      <c r="U2508" s="41"/>
    </row>
    <row r="2509" spans="21:21" ht="12.5">
      <c r="U2509" s="41"/>
    </row>
    <row r="2510" spans="21:21" ht="12.5">
      <c r="U2510" s="41"/>
    </row>
    <row r="2511" spans="21:21" ht="12.5">
      <c r="U2511" s="41"/>
    </row>
    <row r="2512" spans="21:21" ht="12.5">
      <c r="U2512" s="41"/>
    </row>
    <row r="2513" spans="21:21" ht="12.5">
      <c r="U2513" s="41"/>
    </row>
    <row r="2514" spans="21:21" ht="12.5">
      <c r="U2514" s="41"/>
    </row>
    <row r="2515" spans="21:21" ht="12.5">
      <c r="U2515" s="41"/>
    </row>
    <row r="2516" spans="21:21" ht="12.5">
      <c r="U2516" s="41"/>
    </row>
    <row r="2517" spans="21:21" ht="12.5">
      <c r="U2517" s="41"/>
    </row>
    <row r="2518" spans="21:21" ht="12.5">
      <c r="U2518" s="41"/>
    </row>
    <row r="2519" spans="21:21" ht="12.5">
      <c r="U2519" s="41"/>
    </row>
    <row r="2520" spans="21:21" ht="12.5">
      <c r="U2520" s="41"/>
    </row>
    <row r="2521" spans="21:21" ht="12.5">
      <c r="U2521" s="41"/>
    </row>
    <row r="2522" spans="21:21" ht="12.5">
      <c r="U2522" s="41"/>
    </row>
    <row r="2523" spans="21:21" ht="12.5">
      <c r="U2523" s="41"/>
    </row>
    <row r="2524" spans="21:21" ht="12.5">
      <c r="U2524" s="41"/>
    </row>
    <row r="2525" spans="21:21" ht="12.5">
      <c r="U2525" s="41"/>
    </row>
    <row r="2526" spans="21:21" ht="12.5">
      <c r="U2526" s="41"/>
    </row>
    <row r="2527" spans="21:21" ht="12.5">
      <c r="U2527" s="41"/>
    </row>
    <row r="2528" spans="21:21" ht="12.5">
      <c r="U2528" s="41"/>
    </row>
    <row r="2529" spans="21:21" ht="12.5">
      <c r="U2529" s="41"/>
    </row>
    <row r="2530" spans="21:21" ht="12.5">
      <c r="U2530" s="41"/>
    </row>
    <row r="2531" spans="21:21" ht="12.5">
      <c r="U2531" s="41"/>
    </row>
    <row r="2532" spans="21:21" ht="12.5">
      <c r="U2532" s="41"/>
    </row>
    <row r="2533" spans="21:21" ht="12.5">
      <c r="U2533" s="41"/>
    </row>
    <row r="2534" spans="21:21" ht="12.5">
      <c r="U2534" s="41"/>
    </row>
    <row r="2535" spans="21:21" ht="12.5">
      <c r="U2535" s="41"/>
    </row>
    <row r="2536" spans="21:21" ht="12.5">
      <c r="U2536" s="41"/>
    </row>
    <row r="2537" spans="21:21" ht="12.5">
      <c r="U2537" s="41"/>
    </row>
    <row r="2538" spans="21:21" ht="12.5">
      <c r="U2538" s="41"/>
    </row>
    <row r="2539" spans="21:21" ht="12.5">
      <c r="U2539" s="41"/>
    </row>
    <row r="2540" spans="21:21" ht="12.5">
      <c r="U2540" s="41"/>
    </row>
    <row r="2541" spans="21:21" ht="12.5">
      <c r="U2541" s="41"/>
    </row>
    <row r="2542" spans="21:21" ht="12.5">
      <c r="U2542" s="41"/>
    </row>
    <row r="2543" spans="21:21" ht="12.5">
      <c r="U2543" s="41"/>
    </row>
    <row r="2544" spans="21:21" ht="12.5">
      <c r="U2544" s="41"/>
    </row>
    <row r="2545" spans="21:21" ht="12.5">
      <c r="U2545" s="41"/>
    </row>
    <row r="2546" spans="21:21" ht="12.5">
      <c r="U2546" s="41"/>
    </row>
    <row r="2547" spans="21:21" ht="12.5">
      <c r="U2547" s="41"/>
    </row>
    <row r="2548" spans="21:21" ht="12.5">
      <c r="U2548" s="41"/>
    </row>
    <row r="2549" spans="21:21" ht="12.5">
      <c r="U2549" s="41"/>
    </row>
    <row r="2550" spans="21:21" ht="12.5">
      <c r="U2550" s="41"/>
    </row>
    <row r="2551" spans="21:21" ht="12.5">
      <c r="U2551" s="41"/>
    </row>
    <row r="2552" spans="21:21" ht="12.5">
      <c r="U2552" s="41"/>
    </row>
    <row r="2553" spans="21:21" ht="12.5">
      <c r="U2553" s="41"/>
    </row>
    <row r="2554" spans="21:21" ht="12.5">
      <c r="U2554" s="41"/>
    </row>
    <row r="2555" spans="21:21" ht="12.5">
      <c r="U2555" s="41"/>
    </row>
    <row r="2556" spans="21:21" ht="12.5">
      <c r="U2556" s="41"/>
    </row>
    <row r="2557" spans="21:21" ht="12.5">
      <c r="U2557" s="41"/>
    </row>
    <row r="2558" spans="21:21" ht="12.5">
      <c r="U2558" s="41"/>
    </row>
    <row r="2559" spans="21:21" ht="12.5">
      <c r="U2559" s="41"/>
    </row>
    <row r="2560" spans="21:21" ht="12.5">
      <c r="U2560" s="41"/>
    </row>
    <row r="2561" spans="21:21" ht="12.5">
      <c r="U2561" s="41"/>
    </row>
    <row r="2562" spans="21:21" ht="12.5">
      <c r="U2562" s="41"/>
    </row>
    <row r="2563" spans="21:21" ht="12.5">
      <c r="U2563" s="41"/>
    </row>
    <row r="2564" spans="21:21" ht="12.5">
      <c r="U2564" s="41"/>
    </row>
    <row r="2565" spans="21:21" ht="12.5">
      <c r="U2565" s="41"/>
    </row>
    <row r="2566" spans="21:21" ht="12.5">
      <c r="U2566" s="41"/>
    </row>
    <row r="2567" spans="21:21" ht="12.5">
      <c r="U2567" s="41"/>
    </row>
    <row r="2568" spans="21:21" ht="12.5">
      <c r="U2568" s="41"/>
    </row>
    <row r="2569" spans="21:21" ht="12.5">
      <c r="U2569" s="41"/>
    </row>
    <row r="2570" spans="21:21" ht="12.5">
      <c r="U2570" s="41"/>
    </row>
    <row r="2571" spans="21:21" ht="12.5">
      <c r="U2571" s="41"/>
    </row>
    <row r="2572" spans="21:21" ht="12.5">
      <c r="U2572" s="41"/>
    </row>
    <row r="2573" spans="21:21" ht="12.5">
      <c r="U2573" s="41"/>
    </row>
    <row r="2574" spans="21:21" ht="12.5">
      <c r="U2574" s="41"/>
    </row>
    <row r="2575" spans="21:21" ht="12.5">
      <c r="U2575" s="41"/>
    </row>
    <row r="2576" spans="21:21" ht="12.5">
      <c r="U2576" s="41"/>
    </row>
    <row r="2577" spans="21:21" ht="12.5">
      <c r="U2577" s="41"/>
    </row>
    <row r="2578" spans="21:21" ht="12.5">
      <c r="U2578" s="41"/>
    </row>
    <row r="2579" spans="21:21" ht="12.5">
      <c r="U2579" s="41"/>
    </row>
    <row r="2580" spans="21:21" ht="12.5">
      <c r="U2580" s="41"/>
    </row>
    <row r="2581" spans="21:21" ht="12.5">
      <c r="U2581" s="41"/>
    </row>
    <row r="2582" spans="21:21" ht="12.5">
      <c r="U2582" s="41"/>
    </row>
    <row r="2583" spans="21:21" ht="12.5">
      <c r="U2583" s="41"/>
    </row>
    <row r="2584" spans="21:21" ht="12.5">
      <c r="U2584" s="41"/>
    </row>
    <row r="2585" spans="21:21" ht="12.5">
      <c r="U2585" s="41"/>
    </row>
    <row r="2586" spans="21:21" ht="12.5">
      <c r="U2586" s="41"/>
    </row>
    <row r="2587" spans="21:21" ht="12.5">
      <c r="U2587" s="41"/>
    </row>
    <row r="2588" spans="21:21" ht="12.5">
      <c r="U2588" s="41"/>
    </row>
    <row r="2589" spans="21:21" ht="12.5">
      <c r="U2589" s="41"/>
    </row>
    <row r="2590" spans="21:21" ht="12.5">
      <c r="U2590" s="41"/>
    </row>
    <row r="2591" spans="21:21" ht="12.5">
      <c r="U2591" s="41"/>
    </row>
    <row r="2592" spans="21:21" ht="12.5">
      <c r="U2592" s="41"/>
    </row>
    <row r="2593" spans="21:21" ht="12.5">
      <c r="U2593" s="41"/>
    </row>
    <row r="2594" spans="21:21" ht="12.5">
      <c r="U2594" s="41"/>
    </row>
    <row r="2595" spans="21:21" ht="12.5">
      <c r="U2595" s="41"/>
    </row>
    <row r="2596" spans="21:21" ht="12.5">
      <c r="U2596" s="41"/>
    </row>
    <row r="2597" spans="21:21" ht="12.5">
      <c r="U2597" s="41"/>
    </row>
    <row r="2598" spans="21:21" ht="12.5">
      <c r="U2598" s="41"/>
    </row>
    <row r="2599" spans="21:21" ht="12.5">
      <c r="U2599" s="41"/>
    </row>
    <row r="2600" spans="21:21" ht="12.5">
      <c r="U2600" s="41"/>
    </row>
    <row r="2601" spans="21:21" ht="12.5">
      <c r="U2601" s="41"/>
    </row>
    <row r="2602" spans="21:21" ht="12.5">
      <c r="U2602" s="41"/>
    </row>
    <row r="2603" spans="21:21" ht="12.5">
      <c r="U2603" s="41"/>
    </row>
    <row r="2604" spans="21:21" ht="12.5">
      <c r="U2604" s="41"/>
    </row>
    <row r="2605" spans="21:21" ht="12.5">
      <c r="U2605" s="41"/>
    </row>
    <row r="2606" spans="21:21" ht="12.5">
      <c r="U2606" s="41"/>
    </row>
    <row r="2607" spans="21:21" ht="12.5">
      <c r="U2607" s="41"/>
    </row>
    <row r="2608" spans="21:21" ht="12.5">
      <c r="U2608" s="41"/>
    </row>
    <row r="2609" spans="21:21" ht="12.5">
      <c r="U2609" s="41"/>
    </row>
    <row r="2610" spans="21:21" ht="12.5">
      <c r="U2610" s="41"/>
    </row>
    <row r="2611" spans="21:21" ht="12.5">
      <c r="U2611" s="41"/>
    </row>
    <row r="2612" spans="21:21" ht="12.5">
      <c r="U2612" s="41"/>
    </row>
    <row r="2613" spans="21:21" ht="12.5">
      <c r="U2613" s="41"/>
    </row>
    <row r="2614" spans="21:21" ht="12.5">
      <c r="U2614" s="41"/>
    </row>
    <row r="2615" spans="21:21" ht="12.5">
      <c r="U2615" s="41"/>
    </row>
    <row r="2616" spans="21:21" ht="12.5">
      <c r="U2616" s="41"/>
    </row>
    <row r="2617" spans="21:21" ht="12.5">
      <c r="U2617" s="41"/>
    </row>
    <row r="2618" spans="21:21" ht="12.5">
      <c r="U2618" s="41"/>
    </row>
    <row r="2619" spans="21:21" ht="12.5">
      <c r="U2619" s="41"/>
    </row>
    <row r="2620" spans="21:21" ht="12.5">
      <c r="U2620" s="41"/>
    </row>
    <row r="2621" spans="21:21" ht="12.5">
      <c r="U2621" s="41"/>
    </row>
    <row r="2622" spans="21:21" ht="12.5">
      <c r="U2622" s="41"/>
    </row>
    <row r="2623" spans="21:21" ht="12.5">
      <c r="U2623" s="41"/>
    </row>
    <row r="2624" spans="21:21" ht="12.5">
      <c r="U2624" s="41"/>
    </row>
    <row r="2625" spans="21:21" ht="12.5">
      <c r="U2625" s="41"/>
    </row>
    <row r="2626" spans="21:21" ht="12.5">
      <c r="U2626" s="41"/>
    </row>
    <row r="2627" spans="21:21" ht="12.5">
      <c r="U2627" s="41"/>
    </row>
    <row r="2628" spans="21:21" ht="12.5">
      <c r="U2628" s="41"/>
    </row>
    <row r="2629" spans="21:21" ht="12.5">
      <c r="U2629" s="41"/>
    </row>
    <row r="2630" spans="21:21" ht="12.5">
      <c r="U2630" s="41"/>
    </row>
    <row r="2631" spans="21:21" ht="12.5">
      <c r="U2631" s="41"/>
    </row>
    <row r="2632" spans="21:21" ht="12.5">
      <c r="U2632" s="41"/>
    </row>
    <row r="2633" spans="21:21" ht="12.5">
      <c r="U2633" s="41"/>
    </row>
    <row r="2634" spans="21:21" ht="12.5">
      <c r="U2634" s="41"/>
    </row>
    <row r="2635" spans="21:21" ht="12.5">
      <c r="U2635" s="41"/>
    </row>
    <row r="2636" spans="21:21" ht="12.5">
      <c r="U2636" s="41"/>
    </row>
    <row r="2637" spans="21:21" ht="12.5">
      <c r="U2637" s="41"/>
    </row>
    <row r="2638" spans="21:21" ht="12.5">
      <c r="U2638" s="41"/>
    </row>
    <row r="2639" spans="21:21" ht="12.5">
      <c r="U2639" s="41"/>
    </row>
    <row r="2640" spans="21:21" ht="12.5">
      <c r="U2640" s="41"/>
    </row>
    <row r="2641" spans="21:21" ht="12.5">
      <c r="U2641" s="41"/>
    </row>
    <row r="2642" spans="21:21" ht="12.5">
      <c r="U2642" s="41"/>
    </row>
    <row r="2643" spans="21:21" ht="12.5">
      <c r="U2643" s="41"/>
    </row>
    <row r="2644" spans="21:21" ht="12.5">
      <c r="U2644" s="41"/>
    </row>
    <row r="2645" spans="21:21" ht="12.5">
      <c r="U2645" s="41"/>
    </row>
    <row r="2646" spans="21:21" ht="12.5">
      <c r="U2646" s="41"/>
    </row>
    <row r="2647" spans="21:21" ht="12.5">
      <c r="U2647" s="41"/>
    </row>
    <row r="2648" spans="21:21" ht="12.5">
      <c r="U2648" s="41"/>
    </row>
    <row r="2649" spans="21:21" ht="12.5">
      <c r="U2649" s="41"/>
    </row>
    <row r="2650" spans="21:21" ht="12.5">
      <c r="U2650" s="41"/>
    </row>
    <row r="2651" spans="21:21" ht="12.5">
      <c r="U2651" s="41"/>
    </row>
    <row r="2652" spans="21:21" ht="12.5">
      <c r="U2652" s="41"/>
    </row>
    <row r="2653" spans="21:21" ht="12.5">
      <c r="U2653" s="41"/>
    </row>
    <row r="2654" spans="21:21" ht="12.5">
      <c r="U2654" s="41"/>
    </row>
    <row r="2655" spans="21:21" ht="12.5">
      <c r="U2655" s="41"/>
    </row>
    <row r="2656" spans="21:21" ht="12.5">
      <c r="U2656" s="41"/>
    </row>
    <row r="2657" spans="21:21" ht="12.5">
      <c r="U2657" s="41"/>
    </row>
    <row r="2658" spans="21:21" ht="12.5">
      <c r="U2658" s="41"/>
    </row>
    <row r="2659" spans="21:21" ht="12.5">
      <c r="U2659" s="41"/>
    </row>
    <row r="2660" spans="21:21" ht="12.5">
      <c r="U2660" s="41"/>
    </row>
    <row r="2661" spans="21:21" ht="12.5">
      <c r="U2661" s="41"/>
    </row>
    <row r="2662" spans="21:21" ht="12.5">
      <c r="U2662" s="41"/>
    </row>
    <row r="2663" spans="21:21" ht="12.5">
      <c r="U2663" s="41"/>
    </row>
    <row r="2664" spans="21:21" ht="12.5">
      <c r="U2664" s="41"/>
    </row>
    <row r="2665" spans="21:21" ht="12.5">
      <c r="U2665" s="41"/>
    </row>
    <row r="2666" spans="21:21" ht="12.5">
      <c r="U2666" s="41"/>
    </row>
    <row r="2667" spans="21:21" ht="12.5">
      <c r="U2667" s="41"/>
    </row>
    <row r="2668" spans="21:21" ht="12.5">
      <c r="U2668" s="41"/>
    </row>
    <row r="2669" spans="21:21" ht="12.5">
      <c r="U2669" s="41"/>
    </row>
    <row r="2670" spans="21:21" ht="12.5">
      <c r="U2670" s="41"/>
    </row>
    <row r="2671" spans="21:21" ht="12.5">
      <c r="U2671" s="41"/>
    </row>
    <row r="2672" spans="21:21" ht="12.5">
      <c r="U2672" s="41"/>
    </row>
    <row r="2673" spans="21:21" ht="12.5">
      <c r="U2673" s="41"/>
    </row>
    <row r="2674" spans="21:21" ht="12.5">
      <c r="U2674" s="41"/>
    </row>
    <row r="2675" spans="21:21" ht="12.5">
      <c r="U2675" s="41"/>
    </row>
    <row r="2676" spans="21:21" ht="12.5">
      <c r="U2676" s="41"/>
    </row>
    <row r="2677" spans="21:21" ht="12.5">
      <c r="U2677" s="41"/>
    </row>
    <row r="2678" spans="21:21" ht="12.5">
      <c r="U2678" s="41"/>
    </row>
    <row r="2679" spans="21:21" ht="12.5">
      <c r="U2679" s="41"/>
    </row>
    <row r="2680" spans="21:21" ht="12.5">
      <c r="U2680" s="41"/>
    </row>
    <row r="2681" spans="21:21" ht="12.5">
      <c r="U2681" s="41"/>
    </row>
    <row r="2682" spans="21:21" ht="12.5">
      <c r="U2682" s="41"/>
    </row>
    <row r="2683" spans="21:21" ht="12.5">
      <c r="U2683" s="41"/>
    </row>
    <row r="2684" spans="21:21" ht="12.5">
      <c r="U2684" s="41"/>
    </row>
    <row r="2685" spans="21:21" ht="12.5">
      <c r="U2685" s="41"/>
    </row>
    <row r="2686" spans="21:21" ht="12.5">
      <c r="U2686" s="41"/>
    </row>
    <row r="2687" spans="21:21" ht="12.5">
      <c r="U2687" s="41"/>
    </row>
    <row r="2688" spans="21:21" ht="12.5">
      <c r="U2688" s="41"/>
    </row>
    <row r="2689" spans="21:21" ht="12.5">
      <c r="U2689" s="41"/>
    </row>
    <row r="2690" spans="21:21" ht="12.5">
      <c r="U2690" s="41"/>
    </row>
    <row r="2691" spans="21:21" ht="12.5">
      <c r="U2691" s="41"/>
    </row>
    <row r="2692" spans="21:21" ht="12.5">
      <c r="U2692" s="41"/>
    </row>
    <row r="2693" spans="21:21" ht="12.5">
      <c r="U2693" s="41"/>
    </row>
    <row r="2694" spans="21:21" ht="12.5">
      <c r="U2694" s="41"/>
    </row>
    <row r="2695" spans="21:21" ht="12.5">
      <c r="U2695" s="41"/>
    </row>
    <row r="2696" spans="21:21" ht="12.5">
      <c r="U2696" s="41"/>
    </row>
    <row r="2697" spans="21:21" ht="12.5">
      <c r="U2697" s="41"/>
    </row>
    <row r="2698" spans="21:21" ht="12.5">
      <c r="U2698" s="41"/>
    </row>
    <row r="2699" spans="21:21" ht="12.5">
      <c r="U2699" s="41"/>
    </row>
    <row r="2700" spans="21:21" ht="12.5">
      <c r="U2700" s="41"/>
    </row>
    <row r="2701" spans="21:21" ht="12.5">
      <c r="U2701" s="41"/>
    </row>
    <row r="2702" spans="21:21" ht="12.5">
      <c r="U2702" s="41"/>
    </row>
    <row r="2703" spans="21:21" ht="12.5">
      <c r="U2703" s="41"/>
    </row>
    <row r="2704" spans="21:21" ht="12.5">
      <c r="U2704" s="41"/>
    </row>
    <row r="2705" spans="21:21" ht="12.5">
      <c r="U2705" s="41"/>
    </row>
    <row r="2706" spans="21:21" ht="12.5">
      <c r="U2706" s="41"/>
    </row>
    <row r="2707" spans="21:21" ht="12.5">
      <c r="U2707" s="41"/>
    </row>
    <row r="2708" spans="21:21" ht="12.5">
      <c r="U2708" s="41"/>
    </row>
    <row r="2709" spans="21:21" ht="12.5">
      <c r="U2709" s="41"/>
    </row>
    <row r="2710" spans="21:21" ht="12.5">
      <c r="U2710" s="41"/>
    </row>
    <row r="2711" spans="21:21" ht="12.5">
      <c r="U2711" s="41"/>
    </row>
    <row r="2712" spans="21:21" ht="12.5">
      <c r="U2712" s="41"/>
    </row>
    <row r="2713" spans="21:21" ht="12.5">
      <c r="U2713" s="41"/>
    </row>
    <row r="2714" spans="21:21" ht="12.5">
      <c r="U2714" s="41"/>
    </row>
    <row r="2715" spans="21:21" ht="12.5">
      <c r="U2715" s="41"/>
    </row>
    <row r="2716" spans="21:21" ht="12.5">
      <c r="U2716" s="41"/>
    </row>
    <row r="2717" spans="21:21" ht="12.5">
      <c r="U2717" s="41"/>
    </row>
    <row r="2718" spans="21:21" ht="12.5">
      <c r="U2718" s="41"/>
    </row>
    <row r="2719" spans="21:21" ht="12.5">
      <c r="U2719" s="41"/>
    </row>
    <row r="2720" spans="21:21" ht="12.5">
      <c r="U2720" s="41"/>
    </row>
    <row r="2721" spans="21:21" ht="12.5">
      <c r="U2721" s="41"/>
    </row>
    <row r="2722" spans="21:21" ht="12.5">
      <c r="U2722" s="41"/>
    </row>
    <row r="2723" spans="21:21" ht="12.5">
      <c r="U2723" s="41"/>
    </row>
    <row r="2724" spans="21:21" ht="12.5">
      <c r="U2724" s="41"/>
    </row>
    <row r="2725" spans="21:21" ht="12.5">
      <c r="U2725" s="41"/>
    </row>
    <row r="2726" spans="21:21" ht="12.5">
      <c r="U2726" s="41"/>
    </row>
    <row r="2727" spans="21:21" ht="12.5">
      <c r="U2727" s="41"/>
    </row>
    <row r="2728" spans="21:21" ht="12.5">
      <c r="U2728" s="41"/>
    </row>
    <row r="2729" spans="21:21" ht="12.5">
      <c r="U2729" s="41"/>
    </row>
    <row r="2730" spans="21:21" ht="12.5">
      <c r="U2730" s="41"/>
    </row>
    <row r="2731" spans="21:21" ht="12.5">
      <c r="U2731" s="41"/>
    </row>
    <row r="2732" spans="21:21" ht="12.5">
      <c r="U2732" s="41"/>
    </row>
    <row r="2733" spans="21:21" ht="12.5">
      <c r="U2733" s="41"/>
    </row>
    <row r="2734" spans="21:21" ht="12.5">
      <c r="U2734" s="41"/>
    </row>
    <row r="2735" spans="21:21" ht="12.5">
      <c r="U2735" s="41"/>
    </row>
    <row r="2736" spans="21:21" ht="12.5">
      <c r="U2736" s="41"/>
    </row>
    <row r="2737" spans="21:21" ht="12.5">
      <c r="U2737" s="41"/>
    </row>
    <row r="2738" spans="21:21" ht="12.5">
      <c r="U2738" s="41"/>
    </row>
    <row r="2739" spans="21:21" ht="12.5">
      <c r="U2739" s="41"/>
    </row>
    <row r="2740" spans="21:21" ht="12.5">
      <c r="U2740" s="41"/>
    </row>
    <row r="2741" spans="21:21" ht="12.5">
      <c r="U2741" s="41"/>
    </row>
    <row r="2742" spans="21:21" ht="12.5">
      <c r="U2742" s="41"/>
    </row>
    <row r="2743" spans="21:21" ht="12.5">
      <c r="U2743" s="41"/>
    </row>
    <row r="2744" spans="21:21" ht="12.5">
      <c r="U2744" s="41"/>
    </row>
    <row r="2745" spans="21:21" ht="12.5">
      <c r="U2745" s="41"/>
    </row>
    <row r="2746" spans="21:21" ht="12.5">
      <c r="U2746" s="41"/>
    </row>
    <row r="2747" spans="21:21" ht="12.5">
      <c r="U2747" s="41"/>
    </row>
    <row r="2748" spans="21:21" ht="12.5">
      <c r="U2748" s="41"/>
    </row>
    <row r="2749" spans="21:21" ht="12.5">
      <c r="U2749" s="41"/>
    </row>
    <row r="2750" spans="21:21" ht="12.5">
      <c r="U2750" s="41"/>
    </row>
    <row r="2751" spans="21:21" ht="12.5">
      <c r="U2751" s="41"/>
    </row>
    <row r="2752" spans="21:21" ht="12.5">
      <c r="U2752" s="41"/>
    </row>
    <row r="2753" spans="21:21" ht="12.5">
      <c r="U2753" s="41"/>
    </row>
    <row r="2754" spans="21:21" ht="12.5">
      <c r="U2754" s="41"/>
    </row>
    <row r="2755" spans="21:21" ht="12.5">
      <c r="U2755" s="41"/>
    </row>
    <row r="2756" spans="21:21" ht="12.5">
      <c r="U2756" s="41"/>
    </row>
    <row r="2757" spans="21:21" ht="12.5">
      <c r="U2757" s="41"/>
    </row>
    <row r="2758" spans="21:21" ht="12.5">
      <c r="U2758" s="41"/>
    </row>
    <row r="2759" spans="21:21" ht="12.5">
      <c r="U2759" s="41"/>
    </row>
    <row r="2760" spans="21:21" ht="12.5">
      <c r="U2760" s="41"/>
    </row>
    <row r="2761" spans="21:21" ht="12.5">
      <c r="U2761" s="41"/>
    </row>
    <row r="2762" spans="21:21" ht="12.5">
      <c r="U2762" s="41"/>
    </row>
    <row r="2763" spans="21:21" ht="12.5">
      <c r="U2763" s="41"/>
    </row>
    <row r="2764" spans="21:21" ht="12.5">
      <c r="U2764" s="41"/>
    </row>
    <row r="2765" spans="21:21" ht="12.5">
      <c r="U2765" s="41"/>
    </row>
    <row r="2766" spans="21:21" ht="12.5">
      <c r="U2766" s="41"/>
    </row>
    <row r="2767" spans="21:21" ht="12.5">
      <c r="U2767" s="41"/>
    </row>
    <row r="2768" spans="21:21" ht="12.5">
      <c r="U2768" s="41"/>
    </row>
    <row r="2769" spans="21:21" ht="12.5">
      <c r="U2769" s="41"/>
    </row>
    <row r="2770" spans="21:21" ht="12.5">
      <c r="U2770" s="41"/>
    </row>
    <row r="2771" spans="21:21" ht="12.5">
      <c r="U2771" s="41"/>
    </row>
    <row r="2772" spans="21:21" ht="12.5">
      <c r="U2772" s="41"/>
    </row>
    <row r="2773" spans="21:21" ht="12.5">
      <c r="U2773" s="41"/>
    </row>
    <row r="2774" spans="21:21" ht="12.5">
      <c r="U2774" s="41"/>
    </row>
    <row r="2775" spans="21:21" ht="12.5">
      <c r="U2775" s="41"/>
    </row>
    <row r="2776" spans="21:21" ht="12.5">
      <c r="U2776" s="41"/>
    </row>
    <row r="2777" spans="21:21" ht="12.5">
      <c r="U2777" s="41"/>
    </row>
    <row r="2778" spans="21:21" ht="12.5">
      <c r="U2778" s="41"/>
    </row>
    <row r="2779" spans="21:21" ht="12.5">
      <c r="U2779" s="41"/>
    </row>
    <row r="2780" spans="21:21" ht="12.5">
      <c r="U2780" s="41"/>
    </row>
    <row r="2781" spans="21:21" ht="12.5">
      <c r="U2781" s="41"/>
    </row>
    <row r="2782" spans="21:21" ht="12.5">
      <c r="U2782" s="41"/>
    </row>
    <row r="2783" spans="21:21" ht="12.5">
      <c r="U2783" s="41"/>
    </row>
    <row r="2784" spans="21:21" ht="12.5">
      <c r="U2784" s="41"/>
    </row>
    <row r="2785" spans="21:21" ht="12.5">
      <c r="U2785" s="41"/>
    </row>
    <row r="2786" spans="21:21" ht="12.5">
      <c r="U2786" s="41"/>
    </row>
    <row r="2787" spans="21:21" ht="12.5">
      <c r="U2787" s="41"/>
    </row>
    <row r="2788" spans="21:21" ht="12.5">
      <c r="U2788" s="41"/>
    </row>
    <row r="2789" spans="21:21" ht="12.5">
      <c r="U2789" s="41"/>
    </row>
    <row r="2790" spans="21:21" ht="12.5">
      <c r="U2790" s="41"/>
    </row>
    <row r="2791" spans="21:21" ht="12.5">
      <c r="U2791" s="41"/>
    </row>
    <row r="2792" spans="21:21" ht="12.5">
      <c r="U2792" s="41"/>
    </row>
    <row r="2793" spans="21:21" ht="12.5">
      <c r="U2793" s="41"/>
    </row>
    <row r="2794" spans="21:21" ht="12.5">
      <c r="U2794" s="41"/>
    </row>
    <row r="2795" spans="21:21" ht="12.5">
      <c r="U2795" s="41"/>
    </row>
    <row r="2796" spans="21:21" ht="12.5">
      <c r="U2796" s="41"/>
    </row>
    <row r="2797" spans="21:21" ht="12.5">
      <c r="U2797" s="41"/>
    </row>
    <row r="2798" spans="21:21" ht="12.5">
      <c r="U2798" s="41"/>
    </row>
    <row r="2799" spans="21:21" ht="12.5">
      <c r="U2799" s="41"/>
    </row>
    <row r="2800" spans="21:21" ht="12.5">
      <c r="U2800" s="41"/>
    </row>
    <row r="2801" spans="21:21" ht="12.5">
      <c r="U2801" s="41"/>
    </row>
    <row r="2802" spans="21:21" ht="12.5">
      <c r="U2802" s="41"/>
    </row>
    <row r="2803" spans="21:21" ht="12.5">
      <c r="U2803" s="41"/>
    </row>
    <row r="2804" spans="21:21" ht="12.5">
      <c r="U2804" s="41"/>
    </row>
    <row r="2805" spans="21:21" ht="12.5">
      <c r="U2805" s="41"/>
    </row>
    <row r="2806" spans="21:21" ht="12.5">
      <c r="U2806" s="41"/>
    </row>
    <row r="2807" spans="21:21" ht="12.5">
      <c r="U2807" s="41"/>
    </row>
    <row r="2808" spans="21:21" ht="12.5">
      <c r="U2808" s="41"/>
    </row>
    <row r="2809" spans="21:21" ht="12.5">
      <c r="U2809" s="41"/>
    </row>
    <row r="2810" spans="21:21" ht="12.5">
      <c r="U2810" s="41"/>
    </row>
    <row r="2811" spans="21:21" ht="12.5">
      <c r="U2811" s="41"/>
    </row>
    <row r="2812" spans="21:21" ht="12.5">
      <c r="U2812" s="41"/>
    </row>
    <row r="2813" spans="21:21" ht="12.5">
      <c r="U2813" s="41"/>
    </row>
    <row r="2814" spans="21:21" ht="12.5">
      <c r="U2814" s="41"/>
    </row>
    <row r="2815" spans="21:21" ht="12.5">
      <c r="U2815" s="41"/>
    </row>
    <row r="2816" spans="21:21" ht="12.5">
      <c r="U2816" s="41"/>
    </row>
    <row r="2817" spans="21:21" ht="12.5">
      <c r="U2817" s="41"/>
    </row>
    <row r="2818" spans="21:21" ht="12.5">
      <c r="U2818" s="41"/>
    </row>
    <row r="2819" spans="21:21" ht="12.5">
      <c r="U2819" s="41"/>
    </row>
    <row r="2820" spans="21:21" ht="12.5">
      <c r="U2820" s="41"/>
    </row>
    <row r="2821" spans="21:21" ht="12.5">
      <c r="U2821" s="41"/>
    </row>
    <row r="2822" spans="21:21" ht="12.5">
      <c r="U2822" s="41"/>
    </row>
    <row r="2823" spans="21:21" ht="12.5">
      <c r="U2823" s="41"/>
    </row>
    <row r="2824" spans="21:21" ht="12.5">
      <c r="U2824" s="41"/>
    </row>
    <row r="2825" spans="21:21" ht="12.5">
      <c r="U2825" s="41"/>
    </row>
    <row r="2826" spans="21:21" ht="12.5">
      <c r="U2826" s="41"/>
    </row>
    <row r="2827" spans="21:21" ht="12.5">
      <c r="U2827" s="41"/>
    </row>
    <row r="2828" spans="21:21" ht="12.5">
      <c r="U2828" s="41"/>
    </row>
    <row r="2829" spans="21:21" ht="12.5">
      <c r="U2829" s="41"/>
    </row>
    <row r="2830" spans="21:21" ht="12.5">
      <c r="U2830" s="41"/>
    </row>
    <row r="2831" spans="21:21" ht="12.5">
      <c r="U2831" s="41"/>
    </row>
    <row r="2832" spans="21:21" ht="12.5">
      <c r="U2832" s="41"/>
    </row>
    <row r="2833" spans="21:21" ht="12.5">
      <c r="U2833" s="41"/>
    </row>
    <row r="2834" spans="21:21" ht="12.5">
      <c r="U2834" s="41"/>
    </row>
    <row r="2835" spans="21:21" ht="12.5">
      <c r="U2835" s="41"/>
    </row>
    <row r="2836" spans="21:21" ht="12.5">
      <c r="U2836" s="41"/>
    </row>
    <row r="2837" spans="21:21" ht="12.5">
      <c r="U2837" s="41"/>
    </row>
    <row r="2838" spans="21:21" ht="12.5">
      <c r="U2838" s="41"/>
    </row>
    <row r="2839" spans="21:21" ht="12.5">
      <c r="U2839" s="41"/>
    </row>
    <row r="2840" spans="21:21" ht="12.5">
      <c r="U2840" s="41"/>
    </row>
    <row r="2841" spans="21:21" ht="12.5">
      <c r="U2841" s="41"/>
    </row>
    <row r="2842" spans="21:21" ht="12.5">
      <c r="U2842" s="41"/>
    </row>
    <row r="2843" spans="21:21" ht="12.5">
      <c r="U2843" s="41"/>
    </row>
    <row r="2844" spans="21:21" ht="12.5">
      <c r="U2844" s="41"/>
    </row>
    <row r="2845" spans="21:21" ht="12.5">
      <c r="U2845" s="41"/>
    </row>
    <row r="2846" spans="21:21" ht="12.5">
      <c r="U2846" s="41"/>
    </row>
    <row r="2847" spans="21:21" ht="12.5">
      <c r="U2847" s="41"/>
    </row>
    <row r="2848" spans="21:21" ht="12.5">
      <c r="U2848" s="41"/>
    </row>
    <row r="2849" spans="21:21" ht="12.5">
      <c r="U2849" s="41"/>
    </row>
    <row r="2850" spans="21:21" ht="12.5">
      <c r="U2850" s="41"/>
    </row>
    <row r="2851" spans="21:21" ht="12.5">
      <c r="U2851" s="41"/>
    </row>
    <row r="2852" spans="21:21" ht="12.5">
      <c r="U2852" s="41"/>
    </row>
    <row r="2853" spans="21:21" ht="12.5">
      <c r="U2853" s="41"/>
    </row>
    <row r="2854" spans="21:21" ht="12.5">
      <c r="U2854" s="41"/>
    </row>
    <row r="2855" spans="21:21" ht="12.5">
      <c r="U2855" s="41"/>
    </row>
    <row r="2856" spans="21:21" ht="12.5">
      <c r="U2856" s="41"/>
    </row>
    <row r="2857" spans="21:21" ht="12.5">
      <c r="U2857" s="41"/>
    </row>
    <row r="2858" spans="21:21" ht="12.5">
      <c r="U2858" s="41"/>
    </row>
    <row r="2859" spans="21:21" ht="12.5">
      <c r="U2859" s="41"/>
    </row>
    <row r="2860" spans="21:21" ht="12.5">
      <c r="U2860" s="41"/>
    </row>
    <row r="2861" spans="21:21" ht="12.5">
      <c r="U2861" s="41"/>
    </row>
    <row r="2862" spans="21:21" ht="12.5">
      <c r="U2862" s="41"/>
    </row>
    <row r="2863" spans="21:21" ht="12.5">
      <c r="U2863" s="41"/>
    </row>
    <row r="2864" spans="21:21" ht="12.5">
      <c r="U2864" s="41"/>
    </row>
    <row r="2865" spans="21:21" ht="12.5">
      <c r="U2865" s="41"/>
    </row>
    <row r="2866" spans="21:21" ht="12.5">
      <c r="U2866" s="41"/>
    </row>
    <row r="2867" spans="21:21" ht="12.5">
      <c r="U2867" s="41"/>
    </row>
    <row r="2868" spans="21:21" ht="12.5">
      <c r="U2868" s="41"/>
    </row>
    <row r="2869" spans="21:21" ht="12.5">
      <c r="U2869" s="41"/>
    </row>
    <row r="2870" spans="21:21" ht="12.5">
      <c r="U2870" s="41"/>
    </row>
    <row r="2871" spans="21:21" ht="12.5">
      <c r="U2871" s="41"/>
    </row>
    <row r="2872" spans="21:21" ht="12.5">
      <c r="U2872" s="41"/>
    </row>
    <row r="2873" spans="21:21" ht="12.5">
      <c r="U2873" s="41"/>
    </row>
    <row r="2874" spans="21:21" ht="12.5">
      <c r="U2874" s="41"/>
    </row>
    <row r="2875" spans="21:21" ht="12.5">
      <c r="U2875" s="41"/>
    </row>
    <row r="2876" spans="21:21" ht="12.5">
      <c r="U2876" s="41"/>
    </row>
    <row r="2877" spans="21:21" ht="12.5">
      <c r="U2877" s="41"/>
    </row>
    <row r="2878" spans="21:21" ht="12.5">
      <c r="U2878" s="41"/>
    </row>
    <row r="2879" spans="21:21" ht="12.5">
      <c r="U2879" s="41"/>
    </row>
    <row r="2880" spans="21:21" ht="12.5">
      <c r="U2880" s="41"/>
    </row>
    <row r="2881" spans="21:21" ht="12.5">
      <c r="U2881" s="41"/>
    </row>
    <row r="2882" spans="21:21" ht="12.5">
      <c r="U2882" s="41"/>
    </row>
    <row r="2883" spans="21:21" ht="12.5">
      <c r="U2883" s="41"/>
    </row>
    <row r="2884" spans="21:21" ht="12.5">
      <c r="U2884" s="41"/>
    </row>
    <row r="2885" spans="21:21" ht="12.5">
      <c r="U2885" s="41"/>
    </row>
    <row r="2886" spans="21:21" ht="12.5">
      <c r="U2886" s="41"/>
    </row>
    <row r="2887" spans="21:21" ht="12.5">
      <c r="U2887" s="41"/>
    </row>
    <row r="2888" spans="21:21" ht="12.5">
      <c r="U2888" s="41"/>
    </row>
    <row r="2889" spans="21:21" ht="12.5">
      <c r="U2889" s="41"/>
    </row>
    <row r="2890" spans="21:21" ht="12.5">
      <c r="U2890" s="41"/>
    </row>
    <row r="2891" spans="21:21" ht="12.5">
      <c r="U2891" s="41"/>
    </row>
    <row r="2892" spans="21:21" ht="12.5">
      <c r="U2892" s="41"/>
    </row>
    <row r="2893" spans="21:21" ht="12.5">
      <c r="U2893" s="41"/>
    </row>
    <row r="2894" spans="21:21" ht="12.5">
      <c r="U2894" s="41"/>
    </row>
    <row r="2895" spans="21:21" ht="12.5">
      <c r="U2895" s="41"/>
    </row>
    <row r="2896" spans="21:21" ht="12.5">
      <c r="U2896" s="41"/>
    </row>
    <row r="2897" spans="21:21" ht="12.5">
      <c r="U2897" s="41"/>
    </row>
    <row r="2898" spans="21:21" ht="12.5">
      <c r="U2898" s="41"/>
    </row>
    <row r="2899" spans="21:21" ht="12.5">
      <c r="U2899" s="41"/>
    </row>
    <row r="2900" spans="21:21" ht="12.5">
      <c r="U2900" s="41"/>
    </row>
    <row r="2901" spans="21:21" ht="12.5">
      <c r="U2901" s="41"/>
    </row>
    <row r="2902" spans="21:21" ht="12.5">
      <c r="U2902" s="41"/>
    </row>
    <row r="2903" spans="21:21" ht="12.5">
      <c r="U2903" s="41"/>
    </row>
    <row r="2904" spans="21:21" ht="12.5">
      <c r="U2904" s="41"/>
    </row>
    <row r="2905" spans="21:21" ht="12.5">
      <c r="U2905" s="41"/>
    </row>
    <row r="2906" spans="21:21" ht="12.5">
      <c r="U2906" s="41"/>
    </row>
    <row r="2907" spans="21:21" ht="12.5">
      <c r="U2907" s="41"/>
    </row>
    <row r="2908" spans="21:21" ht="12.5">
      <c r="U2908" s="41"/>
    </row>
    <row r="2909" spans="21:21" ht="12.5">
      <c r="U2909" s="41"/>
    </row>
    <row r="2910" spans="21:21" ht="12.5">
      <c r="U2910" s="41"/>
    </row>
    <row r="2911" spans="21:21" ht="12.5">
      <c r="U2911" s="41"/>
    </row>
    <row r="2912" spans="21:21" ht="12.5">
      <c r="U2912" s="41"/>
    </row>
    <row r="2913" spans="21:21" ht="12.5">
      <c r="U2913" s="41"/>
    </row>
    <row r="2914" spans="21:21" ht="12.5">
      <c r="U2914" s="41"/>
    </row>
    <row r="2915" spans="21:21" ht="12.5">
      <c r="U2915" s="41"/>
    </row>
    <row r="2916" spans="21:21" ht="12.5">
      <c r="U2916" s="41"/>
    </row>
    <row r="2917" spans="21:21" ht="12.5">
      <c r="U2917" s="41"/>
    </row>
    <row r="2918" spans="21:21" ht="12.5">
      <c r="U2918" s="41"/>
    </row>
    <row r="2919" spans="21:21" ht="12.5">
      <c r="U2919" s="41"/>
    </row>
    <row r="2920" spans="21:21" ht="12.5">
      <c r="U2920" s="41"/>
    </row>
    <row r="2921" spans="21:21" ht="12.5">
      <c r="U2921" s="41"/>
    </row>
    <row r="2922" spans="21:21" ht="12.5">
      <c r="U2922" s="41"/>
    </row>
    <row r="2923" spans="21:21" ht="12.5">
      <c r="U2923" s="41"/>
    </row>
    <row r="2924" spans="21:21" ht="12.5">
      <c r="U2924" s="41"/>
    </row>
    <row r="2925" spans="21:21" ht="12.5">
      <c r="U2925" s="41"/>
    </row>
    <row r="2926" spans="21:21" ht="12.5">
      <c r="U2926" s="41"/>
    </row>
    <row r="2927" spans="21:21" ht="12.5">
      <c r="U2927" s="41"/>
    </row>
    <row r="2928" spans="21:21" ht="12.5">
      <c r="U2928" s="41"/>
    </row>
    <row r="2929" spans="21:21" ht="12.5">
      <c r="U2929" s="41"/>
    </row>
    <row r="2930" spans="21:21" ht="12.5">
      <c r="U2930" s="41"/>
    </row>
    <row r="2931" spans="21:21" ht="12.5">
      <c r="U2931" s="41"/>
    </row>
    <row r="2932" spans="21:21" ht="12.5">
      <c r="U2932" s="41"/>
    </row>
    <row r="2933" spans="21:21" ht="12.5">
      <c r="U2933" s="41"/>
    </row>
    <row r="2934" spans="21:21" ht="12.5">
      <c r="U2934" s="41"/>
    </row>
    <row r="2935" spans="21:21" ht="12.5">
      <c r="U2935" s="41"/>
    </row>
    <row r="2936" spans="21:21" ht="12.5">
      <c r="U2936" s="41"/>
    </row>
    <row r="2937" spans="21:21" ht="12.5">
      <c r="U2937" s="41"/>
    </row>
    <row r="2938" spans="21:21" ht="12.5">
      <c r="U2938" s="41"/>
    </row>
    <row r="2939" spans="21:21" ht="12.5">
      <c r="U2939" s="41"/>
    </row>
    <row r="2940" spans="21:21" ht="12.5">
      <c r="U2940" s="41"/>
    </row>
    <row r="2941" spans="21:21" ht="12.5">
      <c r="U2941" s="41"/>
    </row>
    <row r="2942" spans="21:21" ht="12.5">
      <c r="U2942" s="41"/>
    </row>
    <row r="2943" spans="21:21" ht="12.5">
      <c r="U2943" s="41"/>
    </row>
    <row r="2944" spans="21:21" ht="12.5">
      <c r="U2944" s="41"/>
    </row>
    <row r="2945" spans="21:21" ht="12.5">
      <c r="U2945" s="41"/>
    </row>
    <row r="2946" spans="21:21" ht="12.5">
      <c r="U2946" s="41"/>
    </row>
    <row r="2947" spans="21:21" ht="12.5">
      <c r="U2947" s="41"/>
    </row>
    <row r="2948" spans="21:21" ht="12.5">
      <c r="U2948" s="41"/>
    </row>
    <row r="2949" spans="21:21" ht="12.5">
      <c r="U2949" s="41"/>
    </row>
    <row r="2950" spans="21:21" ht="12.5">
      <c r="U2950" s="41"/>
    </row>
    <row r="2951" spans="21:21" ht="12.5">
      <c r="U2951" s="41"/>
    </row>
    <row r="2952" spans="21:21" ht="12.5">
      <c r="U2952" s="41"/>
    </row>
    <row r="2953" spans="21:21" ht="12.5">
      <c r="U2953" s="41"/>
    </row>
    <row r="2954" spans="21:21" ht="12.5">
      <c r="U2954" s="41"/>
    </row>
    <row r="2955" spans="21:21" ht="12.5">
      <c r="U2955" s="41"/>
    </row>
    <row r="2956" spans="21:21" ht="12.5">
      <c r="U2956" s="41"/>
    </row>
    <row r="2957" spans="21:21" ht="12.5">
      <c r="U2957" s="41"/>
    </row>
    <row r="2958" spans="21:21" ht="12.5">
      <c r="U2958" s="41"/>
    </row>
    <row r="2959" spans="21:21" ht="12.5">
      <c r="U2959" s="41"/>
    </row>
    <row r="2960" spans="21:21" ht="12.5">
      <c r="U2960" s="41"/>
    </row>
    <row r="2961" spans="21:21" ht="12.5">
      <c r="U2961" s="41"/>
    </row>
    <row r="2962" spans="21:21" ht="12.5">
      <c r="U2962" s="41"/>
    </row>
    <row r="2963" spans="21:21" ht="12.5">
      <c r="U2963" s="41"/>
    </row>
    <row r="2964" spans="21:21" ht="12.5">
      <c r="U2964" s="41"/>
    </row>
    <row r="2965" spans="21:21" ht="12.5">
      <c r="U2965" s="41"/>
    </row>
    <row r="2966" spans="21:21" ht="12.5">
      <c r="U2966" s="41"/>
    </row>
    <row r="2967" spans="21:21" ht="12.5">
      <c r="U2967" s="41"/>
    </row>
    <row r="2968" spans="21:21" ht="12.5">
      <c r="U2968" s="41"/>
    </row>
    <row r="2969" spans="21:21" ht="12.5">
      <c r="U2969" s="41"/>
    </row>
    <row r="2970" spans="21:21" ht="12.5">
      <c r="U2970" s="41"/>
    </row>
    <row r="2971" spans="21:21" ht="12.5">
      <c r="U2971" s="41"/>
    </row>
    <row r="2972" spans="21:21" ht="12.5">
      <c r="U2972" s="41"/>
    </row>
    <row r="2973" spans="21:21" ht="12.5">
      <c r="U2973" s="41"/>
    </row>
    <row r="2974" spans="21:21" ht="12.5">
      <c r="U2974" s="41"/>
    </row>
    <row r="2975" spans="21:21" ht="12.5">
      <c r="U2975" s="41"/>
    </row>
    <row r="2976" spans="21:21" ht="12.5">
      <c r="U2976" s="41"/>
    </row>
    <row r="2977" spans="21:21" ht="12.5">
      <c r="U2977" s="41"/>
    </row>
    <row r="2978" spans="21:21" ht="12.5">
      <c r="U2978" s="41"/>
    </row>
    <row r="2979" spans="21:21" ht="12.5">
      <c r="U2979" s="41"/>
    </row>
    <row r="2980" spans="21:21" ht="12.5">
      <c r="U2980" s="41"/>
    </row>
    <row r="2981" spans="21:21" ht="12.5">
      <c r="U2981" s="41"/>
    </row>
    <row r="2982" spans="21:21" ht="12.5">
      <c r="U2982" s="41"/>
    </row>
    <row r="2983" spans="21:21" ht="12.5">
      <c r="U2983" s="41"/>
    </row>
    <row r="2984" spans="21:21" ht="12.5">
      <c r="U2984" s="41"/>
    </row>
    <row r="2985" spans="21:21" ht="12.5">
      <c r="U2985" s="41"/>
    </row>
    <row r="2986" spans="21:21" ht="12.5">
      <c r="U2986" s="41"/>
    </row>
    <row r="2987" spans="21:21" ht="12.5">
      <c r="U2987" s="41"/>
    </row>
    <row r="2988" spans="21:21" ht="12.5">
      <c r="U2988" s="41"/>
    </row>
    <row r="2989" spans="21:21" ht="12.5">
      <c r="U2989" s="41"/>
    </row>
    <row r="2990" spans="21:21" ht="12.5">
      <c r="U2990" s="41"/>
    </row>
    <row r="2991" spans="21:21" ht="12.5">
      <c r="U2991" s="41"/>
    </row>
    <row r="2992" spans="21:21" ht="12.5">
      <c r="U2992" s="41"/>
    </row>
    <row r="2993" spans="21:21" ht="12.5">
      <c r="U2993" s="41"/>
    </row>
    <row r="2994" spans="21:21" ht="12.5">
      <c r="U2994" s="41"/>
    </row>
    <row r="2995" spans="21:21" ht="12.5">
      <c r="U2995" s="41"/>
    </row>
    <row r="2996" spans="21:21" ht="12.5">
      <c r="U2996" s="41"/>
    </row>
    <row r="2997" spans="21:21" ht="12.5">
      <c r="U2997" s="41"/>
    </row>
    <row r="2998" spans="21:21" ht="12.5">
      <c r="U2998" s="41"/>
    </row>
    <row r="2999" spans="21:21" ht="12.5">
      <c r="U2999" s="41"/>
    </row>
    <row r="3000" spans="21:21" ht="12.5">
      <c r="U3000" s="41"/>
    </row>
    <row r="3001" spans="21:21" ht="12.5">
      <c r="U3001" s="41"/>
    </row>
    <row r="3002" spans="21:21" ht="12.5">
      <c r="U3002" s="41"/>
    </row>
    <row r="3003" spans="21:21" ht="12.5">
      <c r="U3003" s="41"/>
    </row>
    <row r="3004" spans="21:21" ht="12.5">
      <c r="U3004" s="41"/>
    </row>
    <row r="3005" spans="21:21" ht="12.5">
      <c r="U3005" s="41"/>
    </row>
    <row r="3006" spans="21:21" ht="12.5">
      <c r="U3006" s="41"/>
    </row>
    <row r="3007" spans="21:21" ht="12.5">
      <c r="U3007" s="41"/>
    </row>
    <row r="3008" spans="21:21" ht="12.5">
      <c r="U3008" s="41"/>
    </row>
    <row r="3009" spans="21:21" ht="12.5">
      <c r="U3009" s="41"/>
    </row>
    <row r="3010" spans="21:21" ht="12.5">
      <c r="U3010" s="41"/>
    </row>
    <row r="3011" spans="21:21" ht="12.5">
      <c r="U3011" s="41"/>
    </row>
    <row r="3012" spans="21:21" ht="12.5">
      <c r="U3012" s="41"/>
    </row>
    <row r="3013" spans="21:21" ht="12.5">
      <c r="U3013" s="41"/>
    </row>
    <row r="3014" spans="21:21" ht="12.5">
      <c r="U3014" s="41"/>
    </row>
    <row r="3015" spans="21:21" ht="12.5">
      <c r="U3015" s="41"/>
    </row>
    <row r="3016" spans="21:21" ht="12.5">
      <c r="U3016" s="41"/>
    </row>
    <row r="3017" spans="21:21" ht="12.5">
      <c r="U3017" s="41"/>
    </row>
    <row r="3018" spans="21:21" ht="12.5">
      <c r="U3018" s="41"/>
    </row>
    <row r="3019" spans="21:21" ht="12.5">
      <c r="U3019" s="41"/>
    </row>
    <row r="3020" spans="21:21" ht="12.5">
      <c r="U3020" s="41"/>
    </row>
    <row r="3021" spans="21:21" ht="12.5">
      <c r="U3021" s="41"/>
    </row>
    <row r="3022" spans="21:21" ht="12.5">
      <c r="U3022" s="41"/>
    </row>
    <row r="3023" spans="21:21" ht="12.5">
      <c r="U3023" s="41"/>
    </row>
    <row r="3024" spans="21:21" ht="12.5">
      <c r="U3024" s="41"/>
    </row>
    <row r="3025" spans="21:21" ht="12.5">
      <c r="U3025" s="41"/>
    </row>
    <row r="3026" spans="21:21" ht="12.5">
      <c r="U3026" s="41"/>
    </row>
    <row r="3027" spans="21:21" ht="12.5">
      <c r="U3027" s="41"/>
    </row>
    <row r="3028" spans="21:21" ht="12.5">
      <c r="U3028" s="41"/>
    </row>
    <row r="3029" spans="21:21" ht="12.5">
      <c r="U3029" s="41"/>
    </row>
    <row r="3030" spans="21:21" ht="12.5">
      <c r="U3030" s="41"/>
    </row>
    <row r="3031" spans="21:21" ht="12.5">
      <c r="U3031" s="41"/>
    </row>
    <row r="3032" spans="21:21" ht="12.5">
      <c r="U3032" s="41"/>
    </row>
    <row r="3033" spans="21:21" ht="12.5">
      <c r="U3033" s="41"/>
    </row>
    <row r="3034" spans="21:21" ht="12.5">
      <c r="U3034" s="41"/>
    </row>
    <row r="3035" spans="21:21" ht="12.5">
      <c r="U3035" s="41"/>
    </row>
    <row r="3036" spans="21:21" ht="12.5">
      <c r="U3036" s="41"/>
    </row>
    <row r="3037" spans="21:21" ht="12.5">
      <c r="U3037" s="41"/>
    </row>
    <row r="3038" spans="21:21" ht="12.5">
      <c r="U3038" s="41"/>
    </row>
    <row r="3039" spans="21:21" ht="12.5">
      <c r="U3039" s="41"/>
    </row>
    <row r="3040" spans="21:21" ht="12.5">
      <c r="U3040" s="41"/>
    </row>
    <row r="3041" spans="21:21" ht="12.5">
      <c r="U3041" s="41"/>
    </row>
    <row r="3042" spans="21:21" ht="12.5">
      <c r="U3042" s="41"/>
    </row>
    <row r="3043" spans="21:21" ht="12.5">
      <c r="U3043" s="41"/>
    </row>
    <row r="3044" spans="21:21" ht="12.5">
      <c r="U3044" s="41"/>
    </row>
    <row r="3045" spans="21:21" ht="12.5">
      <c r="U3045" s="41"/>
    </row>
    <row r="3046" spans="21:21" ht="12.5">
      <c r="U3046" s="41"/>
    </row>
    <row r="3047" spans="21:21" ht="12.5">
      <c r="U3047" s="41"/>
    </row>
    <row r="3048" spans="21:21" ht="12.5">
      <c r="U3048" s="41"/>
    </row>
    <row r="3049" spans="21:21" ht="12.5">
      <c r="U3049" s="41"/>
    </row>
    <row r="3050" spans="21:21" ht="12.5">
      <c r="U3050" s="41"/>
    </row>
    <row r="3051" spans="21:21" ht="12.5">
      <c r="U3051" s="41"/>
    </row>
    <row r="3052" spans="21:21" ht="12.5">
      <c r="U3052" s="41"/>
    </row>
    <row r="3053" spans="21:21" ht="12.5">
      <c r="U3053" s="41"/>
    </row>
    <row r="3054" spans="21:21" ht="12.5">
      <c r="U3054" s="41"/>
    </row>
    <row r="3055" spans="21:21" ht="12.5">
      <c r="U3055" s="41"/>
    </row>
    <row r="3056" spans="21:21" ht="12.5">
      <c r="U3056" s="41"/>
    </row>
    <row r="3057" spans="21:21" ht="12.5">
      <c r="U3057" s="41"/>
    </row>
    <row r="3058" spans="21:21" ht="12.5">
      <c r="U3058" s="41"/>
    </row>
    <row r="3059" spans="21:21" ht="12.5">
      <c r="U3059" s="41"/>
    </row>
    <row r="3060" spans="21:21" ht="12.5">
      <c r="U3060" s="41"/>
    </row>
    <row r="3061" spans="21:21" ht="12.5">
      <c r="U3061" s="41"/>
    </row>
    <row r="3062" spans="21:21" ht="12.5">
      <c r="U3062" s="41"/>
    </row>
    <row r="3063" spans="21:21" ht="12.5">
      <c r="U3063" s="41"/>
    </row>
    <row r="3064" spans="21:21" ht="12.5">
      <c r="U3064" s="41"/>
    </row>
    <row r="3065" spans="21:21" ht="12.5">
      <c r="U3065" s="41"/>
    </row>
    <row r="3066" spans="21:21" ht="12.5">
      <c r="U3066" s="41"/>
    </row>
    <row r="3067" spans="21:21" ht="12.5">
      <c r="U3067" s="41"/>
    </row>
    <row r="3068" spans="21:21" ht="12.5">
      <c r="U3068" s="41"/>
    </row>
    <row r="3069" spans="21:21" ht="12.5">
      <c r="U3069" s="41"/>
    </row>
    <row r="3070" spans="21:21" ht="12.5">
      <c r="U3070" s="41"/>
    </row>
    <row r="3071" spans="21:21" ht="12.5">
      <c r="U3071" s="41"/>
    </row>
    <row r="3072" spans="21:21" ht="12.5">
      <c r="U3072" s="41"/>
    </row>
    <row r="3073" spans="21:21" ht="12.5">
      <c r="U3073" s="41"/>
    </row>
    <row r="3074" spans="21:21" ht="12.5">
      <c r="U3074" s="41"/>
    </row>
    <row r="3075" spans="21:21" ht="12.5">
      <c r="U3075" s="41"/>
    </row>
    <row r="3076" spans="21:21" ht="12.5">
      <c r="U3076" s="41"/>
    </row>
    <row r="3077" spans="21:21" ht="12.5">
      <c r="U3077" s="41"/>
    </row>
    <row r="3078" spans="21:21" ht="12.5">
      <c r="U3078" s="41"/>
    </row>
    <row r="3079" spans="21:21" ht="12.5">
      <c r="U3079" s="41"/>
    </row>
    <row r="3080" spans="21:21" ht="12.5">
      <c r="U3080" s="41"/>
    </row>
    <row r="3081" spans="21:21" ht="12.5">
      <c r="U3081" s="41"/>
    </row>
    <row r="3082" spans="21:21" ht="12.5">
      <c r="U3082" s="41"/>
    </row>
    <row r="3083" spans="21:21" ht="12.5">
      <c r="U3083" s="41"/>
    </row>
    <row r="3084" spans="21:21" ht="12.5">
      <c r="U3084" s="41"/>
    </row>
    <row r="3085" spans="21:21" ht="12.5">
      <c r="U3085" s="41"/>
    </row>
    <row r="3086" spans="21:21" ht="12.5">
      <c r="U3086" s="41"/>
    </row>
    <row r="3087" spans="21:21" ht="12.5">
      <c r="U3087" s="41"/>
    </row>
    <row r="3088" spans="21:21" ht="12.5">
      <c r="U3088" s="41"/>
    </row>
    <row r="3089" spans="21:21" ht="12.5">
      <c r="U3089" s="41"/>
    </row>
    <row r="3090" spans="21:21" ht="12.5">
      <c r="U3090" s="41"/>
    </row>
    <row r="3091" spans="21:21" ht="12.5">
      <c r="U3091" s="41"/>
    </row>
    <row r="3092" spans="21:21" ht="12.5">
      <c r="U3092" s="41"/>
    </row>
    <row r="3093" spans="21:21" ht="12.5">
      <c r="U3093" s="41"/>
    </row>
    <row r="3094" spans="21:21" ht="12.5">
      <c r="U3094" s="41"/>
    </row>
    <row r="3095" spans="21:21" ht="12.5">
      <c r="U3095" s="41"/>
    </row>
    <row r="3096" spans="21:21" ht="12.5">
      <c r="U3096" s="41"/>
    </row>
    <row r="3097" spans="21:21" ht="12.5">
      <c r="U3097" s="41"/>
    </row>
    <row r="3098" spans="21:21" ht="12.5">
      <c r="U3098" s="41"/>
    </row>
    <row r="3099" spans="21:21" ht="12.5">
      <c r="U3099" s="41"/>
    </row>
    <row r="3100" spans="21:21" ht="12.5">
      <c r="U3100" s="41"/>
    </row>
    <row r="3101" spans="21:21" ht="12.5">
      <c r="U3101" s="41"/>
    </row>
    <row r="3102" spans="21:21" ht="12.5">
      <c r="U3102" s="41"/>
    </row>
    <row r="3103" spans="21:21" ht="12.5">
      <c r="U3103" s="41"/>
    </row>
    <row r="3104" spans="21:21" ht="12.5">
      <c r="U3104" s="41"/>
    </row>
    <row r="3105" spans="21:21" ht="12.5">
      <c r="U3105" s="41"/>
    </row>
    <row r="3106" spans="21:21" ht="12.5">
      <c r="U3106" s="41"/>
    </row>
    <row r="3107" spans="21:21" ht="12.5">
      <c r="U3107" s="41"/>
    </row>
    <row r="3108" spans="21:21" ht="12.5">
      <c r="U3108" s="41"/>
    </row>
    <row r="3109" spans="21:21" ht="12.5">
      <c r="U3109" s="41"/>
    </row>
    <row r="3110" spans="21:21" ht="12.5">
      <c r="U3110" s="41"/>
    </row>
    <row r="3111" spans="21:21" ht="12.5">
      <c r="U3111" s="41"/>
    </row>
    <row r="3112" spans="21:21" ht="12.5">
      <c r="U3112" s="41"/>
    </row>
    <row r="3113" spans="21:21" ht="12.5">
      <c r="U3113" s="41"/>
    </row>
    <row r="3114" spans="21:21" ht="12.5">
      <c r="U3114" s="41"/>
    </row>
    <row r="3115" spans="21:21" ht="12.5">
      <c r="U3115" s="41"/>
    </row>
    <row r="3116" spans="21:21" ht="12.5">
      <c r="U3116" s="41"/>
    </row>
    <row r="3117" spans="21:21" ht="12.5">
      <c r="U3117" s="41"/>
    </row>
    <row r="3118" spans="21:21" ht="12.5">
      <c r="U3118" s="41"/>
    </row>
    <row r="3119" spans="21:21" ht="12.5">
      <c r="U3119" s="41"/>
    </row>
    <row r="3120" spans="21:21" ht="12.5">
      <c r="U3120" s="41"/>
    </row>
    <row r="3121" spans="21:21" ht="12.5">
      <c r="U3121" s="41"/>
    </row>
    <row r="3122" spans="21:21" ht="12.5">
      <c r="U3122" s="41"/>
    </row>
    <row r="3123" spans="21:21" ht="12.5">
      <c r="U3123" s="41"/>
    </row>
    <row r="3124" spans="21:21" ht="12.5">
      <c r="U3124" s="41"/>
    </row>
    <row r="3125" spans="21:21" ht="12.5">
      <c r="U3125" s="41"/>
    </row>
    <row r="3126" spans="21:21" ht="12.5">
      <c r="U3126" s="41"/>
    </row>
    <row r="3127" spans="21:21" ht="12.5">
      <c r="U3127" s="41"/>
    </row>
    <row r="3128" spans="21:21" ht="12.5">
      <c r="U3128" s="41"/>
    </row>
    <row r="3129" spans="21:21" ht="12.5">
      <c r="U3129" s="41"/>
    </row>
    <row r="3130" spans="21:21" ht="12.5">
      <c r="U3130" s="41"/>
    </row>
    <row r="3131" spans="21:21" ht="12.5">
      <c r="U3131" s="41"/>
    </row>
    <row r="3132" spans="21:21" ht="12.5">
      <c r="U3132" s="41"/>
    </row>
    <row r="3133" spans="21:21" ht="12.5">
      <c r="U3133" s="41"/>
    </row>
    <row r="3134" spans="21:21" ht="12.5">
      <c r="U3134" s="41"/>
    </row>
    <row r="3135" spans="21:21" ht="12.5">
      <c r="U3135" s="41"/>
    </row>
    <row r="3136" spans="21:21" ht="12.5">
      <c r="U3136" s="41"/>
    </row>
    <row r="3137" spans="21:21" ht="12.5">
      <c r="U3137" s="41"/>
    </row>
    <row r="3138" spans="21:21" ht="12.5">
      <c r="U3138" s="41"/>
    </row>
    <row r="3139" spans="21:21" ht="12.5">
      <c r="U3139" s="41"/>
    </row>
    <row r="3140" spans="21:21" ht="12.5">
      <c r="U3140" s="41"/>
    </row>
    <row r="3141" spans="21:21" ht="12.5">
      <c r="U3141" s="41"/>
    </row>
    <row r="3142" spans="21:21" ht="12.5">
      <c r="U3142" s="41"/>
    </row>
    <row r="3143" spans="21:21" ht="12.5">
      <c r="U3143" s="41"/>
    </row>
    <row r="3144" spans="21:21" ht="12.5">
      <c r="U3144" s="41"/>
    </row>
    <row r="3145" spans="21:21" ht="12.5">
      <c r="U3145" s="41"/>
    </row>
    <row r="3146" spans="21:21" ht="12.5">
      <c r="U3146" s="41"/>
    </row>
    <row r="3147" spans="21:21" ht="12.5">
      <c r="U3147" s="41"/>
    </row>
    <row r="3148" spans="21:21" ht="12.5">
      <c r="U3148" s="41"/>
    </row>
    <row r="3149" spans="21:21" ht="12.5">
      <c r="U3149" s="41"/>
    </row>
    <row r="3150" spans="21:21" ht="12.5">
      <c r="U3150" s="41"/>
    </row>
    <row r="3151" spans="21:21" ht="12.5">
      <c r="U3151" s="41"/>
    </row>
    <row r="3152" spans="21:21" ht="12.5">
      <c r="U3152" s="41"/>
    </row>
    <row r="3153" spans="21:21" ht="12.5">
      <c r="U3153" s="41"/>
    </row>
    <row r="3154" spans="21:21" ht="12.5">
      <c r="U3154" s="41"/>
    </row>
    <row r="3155" spans="21:21" ht="12.5">
      <c r="U3155" s="41"/>
    </row>
    <row r="3156" spans="21:21" ht="12.5">
      <c r="U3156" s="41"/>
    </row>
    <row r="3157" spans="21:21" ht="12.5">
      <c r="U3157" s="41"/>
    </row>
    <row r="3158" spans="21:21" ht="12.5">
      <c r="U3158" s="41"/>
    </row>
    <row r="3159" spans="21:21" ht="12.5">
      <c r="U3159" s="41"/>
    </row>
    <row r="3160" spans="21:21" ht="12.5">
      <c r="U3160" s="41"/>
    </row>
    <row r="3161" spans="21:21" ht="12.5">
      <c r="U3161" s="41"/>
    </row>
    <row r="3162" spans="21:21" ht="12.5">
      <c r="U3162" s="41"/>
    </row>
    <row r="3163" spans="21:21" ht="12.5">
      <c r="U3163" s="41"/>
    </row>
    <row r="3164" spans="21:21" ht="12.5">
      <c r="U3164" s="41"/>
    </row>
    <row r="3165" spans="21:21" ht="12.5">
      <c r="U3165" s="41"/>
    </row>
    <row r="3166" spans="21:21" ht="12.5">
      <c r="U3166" s="41"/>
    </row>
    <row r="3167" spans="21:21" ht="12.5">
      <c r="U3167" s="41"/>
    </row>
    <row r="3168" spans="21:21" ht="12.5">
      <c r="U3168" s="41"/>
    </row>
    <row r="3169" spans="21:21" ht="12.5">
      <c r="U3169" s="41"/>
    </row>
    <row r="3170" spans="21:21" ht="12.5">
      <c r="U3170" s="41"/>
    </row>
    <row r="3171" spans="21:21" ht="12.5">
      <c r="U3171" s="41"/>
    </row>
    <row r="3172" spans="21:21" ht="12.5">
      <c r="U3172" s="41"/>
    </row>
    <row r="3173" spans="21:21" ht="12.5">
      <c r="U3173" s="41"/>
    </row>
    <row r="3174" spans="21:21" ht="12.5">
      <c r="U3174" s="41"/>
    </row>
    <row r="3175" spans="21:21" ht="12.5">
      <c r="U3175" s="41"/>
    </row>
    <row r="3176" spans="21:21" ht="12.5">
      <c r="U3176" s="41"/>
    </row>
    <row r="3177" spans="21:21" ht="12.5">
      <c r="U3177" s="41"/>
    </row>
    <row r="3178" spans="21:21" ht="12.5">
      <c r="U3178" s="41"/>
    </row>
    <row r="3179" spans="21:21" ht="12.5">
      <c r="U3179" s="41"/>
    </row>
    <row r="3180" spans="21:21" ht="12.5">
      <c r="U3180" s="41"/>
    </row>
    <row r="3181" spans="21:21" ht="12.5">
      <c r="U3181" s="41"/>
    </row>
    <row r="3182" spans="21:21" ht="12.5">
      <c r="U3182" s="41"/>
    </row>
    <row r="3183" spans="21:21" ht="12.5">
      <c r="U3183" s="41"/>
    </row>
    <row r="3184" spans="21:21" ht="12.5">
      <c r="U3184" s="41"/>
    </row>
    <row r="3185" spans="21:21" ht="12.5">
      <c r="U3185" s="41"/>
    </row>
    <row r="3186" spans="21:21" ht="12.5">
      <c r="U3186" s="41"/>
    </row>
    <row r="3187" spans="21:21" ht="12.5">
      <c r="U3187" s="41"/>
    </row>
    <row r="3188" spans="21:21" ht="12.5">
      <c r="U3188" s="41"/>
    </row>
    <row r="3189" spans="21:21" ht="12.5">
      <c r="U3189" s="41"/>
    </row>
    <row r="3190" spans="21:21" ht="12.5">
      <c r="U3190" s="41"/>
    </row>
    <row r="3191" spans="21:21" ht="12.5">
      <c r="U3191" s="41"/>
    </row>
    <row r="3192" spans="21:21" ht="12.5">
      <c r="U3192" s="41"/>
    </row>
    <row r="3193" spans="21:21" ht="12.5">
      <c r="U3193" s="41"/>
    </row>
    <row r="3194" spans="21:21" ht="12.5">
      <c r="U3194" s="41"/>
    </row>
    <row r="3195" spans="21:21" ht="12.5">
      <c r="U3195" s="41"/>
    </row>
    <row r="3196" spans="21:21" ht="12.5">
      <c r="U3196" s="41"/>
    </row>
    <row r="3197" spans="21:21" ht="12.5">
      <c r="U3197" s="41"/>
    </row>
    <row r="3198" spans="21:21" ht="12.5">
      <c r="U3198" s="41"/>
    </row>
    <row r="3199" spans="21:21" ht="12.5">
      <c r="U3199" s="41"/>
    </row>
    <row r="3200" spans="21:21" ht="12.5">
      <c r="U3200" s="41"/>
    </row>
    <row r="3201" spans="21:21" ht="12.5">
      <c r="U3201" s="41"/>
    </row>
    <row r="3202" spans="21:21" ht="12.5">
      <c r="U3202" s="41"/>
    </row>
    <row r="3203" spans="21:21" ht="12.5">
      <c r="U3203" s="41"/>
    </row>
    <row r="3204" spans="21:21" ht="12.5">
      <c r="U3204" s="41"/>
    </row>
    <row r="3205" spans="21:21" ht="12.5">
      <c r="U3205" s="41"/>
    </row>
    <row r="3206" spans="21:21" ht="12.5">
      <c r="U3206" s="41"/>
    </row>
    <row r="3207" spans="21:21" ht="12.5">
      <c r="U3207" s="41"/>
    </row>
    <row r="3208" spans="21:21" ht="12.5">
      <c r="U3208" s="41"/>
    </row>
    <row r="3209" spans="21:21" ht="12.5">
      <c r="U3209" s="41"/>
    </row>
    <row r="3210" spans="21:21" ht="12.5">
      <c r="U3210" s="41"/>
    </row>
    <row r="3211" spans="21:21" ht="12.5">
      <c r="U3211" s="41"/>
    </row>
    <row r="3212" spans="21:21" ht="12.5">
      <c r="U3212" s="41"/>
    </row>
    <row r="3213" spans="21:21" ht="12.5">
      <c r="U3213" s="41"/>
    </row>
    <row r="3214" spans="21:21" ht="12.5">
      <c r="U3214" s="41"/>
    </row>
    <row r="3215" spans="21:21" ht="12.5">
      <c r="U3215" s="41"/>
    </row>
    <row r="3216" spans="21:21" ht="12.5">
      <c r="U3216" s="41"/>
    </row>
    <row r="3217" spans="21:21" ht="12.5">
      <c r="U3217" s="41"/>
    </row>
    <row r="3218" spans="21:21" ht="12.5">
      <c r="U3218" s="41"/>
    </row>
    <row r="3219" spans="21:21" ht="12.5">
      <c r="U3219" s="41"/>
    </row>
    <row r="3220" spans="21:21" ht="12.5">
      <c r="U3220" s="41"/>
    </row>
    <row r="3221" spans="21:21" ht="12.5">
      <c r="U3221" s="41"/>
    </row>
    <row r="3222" spans="21:21" ht="12.5">
      <c r="U3222" s="41"/>
    </row>
    <row r="3223" spans="21:21" ht="12.5">
      <c r="U3223" s="41"/>
    </row>
    <row r="3224" spans="21:21" ht="12.5">
      <c r="U3224" s="41"/>
    </row>
    <row r="3225" spans="21:21" ht="12.5">
      <c r="U3225" s="41"/>
    </row>
    <row r="3226" spans="21:21" ht="12.5">
      <c r="U3226" s="41"/>
    </row>
    <row r="3227" spans="21:21" ht="12.5">
      <c r="U3227" s="41"/>
    </row>
    <row r="3228" spans="21:21" ht="12.5">
      <c r="U3228" s="41"/>
    </row>
    <row r="3229" spans="21:21" ht="12.5">
      <c r="U3229" s="41"/>
    </row>
    <row r="3230" spans="21:21" ht="12.5">
      <c r="U3230" s="41"/>
    </row>
    <row r="3231" spans="21:21" ht="12.5">
      <c r="U3231" s="41"/>
    </row>
    <row r="3232" spans="21:21" ht="12.5">
      <c r="U3232" s="41"/>
    </row>
    <row r="3233" spans="21:21" ht="12.5">
      <c r="U3233" s="41"/>
    </row>
    <row r="3234" spans="21:21" ht="12.5">
      <c r="U3234" s="41"/>
    </row>
    <row r="3235" spans="21:21" ht="12.5">
      <c r="U3235" s="41"/>
    </row>
    <row r="3236" spans="21:21" ht="12.5">
      <c r="U3236" s="41"/>
    </row>
    <row r="3237" spans="21:21" ht="12.5">
      <c r="U3237" s="41"/>
    </row>
    <row r="3238" spans="21:21" ht="12.5">
      <c r="U3238" s="41"/>
    </row>
    <row r="3239" spans="21:21" ht="12.5">
      <c r="U3239" s="41"/>
    </row>
    <row r="3240" spans="21:21" ht="12.5">
      <c r="U3240" s="41"/>
    </row>
    <row r="3241" spans="21:21" ht="12.5">
      <c r="U3241" s="41"/>
    </row>
    <row r="3242" spans="21:21" ht="12.5">
      <c r="U3242" s="41"/>
    </row>
    <row r="3243" spans="21:21" ht="12.5">
      <c r="U3243" s="41"/>
    </row>
    <row r="3244" spans="21:21" ht="12.5">
      <c r="U3244" s="41"/>
    </row>
    <row r="3245" spans="21:21" ht="12.5">
      <c r="U3245" s="41"/>
    </row>
    <row r="3246" spans="21:21" ht="12.5">
      <c r="U3246" s="41"/>
    </row>
    <row r="3247" spans="21:21" ht="12.5">
      <c r="U3247" s="41"/>
    </row>
    <row r="3248" spans="21:21" ht="12.5">
      <c r="U3248" s="41"/>
    </row>
    <row r="3249" spans="21:21" ht="12.5">
      <c r="U3249" s="41"/>
    </row>
    <row r="3250" spans="21:21" ht="12.5">
      <c r="U3250" s="41"/>
    </row>
    <row r="3251" spans="21:21" ht="12.5">
      <c r="U3251" s="41"/>
    </row>
    <row r="3252" spans="21:21" ht="12.5">
      <c r="U3252" s="41"/>
    </row>
    <row r="3253" spans="21:21" ht="12.5">
      <c r="U3253" s="41"/>
    </row>
    <row r="3254" spans="21:21" ht="12.5">
      <c r="U3254" s="41"/>
    </row>
    <row r="3255" spans="21:21" ht="12.5">
      <c r="U3255" s="41"/>
    </row>
    <row r="3256" spans="21:21" ht="12.5">
      <c r="U3256" s="41"/>
    </row>
    <row r="3257" spans="21:21" ht="12.5">
      <c r="U3257" s="41"/>
    </row>
    <row r="3258" spans="21:21" ht="12.5">
      <c r="U3258" s="41"/>
    </row>
    <row r="3259" spans="21:21" ht="12.5">
      <c r="U3259" s="41"/>
    </row>
    <row r="3260" spans="21:21" ht="12.5">
      <c r="U3260" s="41"/>
    </row>
    <row r="3261" spans="21:21" ht="12.5">
      <c r="U3261" s="41"/>
    </row>
    <row r="3262" spans="21:21" ht="12.5">
      <c r="U3262" s="41"/>
    </row>
    <row r="3263" spans="21:21" ht="12.5">
      <c r="U3263" s="41"/>
    </row>
    <row r="3264" spans="21:21" ht="12.5">
      <c r="U3264" s="41"/>
    </row>
    <row r="3265" spans="21:21" ht="12.5">
      <c r="U3265" s="41"/>
    </row>
    <row r="3266" spans="21:21" ht="12.5">
      <c r="U3266" s="41"/>
    </row>
    <row r="3267" spans="21:21" ht="12.5">
      <c r="U3267" s="41"/>
    </row>
    <row r="3268" spans="21:21" ht="12.5">
      <c r="U3268" s="41"/>
    </row>
    <row r="3269" spans="21:21" ht="12.5">
      <c r="U3269" s="41"/>
    </row>
    <row r="3270" spans="21:21" ht="12.5">
      <c r="U3270" s="41"/>
    </row>
    <row r="3271" spans="21:21" ht="12.5">
      <c r="U3271" s="41"/>
    </row>
    <row r="3272" spans="21:21" ht="12.5">
      <c r="U3272" s="41"/>
    </row>
    <row r="3273" spans="21:21" ht="12.5">
      <c r="U3273" s="41"/>
    </row>
    <row r="3274" spans="21:21" ht="12.5">
      <c r="U3274" s="41"/>
    </row>
    <row r="3275" spans="21:21" ht="12.5">
      <c r="U3275" s="41"/>
    </row>
    <row r="3276" spans="21:21" ht="12.5">
      <c r="U3276" s="41"/>
    </row>
    <row r="3277" spans="21:21" ht="12.5">
      <c r="U3277" s="41"/>
    </row>
    <row r="3278" spans="21:21" ht="12.5">
      <c r="U3278" s="41"/>
    </row>
    <row r="3279" spans="21:21" ht="12.5">
      <c r="U3279" s="41"/>
    </row>
    <row r="3280" spans="21:21" ht="12.5">
      <c r="U3280" s="41"/>
    </row>
    <row r="3281" spans="21:21" ht="12.5">
      <c r="U3281" s="41"/>
    </row>
    <row r="3282" spans="21:21" ht="12.5">
      <c r="U3282" s="41"/>
    </row>
    <row r="3283" spans="21:21" ht="12.5">
      <c r="U3283" s="41"/>
    </row>
    <row r="3284" spans="21:21" ht="12.5">
      <c r="U3284" s="41"/>
    </row>
    <row r="3285" spans="21:21" ht="12.5">
      <c r="U3285" s="41"/>
    </row>
    <row r="3286" spans="21:21" ht="12.5">
      <c r="U3286" s="41"/>
    </row>
    <row r="3287" spans="21:21" ht="12.5">
      <c r="U3287" s="41"/>
    </row>
    <row r="3288" spans="21:21" ht="12.5">
      <c r="U3288" s="41"/>
    </row>
    <row r="3289" spans="21:21" ht="12.5">
      <c r="U3289" s="41"/>
    </row>
    <row r="3290" spans="21:21" ht="12.5">
      <c r="U3290" s="41"/>
    </row>
    <row r="3291" spans="21:21" ht="12.5">
      <c r="U3291" s="41"/>
    </row>
    <row r="3292" spans="21:21" ht="12.5">
      <c r="U3292" s="41"/>
    </row>
    <row r="3293" spans="21:21" ht="12.5">
      <c r="U3293" s="41"/>
    </row>
    <row r="3294" spans="21:21" ht="12.5">
      <c r="U3294" s="41"/>
    </row>
    <row r="3295" spans="21:21" ht="12.5">
      <c r="U3295" s="41"/>
    </row>
    <row r="3296" spans="21:21" ht="12.5">
      <c r="U3296" s="41"/>
    </row>
    <row r="3297" spans="21:21" ht="12.5">
      <c r="U3297" s="41"/>
    </row>
    <row r="3298" spans="21:21" ht="12.5">
      <c r="U3298" s="41"/>
    </row>
    <row r="3299" spans="21:21" ht="12.5">
      <c r="U3299" s="41"/>
    </row>
    <row r="3300" spans="21:21" ht="12.5">
      <c r="U3300" s="41"/>
    </row>
    <row r="3301" spans="21:21" ht="12.5">
      <c r="U3301" s="41"/>
    </row>
    <row r="3302" spans="21:21" ht="12.5">
      <c r="U3302" s="41"/>
    </row>
    <row r="3303" spans="21:21" ht="12.5">
      <c r="U3303" s="41"/>
    </row>
    <row r="3304" spans="21:21" ht="12.5">
      <c r="U3304" s="41"/>
    </row>
    <row r="3305" spans="21:21" ht="12.5">
      <c r="U3305" s="41"/>
    </row>
    <row r="3306" spans="21:21" ht="12.5">
      <c r="U3306" s="41"/>
    </row>
    <row r="3307" spans="21:21" ht="12.5">
      <c r="U3307" s="41"/>
    </row>
    <row r="3308" spans="21:21" ht="12.5">
      <c r="U3308" s="41"/>
    </row>
    <row r="3309" spans="21:21" ht="12.5">
      <c r="U3309" s="41"/>
    </row>
    <row r="3310" spans="21:21" ht="12.5">
      <c r="U3310" s="41"/>
    </row>
    <row r="3311" spans="21:21" ht="12.5">
      <c r="U3311" s="41"/>
    </row>
    <row r="3312" spans="21:21" ht="12.5">
      <c r="U3312" s="41"/>
    </row>
    <row r="3313" spans="21:21" ht="12.5">
      <c r="U3313" s="41"/>
    </row>
    <row r="3314" spans="21:21" ht="12.5">
      <c r="U3314" s="41"/>
    </row>
    <row r="3315" spans="21:21" ht="12.5">
      <c r="U3315" s="41"/>
    </row>
    <row r="3316" spans="21:21" ht="12.5">
      <c r="U3316" s="41"/>
    </row>
    <row r="3317" spans="21:21" ht="12.5">
      <c r="U3317" s="41"/>
    </row>
    <row r="3318" spans="21:21" ht="12.5">
      <c r="U3318" s="41"/>
    </row>
    <row r="3319" spans="21:21" ht="12.5">
      <c r="U3319" s="41"/>
    </row>
    <row r="3320" spans="21:21" ht="12.5">
      <c r="U3320" s="41"/>
    </row>
    <row r="3321" spans="21:21" ht="12.5">
      <c r="U3321" s="41"/>
    </row>
    <row r="3322" spans="21:21" ht="12.5">
      <c r="U3322" s="41"/>
    </row>
    <row r="3323" spans="21:21" ht="12.5">
      <c r="U3323" s="41"/>
    </row>
    <row r="3324" spans="21:21" ht="12.5">
      <c r="U3324" s="41"/>
    </row>
    <row r="3325" spans="21:21" ht="12.5">
      <c r="U3325" s="41"/>
    </row>
    <row r="3326" spans="21:21" ht="12.5">
      <c r="U3326" s="41"/>
    </row>
    <row r="3327" spans="21:21" ht="12.5">
      <c r="U3327" s="41"/>
    </row>
    <row r="3328" spans="21:21" ht="12.5">
      <c r="U3328" s="41"/>
    </row>
    <row r="3329" spans="21:21" ht="12.5">
      <c r="U3329" s="41"/>
    </row>
    <row r="3330" spans="21:21" ht="12.5">
      <c r="U3330" s="41"/>
    </row>
    <row r="3331" spans="21:21" ht="12.5">
      <c r="U3331" s="41"/>
    </row>
    <row r="3332" spans="21:21" ht="12.5">
      <c r="U3332" s="41"/>
    </row>
    <row r="3333" spans="21:21" ht="12.5">
      <c r="U3333" s="41"/>
    </row>
    <row r="3334" spans="21:21" ht="12.5">
      <c r="U3334" s="41"/>
    </row>
    <row r="3335" spans="21:21" ht="12.5">
      <c r="U3335" s="41"/>
    </row>
    <row r="3336" spans="21:21" ht="12.5">
      <c r="U3336" s="41"/>
    </row>
    <row r="3337" spans="21:21" ht="12.5">
      <c r="U3337" s="41"/>
    </row>
    <row r="3338" spans="21:21" ht="12.5">
      <c r="U3338" s="41"/>
    </row>
    <row r="3339" spans="21:21" ht="12.5">
      <c r="U3339" s="41"/>
    </row>
    <row r="3340" spans="21:21" ht="12.5">
      <c r="U3340" s="41"/>
    </row>
    <row r="3341" spans="21:21" ht="12.5">
      <c r="U3341" s="41"/>
    </row>
    <row r="3342" spans="21:21" ht="12.5">
      <c r="U3342" s="41"/>
    </row>
    <row r="3343" spans="21:21" ht="12.5">
      <c r="U3343" s="41"/>
    </row>
    <row r="3344" spans="21:21" ht="12.5">
      <c r="U3344" s="41"/>
    </row>
    <row r="3345" spans="21:21" ht="12.5">
      <c r="U3345" s="41"/>
    </row>
    <row r="3346" spans="21:21" ht="12.5">
      <c r="U3346" s="41"/>
    </row>
    <row r="3347" spans="21:21" ht="12.5">
      <c r="U3347" s="41"/>
    </row>
    <row r="3348" spans="21:21" ht="12.5">
      <c r="U3348" s="41"/>
    </row>
    <row r="3349" spans="21:21" ht="12.5">
      <c r="U3349" s="41"/>
    </row>
    <row r="3350" spans="21:21" ht="12.5">
      <c r="U3350" s="41"/>
    </row>
    <row r="3351" spans="21:21" ht="12.5">
      <c r="U3351" s="41"/>
    </row>
    <row r="3352" spans="21:21" ht="12.5">
      <c r="U3352" s="41"/>
    </row>
    <row r="3353" spans="21:21" ht="12.5">
      <c r="U3353" s="41"/>
    </row>
    <row r="3354" spans="21:21" ht="12.5">
      <c r="U3354" s="41"/>
    </row>
    <row r="3355" spans="21:21" ht="12.5">
      <c r="U3355" s="41"/>
    </row>
    <row r="3356" spans="21:21" ht="12.5">
      <c r="U3356" s="41"/>
    </row>
    <row r="3357" spans="21:21" ht="12.5">
      <c r="U3357" s="41"/>
    </row>
    <row r="3358" spans="21:21" ht="12.5">
      <c r="U3358" s="41"/>
    </row>
    <row r="3359" spans="21:21" ht="12.5">
      <c r="U3359" s="41"/>
    </row>
    <row r="3360" spans="21:21" ht="12.5">
      <c r="U3360" s="41"/>
    </row>
    <row r="3361" spans="21:21" ht="12.5">
      <c r="U3361" s="41"/>
    </row>
    <row r="3362" spans="21:21" ht="12.5">
      <c r="U3362" s="41"/>
    </row>
    <row r="3363" spans="21:21" ht="12.5">
      <c r="U3363" s="41"/>
    </row>
    <row r="3364" spans="21:21" ht="12.5">
      <c r="U3364" s="41"/>
    </row>
    <row r="3365" spans="21:21" ht="12.5">
      <c r="U3365" s="41"/>
    </row>
    <row r="3366" spans="21:21" ht="12.5">
      <c r="U3366" s="41"/>
    </row>
    <row r="3367" spans="21:21" ht="12.5">
      <c r="U3367" s="41"/>
    </row>
    <row r="3368" spans="21:21" ht="12.5">
      <c r="U3368" s="41"/>
    </row>
    <row r="3369" spans="21:21" ht="12.5">
      <c r="U3369" s="41"/>
    </row>
    <row r="3370" spans="21:21" ht="12.5">
      <c r="U3370" s="41"/>
    </row>
    <row r="3371" spans="21:21" ht="12.5">
      <c r="U3371" s="41"/>
    </row>
    <row r="3372" spans="21:21" ht="12.5">
      <c r="U3372" s="41"/>
    </row>
    <row r="3373" spans="21:21" ht="12.5">
      <c r="U3373" s="41"/>
    </row>
    <row r="3374" spans="21:21" ht="12.5">
      <c r="U3374" s="41"/>
    </row>
    <row r="3375" spans="21:21" ht="12.5">
      <c r="U3375" s="41"/>
    </row>
    <row r="3376" spans="21:21" ht="12.5">
      <c r="U3376" s="41"/>
    </row>
    <row r="3377" spans="21:21" ht="12.5">
      <c r="U3377" s="41"/>
    </row>
    <row r="3378" spans="21:21" ht="12.5">
      <c r="U3378" s="41"/>
    </row>
    <row r="3379" spans="21:21" ht="12.5">
      <c r="U3379" s="41"/>
    </row>
    <row r="3380" spans="21:21" ht="12.5">
      <c r="U3380" s="41"/>
    </row>
    <row r="3381" spans="21:21" ht="12.5">
      <c r="U3381" s="41"/>
    </row>
    <row r="3382" spans="21:21" ht="12.5">
      <c r="U3382" s="41"/>
    </row>
    <row r="3383" spans="21:21" ht="12.5">
      <c r="U3383" s="41"/>
    </row>
    <row r="3384" spans="21:21" ht="12.5">
      <c r="U3384" s="41"/>
    </row>
    <row r="3385" spans="21:21" ht="12.5">
      <c r="U3385" s="41"/>
    </row>
    <row r="3386" spans="21:21" ht="12.5">
      <c r="U3386" s="41"/>
    </row>
    <row r="3387" spans="21:21" ht="12.5">
      <c r="U3387" s="41"/>
    </row>
    <row r="3388" spans="21:21" ht="12.5">
      <c r="U3388" s="41"/>
    </row>
    <row r="3389" spans="21:21" ht="12.5">
      <c r="U3389" s="41"/>
    </row>
    <row r="3390" spans="21:21" ht="12.5">
      <c r="U3390" s="41"/>
    </row>
    <row r="3391" spans="21:21" ht="12.5">
      <c r="U3391" s="41"/>
    </row>
    <row r="3392" spans="21:21" ht="12.5">
      <c r="U3392" s="41"/>
    </row>
    <row r="3393" spans="21:21" ht="12.5">
      <c r="U3393" s="41"/>
    </row>
    <row r="3394" spans="21:21" ht="12.5">
      <c r="U3394" s="41"/>
    </row>
    <row r="3395" spans="21:21" ht="12.5">
      <c r="U3395" s="41"/>
    </row>
    <row r="3396" spans="21:21" ht="12.5">
      <c r="U3396" s="41"/>
    </row>
    <row r="3397" spans="21:21" ht="12.5">
      <c r="U3397" s="41"/>
    </row>
    <row r="3398" spans="21:21" ht="12.5">
      <c r="U3398" s="41"/>
    </row>
    <row r="3399" spans="21:21" ht="12.5">
      <c r="U3399" s="41"/>
    </row>
    <row r="3400" spans="21:21" ht="12.5">
      <c r="U3400" s="41"/>
    </row>
    <row r="3401" spans="21:21" ht="12.5">
      <c r="U3401" s="41"/>
    </row>
    <row r="3402" spans="21:21" ht="12.5">
      <c r="U3402" s="41"/>
    </row>
    <row r="3403" spans="21:21" ht="12.5">
      <c r="U3403" s="41"/>
    </row>
    <row r="3404" spans="21:21" ht="12.5">
      <c r="U3404" s="41"/>
    </row>
    <row r="3405" spans="21:21" ht="12.5">
      <c r="U3405" s="41"/>
    </row>
    <row r="3406" spans="21:21" ht="12.5">
      <c r="U3406" s="41"/>
    </row>
    <row r="3407" spans="21:21" ht="12.5">
      <c r="U3407" s="41"/>
    </row>
    <row r="3408" spans="21:21" ht="12.5">
      <c r="U3408" s="41"/>
    </row>
    <row r="3409" spans="21:21" ht="12.5">
      <c r="U3409" s="41"/>
    </row>
    <row r="3410" spans="21:21" ht="12.5">
      <c r="U3410" s="41"/>
    </row>
    <row r="3411" spans="21:21" ht="12.5">
      <c r="U3411" s="41"/>
    </row>
    <row r="3412" spans="21:21" ht="12.5">
      <c r="U3412" s="41"/>
    </row>
    <row r="3413" spans="21:21" ht="12.5">
      <c r="U3413" s="41"/>
    </row>
    <row r="3414" spans="21:21" ht="12.5">
      <c r="U3414" s="41"/>
    </row>
    <row r="3415" spans="21:21" ht="12.5">
      <c r="U3415" s="41"/>
    </row>
    <row r="3416" spans="21:21" ht="12.5">
      <c r="U3416" s="41"/>
    </row>
    <row r="3417" spans="21:21" ht="12.5">
      <c r="U3417" s="41"/>
    </row>
    <row r="3418" spans="21:21" ht="12.5">
      <c r="U3418" s="41"/>
    </row>
    <row r="3419" spans="21:21" ht="12.5">
      <c r="U3419" s="41"/>
    </row>
    <row r="3420" spans="21:21" ht="12.5">
      <c r="U3420" s="41"/>
    </row>
    <row r="3421" spans="21:21" ht="12.5">
      <c r="U3421" s="41"/>
    </row>
    <row r="3422" spans="21:21" ht="12.5">
      <c r="U3422" s="41"/>
    </row>
    <row r="3423" spans="21:21" ht="12.5">
      <c r="U3423" s="41"/>
    </row>
    <row r="3424" spans="21:21" ht="12.5">
      <c r="U3424" s="41"/>
    </row>
    <row r="3425" spans="21:21" ht="12.5">
      <c r="U3425" s="41"/>
    </row>
    <row r="3426" spans="21:21" ht="12.5">
      <c r="U3426" s="41"/>
    </row>
    <row r="3427" spans="21:21" ht="12.5">
      <c r="U3427" s="41"/>
    </row>
    <row r="3428" spans="21:21" ht="12.5">
      <c r="U3428" s="41"/>
    </row>
    <row r="3429" spans="21:21" ht="12.5">
      <c r="U3429" s="41"/>
    </row>
    <row r="3430" spans="21:21" ht="12.5">
      <c r="U3430" s="41"/>
    </row>
    <row r="3431" spans="21:21" ht="12.5">
      <c r="U3431" s="41"/>
    </row>
    <row r="3432" spans="21:21" ht="12.5">
      <c r="U3432" s="41"/>
    </row>
    <row r="3433" spans="21:21" ht="12.5">
      <c r="U3433" s="41"/>
    </row>
    <row r="3434" spans="21:21" ht="12.5">
      <c r="U3434" s="41"/>
    </row>
    <row r="3435" spans="21:21" ht="12.5">
      <c r="U3435" s="41"/>
    </row>
    <row r="3436" spans="21:21" ht="12.5">
      <c r="U3436" s="41"/>
    </row>
    <row r="3437" spans="21:21" ht="12.5">
      <c r="U3437" s="41"/>
    </row>
    <row r="3438" spans="21:21" ht="12.5">
      <c r="U3438" s="41"/>
    </row>
    <row r="3439" spans="21:21" ht="12.5">
      <c r="U3439" s="41"/>
    </row>
    <row r="3440" spans="21:21" ht="12.5">
      <c r="U3440" s="41"/>
    </row>
    <row r="3441" spans="21:21" ht="12.5">
      <c r="U3441" s="41"/>
    </row>
    <row r="3442" spans="21:21" ht="12.5">
      <c r="U3442" s="41"/>
    </row>
    <row r="3443" spans="21:21" ht="12.5">
      <c r="U3443" s="41"/>
    </row>
    <row r="3444" spans="21:21" ht="12.5">
      <c r="U3444" s="41"/>
    </row>
    <row r="3445" spans="21:21" ht="12.5">
      <c r="U3445" s="41"/>
    </row>
    <row r="3446" spans="21:21" ht="12.5">
      <c r="U3446" s="41"/>
    </row>
    <row r="3447" spans="21:21" ht="12.5">
      <c r="U3447" s="41"/>
    </row>
    <row r="3448" spans="21:21" ht="12.5">
      <c r="U3448" s="41"/>
    </row>
    <row r="3449" spans="21:21" ht="12.5">
      <c r="U3449" s="41"/>
    </row>
    <row r="3450" spans="21:21" ht="12.5">
      <c r="U3450" s="41"/>
    </row>
    <row r="3451" spans="21:21" ht="12.5">
      <c r="U3451" s="41"/>
    </row>
    <row r="3452" spans="21:21" ht="12.5">
      <c r="U3452" s="41"/>
    </row>
    <row r="3453" spans="21:21" ht="12.5">
      <c r="U3453" s="41"/>
    </row>
    <row r="3454" spans="21:21" ht="12.5">
      <c r="U3454" s="41"/>
    </row>
    <row r="3455" spans="21:21" ht="12.5">
      <c r="U3455" s="41"/>
    </row>
    <row r="3456" spans="21:21" ht="12.5">
      <c r="U3456" s="41"/>
    </row>
    <row r="3457" spans="21:21" ht="12.5">
      <c r="U3457" s="41"/>
    </row>
    <row r="3458" spans="21:21" ht="12.5">
      <c r="U3458" s="41"/>
    </row>
    <row r="3459" spans="21:21" ht="12.5">
      <c r="U3459" s="41"/>
    </row>
    <row r="3460" spans="21:21" ht="12.5">
      <c r="U3460" s="41"/>
    </row>
    <row r="3461" spans="21:21" ht="12.5">
      <c r="U3461" s="41"/>
    </row>
    <row r="3462" spans="21:21" ht="12.5">
      <c r="U3462" s="41"/>
    </row>
    <row r="3463" spans="21:21" ht="12.5">
      <c r="U3463" s="41"/>
    </row>
    <row r="3464" spans="21:21" ht="12.5">
      <c r="U3464" s="41"/>
    </row>
    <row r="3465" spans="21:21" ht="12.5">
      <c r="U3465" s="41"/>
    </row>
    <row r="3466" spans="21:21" ht="12.5">
      <c r="U3466" s="41"/>
    </row>
    <row r="3467" spans="21:21" ht="12.5">
      <c r="U3467" s="41"/>
    </row>
    <row r="3468" spans="21:21" ht="12.5">
      <c r="U3468" s="41"/>
    </row>
    <row r="3469" spans="21:21" ht="12.5">
      <c r="U3469" s="41"/>
    </row>
    <row r="3470" spans="21:21" ht="12.5">
      <c r="U3470" s="41"/>
    </row>
    <row r="3471" spans="21:21" ht="12.5">
      <c r="U3471" s="41"/>
    </row>
    <row r="3472" spans="21:21" ht="12.5">
      <c r="U3472" s="41"/>
    </row>
    <row r="3473" spans="21:21" ht="12.5">
      <c r="U3473" s="41"/>
    </row>
    <row r="3474" spans="21:21" ht="12.5">
      <c r="U3474" s="41"/>
    </row>
    <row r="3475" spans="21:21" ht="12.5">
      <c r="U3475" s="41"/>
    </row>
    <row r="3476" spans="21:21" ht="12.5">
      <c r="U3476" s="41"/>
    </row>
    <row r="3477" spans="21:21" ht="12.5">
      <c r="U3477" s="41"/>
    </row>
    <row r="3478" spans="21:21" ht="12.5">
      <c r="U3478" s="41"/>
    </row>
    <row r="3479" spans="21:21" ht="12.5">
      <c r="U3479" s="41"/>
    </row>
    <row r="3480" spans="21:21" ht="12.5">
      <c r="U3480" s="41"/>
    </row>
    <row r="3481" spans="21:21" ht="12.5">
      <c r="U3481" s="41"/>
    </row>
    <row r="3482" spans="21:21" ht="12.5">
      <c r="U3482" s="41"/>
    </row>
    <row r="3483" spans="21:21" ht="12.5">
      <c r="U3483" s="41"/>
    </row>
    <row r="3484" spans="21:21" ht="12.5">
      <c r="U3484" s="41"/>
    </row>
    <row r="3485" spans="21:21" ht="12.5">
      <c r="U3485" s="41"/>
    </row>
    <row r="3486" spans="21:21" ht="12.5">
      <c r="U3486" s="41"/>
    </row>
    <row r="3487" spans="21:21" ht="12.5">
      <c r="U3487" s="41"/>
    </row>
    <row r="3488" spans="21:21" ht="12.5">
      <c r="U3488" s="41"/>
    </row>
    <row r="3489" spans="21:21" ht="12.5">
      <c r="U3489" s="41"/>
    </row>
    <row r="3490" spans="21:21" ht="12.5">
      <c r="U3490" s="41"/>
    </row>
    <row r="3491" spans="21:21" ht="12.5">
      <c r="U3491" s="41"/>
    </row>
    <row r="3492" spans="21:21" ht="12.5">
      <c r="U3492" s="41"/>
    </row>
    <row r="3493" spans="21:21" ht="12.5">
      <c r="U3493" s="41"/>
    </row>
    <row r="3494" spans="21:21" ht="12.5">
      <c r="U3494" s="41"/>
    </row>
    <row r="3495" spans="21:21" ht="12.5">
      <c r="U3495" s="41"/>
    </row>
    <row r="3496" spans="21:21" ht="12.5">
      <c r="U3496" s="41"/>
    </row>
    <row r="3497" spans="21:21" ht="12.5">
      <c r="U3497" s="41"/>
    </row>
    <row r="3498" spans="21:21" ht="12.5">
      <c r="U3498" s="41"/>
    </row>
    <row r="3499" spans="21:21" ht="12.5">
      <c r="U3499" s="41"/>
    </row>
    <row r="3500" spans="21:21" ht="12.5">
      <c r="U3500" s="41"/>
    </row>
    <row r="3501" spans="21:21" ht="12.5">
      <c r="U3501" s="41"/>
    </row>
    <row r="3502" spans="21:21" ht="12.5">
      <c r="U3502" s="41"/>
    </row>
    <row r="3503" spans="21:21" ht="12.5">
      <c r="U3503" s="41"/>
    </row>
    <row r="3504" spans="21:21" ht="12.5">
      <c r="U3504" s="41"/>
    </row>
    <row r="3505" spans="21:21" ht="12.5">
      <c r="U3505" s="41"/>
    </row>
    <row r="3506" spans="21:21" ht="12.5">
      <c r="U3506" s="41"/>
    </row>
    <row r="3507" spans="21:21" ht="12.5">
      <c r="U3507" s="41"/>
    </row>
    <row r="3508" spans="21:21" ht="12.5">
      <c r="U3508" s="41"/>
    </row>
    <row r="3509" spans="21:21" ht="12.5">
      <c r="U3509" s="41"/>
    </row>
    <row r="3510" spans="21:21" ht="12.5">
      <c r="U3510" s="41"/>
    </row>
    <row r="3511" spans="21:21" ht="12.5">
      <c r="U3511" s="41"/>
    </row>
    <row r="3512" spans="21:21" ht="12.5">
      <c r="U3512" s="41"/>
    </row>
    <row r="3513" spans="21:21" ht="12.5">
      <c r="U3513" s="41"/>
    </row>
    <row r="3514" spans="21:21" ht="12.5">
      <c r="U3514" s="41"/>
    </row>
    <row r="3515" spans="21:21" ht="12.5">
      <c r="U3515" s="41"/>
    </row>
    <row r="3516" spans="21:21" ht="12.5">
      <c r="U3516" s="41"/>
    </row>
    <row r="3517" spans="21:21" ht="12.5">
      <c r="U3517" s="41"/>
    </row>
    <row r="3518" spans="21:21" ht="12.5">
      <c r="U3518" s="41"/>
    </row>
    <row r="3519" spans="21:21" ht="12.5">
      <c r="U3519" s="41"/>
    </row>
    <row r="3520" spans="21:21" ht="12.5">
      <c r="U3520" s="41"/>
    </row>
    <row r="3521" spans="21:21" ht="12.5">
      <c r="U3521" s="41"/>
    </row>
    <row r="3522" spans="21:21" ht="12.5">
      <c r="U3522" s="41"/>
    </row>
    <row r="3523" spans="21:21" ht="12.5">
      <c r="U3523" s="41"/>
    </row>
    <row r="3524" spans="21:21" ht="12.5">
      <c r="U3524" s="41"/>
    </row>
    <row r="3525" spans="21:21" ht="12.5">
      <c r="U3525" s="41"/>
    </row>
    <row r="3526" spans="21:21" ht="12.5">
      <c r="U3526" s="41"/>
    </row>
    <row r="3527" spans="21:21" ht="12.5">
      <c r="U3527" s="41"/>
    </row>
    <row r="3528" spans="21:21" ht="12.5">
      <c r="U3528" s="41"/>
    </row>
    <row r="3529" spans="21:21" ht="12.5">
      <c r="U3529" s="41"/>
    </row>
    <row r="3530" spans="21:21" ht="12.5">
      <c r="U3530" s="41"/>
    </row>
    <row r="3531" spans="21:21" ht="12.5">
      <c r="U3531" s="41"/>
    </row>
    <row r="3532" spans="21:21" ht="12.5">
      <c r="U3532" s="41"/>
    </row>
    <row r="3533" spans="21:21" ht="12.5">
      <c r="U3533" s="41"/>
    </row>
    <row r="3534" spans="21:21" ht="12.5">
      <c r="U3534" s="41"/>
    </row>
    <row r="3535" spans="21:21" ht="12.5">
      <c r="U3535" s="41"/>
    </row>
    <row r="3536" spans="21:21" ht="12.5">
      <c r="U3536" s="41"/>
    </row>
    <row r="3537" spans="21:21" ht="12.5">
      <c r="U3537" s="41"/>
    </row>
    <row r="3538" spans="21:21" ht="12.5">
      <c r="U3538" s="41"/>
    </row>
    <row r="3539" spans="21:21" ht="12.5">
      <c r="U3539" s="41"/>
    </row>
    <row r="3540" spans="21:21" ht="12.5">
      <c r="U3540" s="41"/>
    </row>
    <row r="3541" spans="21:21" ht="12.5">
      <c r="U3541" s="41"/>
    </row>
    <row r="3542" spans="21:21" ht="12.5">
      <c r="U3542" s="41"/>
    </row>
    <row r="3543" spans="21:21" ht="12.5">
      <c r="U3543" s="41"/>
    </row>
    <row r="3544" spans="21:21" ht="12.5">
      <c r="U3544" s="41"/>
    </row>
    <row r="3545" spans="21:21" ht="12.5">
      <c r="U3545" s="41"/>
    </row>
    <row r="3546" spans="21:21" ht="12.5">
      <c r="U3546" s="41"/>
    </row>
    <row r="3547" spans="21:21" ht="12.5">
      <c r="U3547" s="41"/>
    </row>
    <row r="3548" spans="21:21" ht="12.5">
      <c r="U3548" s="41"/>
    </row>
    <row r="3549" spans="21:21" ht="12.5">
      <c r="U3549" s="41"/>
    </row>
    <row r="3550" spans="21:21" ht="12.5">
      <c r="U3550" s="41"/>
    </row>
    <row r="3551" spans="21:21" ht="12.5">
      <c r="U3551" s="41"/>
    </row>
    <row r="3552" spans="21:21" ht="12.5">
      <c r="U3552" s="41"/>
    </row>
    <row r="3553" spans="21:21" ht="12.5">
      <c r="U3553" s="41"/>
    </row>
    <row r="3554" spans="21:21" ht="12.5">
      <c r="U3554" s="41"/>
    </row>
    <row r="3555" spans="21:21" ht="12.5">
      <c r="U3555" s="41"/>
    </row>
    <row r="3556" spans="21:21" ht="12.5">
      <c r="U3556" s="41"/>
    </row>
    <row r="3557" spans="21:21" ht="12.5">
      <c r="U3557" s="41"/>
    </row>
    <row r="3558" spans="21:21" ht="12.5">
      <c r="U3558" s="41"/>
    </row>
    <row r="3559" spans="21:21" ht="12.5">
      <c r="U3559" s="41"/>
    </row>
    <row r="3560" spans="21:21" ht="12.5">
      <c r="U3560" s="41"/>
    </row>
    <row r="3561" spans="21:21" ht="12.5">
      <c r="U3561" s="41"/>
    </row>
    <row r="3562" spans="21:21" ht="12.5">
      <c r="U3562" s="41"/>
    </row>
    <row r="3563" spans="21:21" ht="12.5">
      <c r="U3563" s="41"/>
    </row>
    <row r="3564" spans="21:21" ht="12.5">
      <c r="U3564" s="41"/>
    </row>
    <row r="3565" spans="21:21" ht="12.5">
      <c r="U3565" s="41"/>
    </row>
    <row r="3566" spans="21:21" ht="12.5">
      <c r="U3566" s="41"/>
    </row>
    <row r="3567" spans="21:21" ht="12.5">
      <c r="U3567" s="41"/>
    </row>
    <row r="3568" spans="21:21" ht="12.5">
      <c r="U3568" s="41"/>
    </row>
    <row r="3569" spans="21:21" ht="12.5">
      <c r="U3569" s="41"/>
    </row>
    <row r="3570" spans="21:21" ht="12.5">
      <c r="U3570" s="41"/>
    </row>
    <row r="3571" spans="21:21" ht="12.5">
      <c r="U3571" s="41"/>
    </row>
    <row r="3572" spans="21:21" ht="12.5">
      <c r="U3572" s="41"/>
    </row>
    <row r="3573" spans="21:21" ht="12.5">
      <c r="U3573" s="41"/>
    </row>
    <row r="3574" spans="21:21" ht="12.5">
      <c r="U3574" s="41"/>
    </row>
    <row r="3575" spans="21:21" ht="12.5">
      <c r="U3575" s="41"/>
    </row>
    <row r="3576" spans="21:21" ht="12.5">
      <c r="U3576" s="41"/>
    </row>
    <row r="3577" spans="21:21" ht="12.5">
      <c r="U3577" s="41"/>
    </row>
    <row r="3578" spans="21:21" ht="12.5">
      <c r="U3578" s="41"/>
    </row>
    <row r="3579" spans="21:21" ht="12.5">
      <c r="U3579" s="41"/>
    </row>
    <row r="3580" spans="21:21" ht="12.5">
      <c r="U3580" s="41"/>
    </row>
    <row r="3581" spans="21:21" ht="12.5">
      <c r="U3581" s="41"/>
    </row>
    <row r="3582" spans="21:21" ht="12.5">
      <c r="U3582" s="41"/>
    </row>
    <row r="3583" spans="21:21" ht="12.5">
      <c r="U3583" s="41"/>
    </row>
    <row r="3584" spans="21:21" ht="12.5">
      <c r="U3584" s="41"/>
    </row>
    <row r="3585" spans="21:21" ht="12.5">
      <c r="U3585" s="41"/>
    </row>
    <row r="3586" spans="21:21" ht="12.5">
      <c r="U3586" s="41"/>
    </row>
    <row r="3587" spans="21:21" ht="12.5">
      <c r="U3587" s="41"/>
    </row>
    <row r="3588" spans="21:21" ht="12.5">
      <c r="U3588" s="41"/>
    </row>
    <row r="3589" spans="21:21" ht="12.5">
      <c r="U3589" s="41"/>
    </row>
    <row r="3590" spans="21:21" ht="12.5">
      <c r="U3590" s="41"/>
    </row>
    <row r="3591" spans="21:21" ht="12.5">
      <c r="U3591" s="41"/>
    </row>
    <row r="3592" spans="21:21" ht="12.5">
      <c r="U3592" s="41"/>
    </row>
    <row r="3593" spans="21:21" ht="12.5">
      <c r="U3593" s="41"/>
    </row>
    <row r="3594" spans="21:21" ht="12.5">
      <c r="U3594" s="41"/>
    </row>
    <row r="3595" spans="21:21" ht="12.5">
      <c r="U3595" s="41"/>
    </row>
    <row r="3596" spans="21:21" ht="12.5">
      <c r="U3596" s="41"/>
    </row>
    <row r="3597" spans="21:21" ht="12.5">
      <c r="U3597" s="41"/>
    </row>
    <row r="3598" spans="21:21" ht="12.5">
      <c r="U3598" s="41"/>
    </row>
    <row r="3599" spans="21:21" ht="12.5">
      <c r="U3599" s="41"/>
    </row>
    <row r="3600" spans="21:21" ht="12.5">
      <c r="U3600" s="41"/>
    </row>
    <row r="3601" spans="21:21" ht="12.5">
      <c r="U3601" s="41"/>
    </row>
    <row r="3602" spans="21:21" ht="12.5">
      <c r="U3602" s="41"/>
    </row>
    <row r="3603" spans="21:21" ht="12.5">
      <c r="U3603" s="41"/>
    </row>
    <row r="3604" spans="21:21" ht="12.5">
      <c r="U3604" s="41"/>
    </row>
    <row r="3605" spans="21:21" ht="12.5">
      <c r="U3605" s="41"/>
    </row>
    <row r="3606" spans="21:21" ht="12.5">
      <c r="U3606" s="41"/>
    </row>
    <row r="3607" spans="21:21" ht="12.5">
      <c r="U3607" s="41"/>
    </row>
    <row r="3608" spans="21:21" ht="12.5">
      <c r="U3608" s="41"/>
    </row>
    <row r="3609" spans="21:21" ht="12.5">
      <c r="U3609" s="41"/>
    </row>
    <row r="3610" spans="21:21" ht="12.5">
      <c r="U3610" s="41"/>
    </row>
    <row r="3611" spans="21:21" ht="12.5">
      <c r="U3611" s="41"/>
    </row>
    <row r="3612" spans="21:21" ht="12.5">
      <c r="U3612" s="41"/>
    </row>
    <row r="3613" spans="21:21" ht="12.5">
      <c r="U3613" s="41"/>
    </row>
    <row r="3614" spans="21:21" ht="12.5">
      <c r="U3614" s="41"/>
    </row>
    <row r="3615" spans="21:21" ht="12.5">
      <c r="U3615" s="41"/>
    </row>
    <row r="3616" spans="21:21" ht="12.5">
      <c r="U3616" s="41"/>
    </row>
    <row r="3617" spans="21:21" ht="12.5">
      <c r="U3617" s="41"/>
    </row>
    <row r="3618" spans="21:21" ht="12.5">
      <c r="U3618" s="41"/>
    </row>
    <row r="3619" spans="21:21" ht="12.5">
      <c r="U3619" s="41"/>
    </row>
    <row r="3620" spans="21:21" ht="12.5">
      <c r="U3620" s="41"/>
    </row>
    <row r="3621" spans="21:21" ht="12.5">
      <c r="U3621" s="41"/>
    </row>
    <row r="3622" spans="21:21" ht="12.5">
      <c r="U3622" s="41"/>
    </row>
    <row r="3623" spans="21:21" ht="12.5">
      <c r="U3623" s="41"/>
    </row>
    <row r="3624" spans="21:21" ht="12.5">
      <c r="U3624" s="41"/>
    </row>
    <row r="3625" spans="21:21" ht="12.5">
      <c r="U3625" s="41"/>
    </row>
    <row r="3626" spans="21:21" ht="12.5">
      <c r="U3626" s="41"/>
    </row>
    <row r="3627" spans="21:21" ht="12.5">
      <c r="U3627" s="41"/>
    </row>
    <row r="3628" spans="21:21" ht="12.5">
      <c r="U3628" s="41"/>
    </row>
    <row r="3629" spans="21:21" ht="12.5">
      <c r="U3629" s="41"/>
    </row>
    <row r="3630" spans="21:21" ht="12.5">
      <c r="U3630" s="41"/>
    </row>
    <row r="3631" spans="21:21" ht="12.5">
      <c r="U3631" s="41"/>
    </row>
    <row r="3632" spans="21:21" ht="12.5">
      <c r="U3632" s="41"/>
    </row>
    <row r="3633" spans="21:21" ht="12.5">
      <c r="U3633" s="41"/>
    </row>
    <row r="3634" spans="21:21" ht="12.5">
      <c r="U3634" s="41"/>
    </row>
    <row r="3635" spans="21:21" ht="12.5">
      <c r="U3635" s="41"/>
    </row>
    <row r="3636" spans="21:21" ht="12.5">
      <c r="U3636" s="41"/>
    </row>
    <row r="3637" spans="21:21" ht="12.5">
      <c r="U3637" s="41"/>
    </row>
    <row r="3638" spans="21:21" ht="12.5">
      <c r="U3638" s="41"/>
    </row>
    <row r="3639" spans="21:21" ht="12.5">
      <c r="U3639" s="41"/>
    </row>
    <row r="3640" spans="21:21" ht="12.5">
      <c r="U3640" s="41"/>
    </row>
    <row r="3641" spans="21:21" ht="12.5">
      <c r="U3641" s="41"/>
    </row>
    <row r="3642" spans="21:21" ht="12.5">
      <c r="U3642" s="41"/>
    </row>
    <row r="3643" spans="21:21" ht="12.5">
      <c r="U3643" s="41"/>
    </row>
    <row r="3644" spans="21:21" ht="12.5">
      <c r="U3644" s="41"/>
    </row>
    <row r="3645" spans="21:21" ht="12.5">
      <c r="U3645" s="41"/>
    </row>
    <row r="3646" spans="21:21" ht="12.5">
      <c r="U3646" s="41"/>
    </row>
    <row r="3647" spans="21:21" ht="12.5">
      <c r="U3647" s="41"/>
    </row>
    <row r="3648" spans="21:21" ht="12.5">
      <c r="U3648" s="41"/>
    </row>
    <row r="3649" spans="21:21" ht="12.5">
      <c r="U3649" s="41"/>
    </row>
    <row r="3650" spans="21:21" ht="12.5">
      <c r="U3650" s="41"/>
    </row>
    <row r="3651" spans="21:21" ht="12.5">
      <c r="U3651" s="41"/>
    </row>
    <row r="3652" spans="21:21" ht="12.5">
      <c r="U3652" s="41"/>
    </row>
    <row r="3653" spans="21:21" ht="12.5">
      <c r="U3653" s="41"/>
    </row>
    <row r="3654" spans="21:21" ht="12.5">
      <c r="U3654" s="41"/>
    </row>
    <row r="3655" spans="21:21" ht="12.5">
      <c r="U3655" s="41"/>
    </row>
    <row r="3656" spans="21:21" ht="12.5">
      <c r="U3656" s="41"/>
    </row>
    <row r="3657" spans="21:21" ht="12.5">
      <c r="U3657" s="41"/>
    </row>
    <row r="3658" spans="21:21" ht="12.5">
      <c r="U3658" s="41"/>
    </row>
    <row r="3659" spans="21:21" ht="12.5">
      <c r="U3659" s="41"/>
    </row>
    <row r="3660" spans="21:21" ht="12.5">
      <c r="U3660" s="41"/>
    </row>
    <row r="3661" spans="21:21" ht="12.5">
      <c r="U3661" s="41"/>
    </row>
    <row r="3662" spans="21:21" ht="12.5">
      <c r="U3662" s="41"/>
    </row>
    <row r="3663" spans="21:21" ht="12.5">
      <c r="U3663" s="41"/>
    </row>
    <row r="3664" spans="21:21" ht="12.5">
      <c r="U3664" s="41"/>
    </row>
    <row r="3665" spans="21:21" ht="12.5">
      <c r="U3665" s="41"/>
    </row>
    <row r="3666" spans="21:21" ht="12.5">
      <c r="U3666" s="41"/>
    </row>
    <row r="3667" spans="21:21" ht="12.5">
      <c r="U3667" s="41"/>
    </row>
    <row r="3668" spans="21:21" ht="12.5">
      <c r="U3668" s="41"/>
    </row>
    <row r="3669" spans="21:21" ht="12.5">
      <c r="U3669" s="41"/>
    </row>
    <row r="3670" spans="21:21" ht="12.5">
      <c r="U3670" s="41"/>
    </row>
    <row r="3671" spans="21:21" ht="12.5">
      <c r="U3671" s="41"/>
    </row>
    <row r="3672" spans="21:21" ht="12.5">
      <c r="U3672" s="41"/>
    </row>
    <row r="3673" spans="21:21" ht="12.5">
      <c r="U3673" s="41"/>
    </row>
    <row r="3674" spans="21:21" ht="12.5">
      <c r="U3674" s="41"/>
    </row>
    <row r="3675" spans="21:21" ht="12.5">
      <c r="U3675" s="41"/>
    </row>
    <row r="3676" spans="21:21" ht="12.5">
      <c r="U3676" s="41"/>
    </row>
    <row r="3677" spans="21:21" ht="12.5">
      <c r="U3677" s="41"/>
    </row>
    <row r="3678" spans="21:21" ht="12.5">
      <c r="U3678" s="41"/>
    </row>
    <row r="3679" spans="21:21" ht="12.5">
      <c r="U3679" s="41"/>
    </row>
    <row r="3680" spans="21:21" ht="12.5">
      <c r="U3680" s="41"/>
    </row>
    <row r="3681" spans="21:21" ht="12.5">
      <c r="U3681" s="41"/>
    </row>
    <row r="3682" spans="21:21" ht="12.5">
      <c r="U3682" s="41"/>
    </row>
    <row r="3683" spans="21:21" ht="12.5">
      <c r="U3683" s="41"/>
    </row>
    <row r="3684" spans="21:21" ht="12.5">
      <c r="U3684" s="41"/>
    </row>
    <row r="3685" spans="21:21" ht="12.5">
      <c r="U3685" s="41"/>
    </row>
    <row r="3686" spans="21:21" ht="12.5">
      <c r="U3686" s="41"/>
    </row>
    <row r="3687" spans="21:21" ht="12.5">
      <c r="U3687" s="41"/>
    </row>
    <row r="3688" spans="21:21" ht="12.5">
      <c r="U3688" s="41"/>
    </row>
    <row r="3689" spans="21:21" ht="12.5">
      <c r="U3689" s="41"/>
    </row>
    <row r="3690" spans="21:21" ht="12.5">
      <c r="U3690" s="41"/>
    </row>
    <row r="3691" spans="21:21" ht="12.5">
      <c r="U3691" s="41"/>
    </row>
    <row r="3692" spans="21:21" ht="12.5">
      <c r="U3692" s="41"/>
    </row>
    <row r="3693" spans="21:21" ht="12.5">
      <c r="U3693" s="41"/>
    </row>
    <row r="3694" spans="21:21" ht="12.5">
      <c r="U3694" s="41"/>
    </row>
    <row r="3695" spans="21:21" ht="12.5">
      <c r="U3695" s="41"/>
    </row>
    <row r="3696" spans="21:21" ht="12.5">
      <c r="U3696" s="41"/>
    </row>
    <row r="3697" spans="21:21" ht="12.5">
      <c r="U3697" s="41"/>
    </row>
    <row r="3698" spans="21:21" ht="12.5">
      <c r="U3698" s="41"/>
    </row>
    <row r="3699" spans="21:21" ht="12.5">
      <c r="U3699" s="41"/>
    </row>
    <row r="3700" spans="21:21" ht="12.5">
      <c r="U3700" s="41"/>
    </row>
    <row r="3701" spans="21:21" ht="12.5">
      <c r="U3701" s="41"/>
    </row>
    <row r="3702" spans="21:21" ht="12.5">
      <c r="U3702" s="41"/>
    </row>
    <row r="3703" spans="21:21" ht="12.5">
      <c r="U3703" s="41"/>
    </row>
    <row r="3704" spans="21:21" ht="12.5">
      <c r="U3704" s="41"/>
    </row>
    <row r="3705" spans="21:21" ht="12.5">
      <c r="U3705" s="41"/>
    </row>
    <row r="3706" spans="21:21" ht="12.5">
      <c r="U3706" s="41"/>
    </row>
    <row r="3707" spans="21:21" ht="12.5">
      <c r="U3707" s="41"/>
    </row>
    <row r="3708" spans="21:21" ht="12.5">
      <c r="U3708" s="41"/>
    </row>
    <row r="3709" spans="21:21" ht="12.5">
      <c r="U3709" s="41"/>
    </row>
    <row r="3710" spans="21:21" ht="12.5">
      <c r="U3710" s="41"/>
    </row>
    <row r="3711" spans="21:21" ht="12.5">
      <c r="U3711" s="41"/>
    </row>
    <row r="3712" spans="21:21" ht="12.5">
      <c r="U3712" s="41"/>
    </row>
    <row r="3713" spans="21:21" ht="12.5">
      <c r="U3713" s="41"/>
    </row>
    <row r="3714" spans="21:21" ht="12.5">
      <c r="U3714" s="41"/>
    </row>
    <row r="3715" spans="21:21" ht="12.5">
      <c r="U3715" s="41"/>
    </row>
    <row r="3716" spans="21:21" ht="12.5">
      <c r="U3716" s="41"/>
    </row>
    <row r="3717" spans="21:21" ht="12.5">
      <c r="U3717" s="41"/>
    </row>
    <row r="3718" spans="21:21" ht="12.5">
      <c r="U3718" s="41"/>
    </row>
    <row r="3719" spans="21:21" ht="12.5">
      <c r="U3719" s="41"/>
    </row>
    <row r="3720" spans="21:21" ht="12.5">
      <c r="U3720" s="41"/>
    </row>
    <row r="3721" spans="21:21" ht="12.5">
      <c r="U3721" s="41"/>
    </row>
    <row r="3722" spans="21:21" ht="12.5">
      <c r="U3722" s="41"/>
    </row>
    <row r="3723" spans="21:21" ht="12.5">
      <c r="U3723" s="41"/>
    </row>
    <row r="3724" spans="21:21" ht="12.5">
      <c r="U3724" s="41"/>
    </row>
    <row r="3725" spans="21:21" ht="12.5">
      <c r="U3725" s="41"/>
    </row>
    <row r="3726" spans="21:21" ht="12.5">
      <c r="U3726" s="41"/>
    </row>
    <row r="3727" spans="21:21" ht="12.5">
      <c r="U3727" s="41"/>
    </row>
    <row r="3728" spans="21:21" ht="12.5">
      <c r="U3728" s="41"/>
    </row>
    <row r="3729" spans="21:21" ht="12.5">
      <c r="U3729" s="41"/>
    </row>
    <row r="3730" spans="21:21" ht="12.5">
      <c r="U3730" s="41"/>
    </row>
    <row r="3731" spans="21:21" ht="12.5">
      <c r="U3731" s="41"/>
    </row>
    <row r="3732" spans="21:21" ht="12.5">
      <c r="U3732" s="41"/>
    </row>
    <row r="3733" spans="21:21" ht="12.5">
      <c r="U3733" s="41"/>
    </row>
    <row r="3734" spans="21:21" ht="12.5">
      <c r="U3734" s="41"/>
    </row>
    <row r="3735" spans="21:21" ht="12.5">
      <c r="U3735" s="41"/>
    </row>
    <row r="3736" spans="21:21" ht="12.5">
      <c r="U3736" s="41"/>
    </row>
    <row r="3737" spans="21:21" ht="12.5">
      <c r="U3737" s="41"/>
    </row>
    <row r="3738" spans="21:21" ht="12.5">
      <c r="U3738" s="41"/>
    </row>
    <row r="3739" spans="21:21" ht="12.5">
      <c r="U3739" s="41"/>
    </row>
    <row r="3740" spans="21:21" ht="12.5">
      <c r="U3740" s="41"/>
    </row>
    <row r="3741" spans="21:21" ht="12.5">
      <c r="U3741" s="41"/>
    </row>
    <row r="3742" spans="21:21" ht="12.5">
      <c r="U3742" s="41"/>
    </row>
    <row r="3743" spans="21:21" ht="12.5">
      <c r="U3743" s="41"/>
    </row>
    <row r="3744" spans="21:21" ht="12.5">
      <c r="U3744" s="41"/>
    </row>
    <row r="3745" spans="21:21" ht="12.5">
      <c r="U3745" s="41"/>
    </row>
    <row r="3746" spans="21:21" ht="12.5">
      <c r="U3746" s="41"/>
    </row>
    <row r="3747" spans="21:21" ht="12.5">
      <c r="U3747" s="41"/>
    </row>
    <row r="3748" spans="21:21" ht="12.5">
      <c r="U3748" s="41"/>
    </row>
    <row r="3749" spans="21:21" ht="12.5">
      <c r="U3749" s="41"/>
    </row>
    <row r="3750" spans="21:21" ht="12.5">
      <c r="U3750" s="41"/>
    </row>
    <row r="3751" spans="21:21" ht="12.5">
      <c r="U3751" s="41"/>
    </row>
    <row r="3752" spans="21:21" ht="12.5">
      <c r="U3752" s="41"/>
    </row>
    <row r="3753" spans="21:21" ht="12.5">
      <c r="U3753" s="41"/>
    </row>
    <row r="3754" spans="21:21" ht="12.5">
      <c r="U3754" s="41"/>
    </row>
    <row r="3755" spans="21:21" ht="12.5">
      <c r="U3755" s="41"/>
    </row>
    <row r="3756" spans="21:21" ht="12.5">
      <c r="U3756" s="41"/>
    </row>
    <row r="3757" spans="21:21" ht="12.5">
      <c r="U3757" s="41"/>
    </row>
    <row r="3758" spans="21:21" ht="12.5">
      <c r="U3758" s="41"/>
    </row>
    <row r="3759" spans="21:21" ht="12.5">
      <c r="U3759" s="41"/>
    </row>
    <row r="3760" spans="21:21" ht="12.5">
      <c r="U3760" s="41"/>
    </row>
    <row r="3761" spans="21:21" ht="12.5">
      <c r="U3761" s="41"/>
    </row>
    <row r="3762" spans="21:21" ht="12.5">
      <c r="U3762" s="41"/>
    </row>
    <row r="3763" spans="21:21" ht="12.5">
      <c r="U3763" s="41"/>
    </row>
    <row r="3764" spans="21:21" ht="12.5">
      <c r="U3764" s="41"/>
    </row>
    <row r="3765" spans="21:21" ht="12.5">
      <c r="U3765" s="41"/>
    </row>
    <row r="3766" spans="21:21" ht="12.5">
      <c r="U3766" s="41"/>
    </row>
    <row r="3767" spans="21:21" ht="12.5">
      <c r="U3767" s="41"/>
    </row>
    <row r="3768" spans="21:21" ht="12.5">
      <c r="U3768" s="41"/>
    </row>
    <row r="3769" spans="21:21" ht="12.5">
      <c r="U3769" s="41"/>
    </row>
    <row r="3770" spans="21:21" ht="12.5">
      <c r="U3770" s="41"/>
    </row>
    <row r="3771" spans="21:21" ht="12.5">
      <c r="U3771" s="41"/>
    </row>
    <row r="3772" spans="21:21" ht="12.5">
      <c r="U3772" s="41"/>
    </row>
    <row r="3773" spans="21:21" ht="12.5">
      <c r="U3773" s="41"/>
    </row>
    <row r="3774" spans="21:21" ht="12.5">
      <c r="U3774" s="41"/>
    </row>
    <row r="3775" spans="21:21" ht="12.5">
      <c r="U3775" s="41"/>
    </row>
    <row r="3776" spans="21:21" ht="12.5">
      <c r="U3776" s="41"/>
    </row>
    <row r="3777" spans="21:21" ht="12.5">
      <c r="U3777" s="41"/>
    </row>
    <row r="3778" spans="21:21" ht="12.5">
      <c r="U3778" s="41"/>
    </row>
    <row r="3779" spans="21:21" ht="12.5">
      <c r="U3779" s="41"/>
    </row>
    <row r="3780" spans="21:21" ht="12.5">
      <c r="U3780" s="41"/>
    </row>
    <row r="3781" spans="21:21" ht="12.5">
      <c r="U3781" s="41"/>
    </row>
    <row r="3782" spans="21:21" ht="12.5">
      <c r="U3782" s="41"/>
    </row>
    <row r="3783" spans="21:21" ht="12.5">
      <c r="U3783" s="41"/>
    </row>
    <row r="3784" spans="21:21" ht="12.5">
      <c r="U3784" s="41"/>
    </row>
    <row r="3785" spans="21:21" ht="12.5">
      <c r="U3785" s="41"/>
    </row>
    <row r="3786" spans="21:21" ht="12.5">
      <c r="U3786" s="41"/>
    </row>
    <row r="3787" spans="21:21" ht="12.5">
      <c r="U3787" s="41"/>
    </row>
    <row r="3788" spans="21:21" ht="12.5">
      <c r="U3788" s="41"/>
    </row>
    <row r="3789" spans="21:21" ht="12.5">
      <c r="U3789" s="41"/>
    </row>
    <row r="3790" spans="21:21" ht="12.5">
      <c r="U3790" s="41"/>
    </row>
    <row r="3791" spans="21:21" ht="12.5">
      <c r="U3791" s="41"/>
    </row>
    <row r="3792" spans="21:21" ht="12.5">
      <c r="U3792" s="41"/>
    </row>
    <row r="3793" spans="21:21" ht="12.5">
      <c r="U3793" s="41"/>
    </row>
    <row r="3794" spans="21:21" ht="12.5">
      <c r="U3794" s="41"/>
    </row>
    <row r="3795" spans="21:21" ht="12.5">
      <c r="U3795" s="41"/>
    </row>
    <row r="3796" spans="21:21" ht="12.5">
      <c r="U3796" s="41"/>
    </row>
    <row r="3797" spans="21:21" ht="12.5">
      <c r="U3797" s="41"/>
    </row>
    <row r="3798" spans="21:21" ht="12.5">
      <c r="U3798" s="41"/>
    </row>
    <row r="3799" spans="21:21" ht="12.5">
      <c r="U3799" s="41"/>
    </row>
    <row r="3800" spans="21:21" ht="12.5">
      <c r="U3800" s="41"/>
    </row>
    <row r="3801" spans="21:21" ht="12.5">
      <c r="U3801" s="41"/>
    </row>
    <row r="3802" spans="21:21" ht="12.5">
      <c r="U3802" s="41"/>
    </row>
    <row r="3803" spans="21:21" ht="12.5">
      <c r="U3803" s="41"/>
    </row>
    <row r="3804" spans="21:21" ht="12.5">
      <c r="U3804" s="41"/>
    </row>
    <row r="3805" spans="21:21" ht="12.5">
      <c r="U3805" s="41"/>
    </row>
    <row r="3806" spans="21:21" ht="12.5">
      <c r="U3806" s="41"/>
    </row>
    <row r="3807" spans="21:21" ht="12.5">
      <c r="U3807" s="41"/>
    </row>
    <row r="3808" spans="21:21" ht="12.5">
      <c r="U3808" s="41"/>
    </row>
    <row r="3809" spans="21:21" ht="12.5">
      <c r="U3809" s="41"/>
    </row>
    <row r="3810" spans="21:21" ht="12.5">
      <c r="U3810" s="41"/>
    </row>
    <row r="3811" spans="21:21" ht="12.5">
      <c r="U3811" s="41"/>
    </row>
    <row r="3812" spans="21:21" ht="12.5">
      <c r="U3812" s="41"/>
    </row>
    <row r="3813" spans="21:21" ht="12.5">
      <c r="U3813" s="41"/>
    </row>
    <row r="3814" spans="21:21" ht="12.5">
      <c r="U3814" s="41"/>
    </row>
    <row r="3815" spans="21:21" ht="12.5">
      <c r="U3815" s="41"/>
    </row>
    <row r="3816" spans="21:21" ht="12.5">
      <c r="U3816" s="41"/>
    </row>
    <row r="3817" spans="21:21" ht="12.5">
      <c r="U3817" s="41"/>
    </row>
    <row r="3818" spans="21:21" ht="12.5">
      <c r="U3818" s="41"/>
    </row>
    <row r="3819" spans="21:21" ht="12.5">
      <c r="U3819" s="41"/>
    </row>
    <row r="3820" spans="21:21" ht="12.5">
      <c r="U3820" s="41"/>
    </row>
    <row r="3821" spans="21:21" ht="12.5">
      <c r="U3821" s="41"/>
    </row>
    <row r="3822" spans="21:21" ht="12.5">
      <c r="U3822" s="41"/>
    </row>
    <row r="3823" spans="21:21" ht="12.5">
      <c r="U3823" s="41"/>
    </row>
    <row r="3824" spans="21:21" ht="12.5">
      <c r="U3824" s="41"/>
    </row>
    <row r="3825" spans="21:21" ht="12.5">
      <c r="U3825" s="41"/>
    </row>
    <row r="3826" spans="21:21" ht="12.5">
      <c r="U3826" s="41"/>
    </row>
    <row r="3827" spans="21:21" ht="12.5">
      <c r="U3827" s="41"/>
    </row>
    <row r="3828" spans="21:21" ht="12.5">
      <c r="U3828" s="41"/>
    </row>
    <row r="3829" spans="21:21" ht="12.5">
      <c r="U3829" s="41"/>
    </row>
    <row r="3830" spans="21:21" ht="12.5">
      <c r="U3830" s="41"/>
    </row>
    <row r="3831" spans="21:21" ht="12.5">
      <c r="U3831" s="41"/>
    </row>
    <row r="3832" spans="21:21" ht="12.5">
      <c r="U3832" s="41"/>
    </row>
    <row r="3833" spans="21:21" ht="12.5">
      <c r="U3833" s="41"/>
    </row>
    <row r="3834" spans="21:21" ht="12.5">
      <c r="U3834" s="41"/>
    </row>
    <row r="3835" spans="21:21" ht="12.5">
      <c r="U3835" s="41"/>
    </row>
    <row r="3836" spans="21:21" ht="12.5">
      <c r="U3836" s="41"/>
    </row>
    <row r="3837" spans="21:21" ht="12.5">
      <c r="U3837" s="41"/>
    </row>
    <row r="3838" spans="21:21" ht="12.5">
      <c r="U3838" s="41"/>
    </row>
    <row r="3839" spans="21:21" ht="12.5">
      <c r="U3839" s="41"/>
    </row>
    <row r="3840" spans="21:21" ht="12.5">
      <c r="U3840" s="41"/>
    </row>
    <row r="3841" spans="21:21" ht="12.5">
      <c r="U3841" s="41"/>
    </row>
    <row r="3842" spans="21:21" ht="12.5">
      <c r="U3842" s="41"/>
    </row>
    <row r="3843" spans="21:21" ht="12.5">
      <c r="U3843" s="41"/>
    </row>
    <row r="3844" spans="21:21" ht="12.5">
      <c r="U3844" s="41"/>
    </row>
    <row r="3845" spans="21:21" ht="12.5">
      <c r="U3845" s="41"/>
    </row>
    <row r="3846" spans="21:21" ht="12.5">
      <c r="U3846" s="41"/>
    </row>
    <row r="3847" spans="21:21" ht="12.5">
      <c r="U3847" s="41"/>
    </row>
    <row r="3848" spans="21:21" ht="12.5">
      <c r="U3848" s="41"/>
    </row>
    <row r="3849" spans="21:21" ht="12.5">
      <c r="U3849" s="41"/>
    </row>
    <row r="3850" spans="21:21" ht="12.5">
      <c r="U3850" s="41"/>
    </row>
    <row r="3851" spans="21:21" ht="12.5">
      <c r="U3851" s="41"/>
    </row>
    <row r="3852" spans="21:21" ht="12.5">
      <c r="U3852" s="41"/>
    </row>
    <row r="3853" spans="21:21" ht="12.5">
      <c r="U3853" s="41"/>
    </row>
    <row r="3854" spans="21:21" ht="12.5">
      <c r="U3854" s="41"/>
    </row>
    <row r="3855" spans="21:21" ht="12.5">
      <c r="U3855" s="41"/>
    </row>
    <row r="3856" spans="21:21" ht="12.5">
      <c r="U3856" s="41"/>
    </row>
    <row r="3857" spans="21:21" ht="12.5">
      <c r="U3857" s="41"/>
    </row>
    <row r="3858" spans="21:21" ht="12.5">
      <c r="U3858" s="41"/>
    </row>
    <row r="3859" spans="21:21" ht="12.5">
      <c r="U3859" s="41"/>
    </row>
    <row r="3860" spans="21:21" ht="12.5">
      <c r="U3860" s="41"/>
    </row>
    <row r="3861" spans="21:21" ht="12.5">
      <c r="U3861" s="41"/>
    </row>
    <row r="3862" spans="21:21" ht="12.5">
      <c r="U3862" s="41"/>
    </row>
    <row r="3863" spans="21:21" ht="12.5">
      <c r="U3863" s="41"/>
    </row>
    <row r="3864" spans="21:21" ht="12.5">
      <c r="U3864" s="41"/>
    </row>
    <row r="3865" spans="21:21" ht="12.5">
      <c r="U3865" s="41"/>
    </row>
    <row r="3866" spans="21:21" ht="12.5">
      <c r="U3866" s="41"/>
    </row>
    <row r="3867" spans="21:21" ht="12.5">
      <c r="U3867" s="41"/>
    </row>
    <row r="3868" spans="21:21" ht="12.5">
      <c r="U3868" s="41"/>
    </row>
    <row r="3869" spans="21:21" ht="12.5">
      <c r="U3869" s="41"/>
    </row>
    <row r="3870" spans="21:21" ht="12.5">
      <c r="U3870" s="41"/>
    </row>
    <row r="3871" spans="21:21" ht="12.5">
      <c r="U3871" s="41"/>
    </row>
    <row r="3872" spans="21:21" ht="12.5">
      <c r="U3872" s="41"/>
    </row>
    <row r="3873" spans="21:21" ht="12.5">
      <c r="U3873" s="41"/>
    </row>
    <row r="3874" spans="21:21" ht="12.5">
      <c r="U3874" s="41"/>
    </row>
    <row r="3875" spans="21:21" ht="12.5">
      <c r="U3875" s="41"/>
    </row>
    <row r="3876" spans="21:21" ht="12.5">
      <c r="U3876" s="41"/>
    </row>
    <row r="3877" spans="21:21" ht="12.5">
      <c r="U3877" s="41"/>
    </row>
    <row r="3878" spans="21:21" ht="12.5">
      <c r="U3878" s="41"/>
    </row>
    <row r="3879" spans="21:21" ht="12.5">
      <c r="U3879" s="41"/>
    </row>
    <row r="3880" spans="21:21" ht="12.5">
      <c r="U3880" s="41"/>
    </row>
    <row r="3881" spans="21:21" ht="12.5">
      <c r="U3881" s="41"/>
    </row>
    <row r="3882" spans="21:21" ht="12.5">
      <c r="U3882" s="41"/>
    </row>
    <row r="3883" spans="21:21" ht="12.5">
      <c r="U3883" s="41"/>
    </row>
    <row r="3884" spans="21:21" ht="12.5">
      <c r="U3884" s="41"/>
    </row>
    <row r="3885" spans="21:21" ht="12.5">
      <c r="U3885" s="41"/>
    </row>
    <row r="3886" spans="21:21" ht="12.5">
      <c r="U3886" s="41"/>
    </row>
    <row r="3887" spans="21:21" ht="12.5">
      <c r="U3887" s="41"/>
    </row>
    <row r="3888" spans="21:21" ht="12.5">
      <c r="U3888" s="41"/>
    </row>
    <row r="3889" spans="21:21" ht="12.5">
      <c r="U3889" s="41"/>
    </row>
    <row r="3890" spans="21:21" ht="12.5">
      <c r="U3890" s="41"/>
    </row>
    <row r="3891" spans="21:21" ht="12.5">
      <c r="U3891" s="41"/>
    </row>
    <row r="3892" spans="21:21" ht="12.5">
      <c r="U3892" s="41"/>
    </row>
    <row r="3893" spans="21:21" ht="12.5">
      <c r="U3893" s="41"/>
    </row>
    <row r="3894" spans="21:21" ht="12.5">
      <c r="U3894" s="41"/>
    </row>
    <row r="3895" spans="21:21" ht="12.5">
      <c r="U3895" s="41"/>
    </row>
    <row r="3896" spans="21:21" ht="12.5">
      <c r="U3896" s="41"/>
    </row>
    <row r="3897" spans="21:21" ht="12.5">
      <c r="U3897" s="41"/>
    </row>
    <row r="3898" spans="21:21" ht="12.5">
      <c r="U3898" s="41"/>
    </row>
    <row r="3899" spans="21:21" ht="12.5">
      <c r="U3899" s="41"/>
    </row>
    <row r="3900" spans="21:21" ht="12.5">
      <c r="U3900" s="41"/>
    </row>
    <row r="3901" spans="21:21" ht="12.5">
      <c r="U3901" s="41"/>
    </row>
    <row r="3902" spans="21:21" ht="12.5">
      <c r="U3902" s="41"/>
    </row>
    <row r="3903" spans="21:21" ht="12.5">
      <c r="U3903" s="41"/>
    </row>
    <row r="3904" spans="21:21" ht="12.5">
      <c r="U3904" s="41"/>
    </row>
    <row r="3905" spans="21:21" ht="12.5">
      <c r="U3905" s="41"/>
    </row>
    <row r="3906" spans="21:21" ht="12.5">
      <c r="U3906" s="41"/>
    </row>
    <row r="3907" spans="21:21" ht="12.5">
      <c r="U3907" s="41"/>
    </row>
    <row r="3908" spans="21:21" ht="12.5">
      <c r="U3908" s="41"/>
    </row>
    <row r="3909" spans="21:21" ht="12.5">
      <c r="U3909" s="41"/>
    </row>
    <row r="3910" spans="21:21" ht="12.5">
      <c r="U3910" s="41"/>
    </row>
    <row r="3911" spans="21:21" ht="12.5">
      <c r="U3911" s="41"/>
    </row>
    <row r="3912" spans="21:21" ht="12.5">
      <c r="U3912" s="41"/>
    </row>
    <row r="3913" spans="21:21" ht="12.5">
      <c r="U3913" s="41"/>
    </row>
    <row r="3914" spans="21:21" ht="12.5">
      <c r="U3914" s="41"/>
    </row>
    <row r="3915" spans="21:21" ht="12.5">
      <c r="U3915" s="41"/>
    </row>
    <row r="3916" spans="21:21" ht="12.5">
      <c r="U3916" s="41"/>
    </row>
    <row r="3917" spans="21:21" ht="12.5">
      <c r="U3917" s="41"/>
    </row>
    <row r="3918" spans="21:21" ht="12.5">
      <c r="U3918" s="41"/>
    </row>
    <row r="3919" spans="21:21" ht="12.5">
      <c r="U3919" s="41"/>
    </row>
    <row r="3920" spans="21:21" ht="12.5">
      <c r="U3920" s="41"/>
    </row>
    <row r="3921" spans="21:21" ht="12.5">
      <c r="U3921" s="41"/>
    </row>
    <row r="3922" spans="21:21" ht="12.5">
      <c r="U3922" s="41"/>
    </row>
    <row r="3923" spans="21:21" ht="12.5">
      <c r="U3923" s="41"/>
    </row>
    <row r="3924" spans="21:21" ht="12.5">
      <c r="U3924" s="41"/>
    </row>
    <row r="3925" spans="21:21" ht="12.5">
      <c r="U3925" s="41"/>
    </row>
    <row r="3926" spans="21:21" ht="12.5">
      <c r="U3926" s="41"/>
    </row>
    <row r="3927" spans="21:21" ht="12.5">
      <c r="U3927" s="41"/>
    </row>
    <row r="3928" spans="21:21" ht="12.5">
      <c r="U3928" s="41"/>
    </row>
    <row r="3929" spans="21:21" ht="12.5">
      <c r="U3929" s="41"/>
    </row>
    <row r="3930" spans="21:21" ht="12.5">
      <c r="U3930" s="41"/>
    </row>
    <row r="3931" spans="21:21" ht="12.5">
      <c r="U3931" s="41"/>
    </row>
    <row r="3932" spans="21:21" ht="12.5">
      <c r="U3932" s="41"/>
    </row>
    <row r="3933" spans="21:21" ht="12.5">
      <c r="U3933" s="41"/>
    </row>
    <row r="3934" spans="21:21" ht="12.5">
      <c r="U3934" s="41"/>
    </row>
    <row r="3935" spans="21:21" ht="12.5">
      <c r="U3935" s="41"/>
    </row>
    <row r="3936" spans="21:21" ht="12.5">
      <c r="U3936" s="41"/>
    </row>
    <row r="3937" spans="21:21" ht="12.5">
      <c r="U3937" s="41"/>
    </row>
    <row r="3938" spans="21:21" ht="12.5">
      <c r="U3938" s="41"/>
    </row>
    <row r="3939" spans="21:21" ht="12.5">
      <c r="U3939" s="41"/>
    </row>
    <row r="3940" spans="21:21" ht="12.5">
      <c r="U3940" s="41"/>
    </row>
    <row r="3941" spans="21:21" ht="12.5">
      <c r="U3941" s="41"/>
    </row>
    <row r="3942" spans="21:21" ht="12.5">
      <c r="U3942" s="41"/>
    </row>
    <row r="3943" spans="21:21" ht="12.5">
      <c r="U3943" s="41"/>
    </row>
    <row r="3944" spans="21:21" ht="12.5">
      <c r="U3944" s="41"/>
    </row>
    <row r="3945" spans="21:21" ht="12.5">
      <c r="U3945" s="41"/>
    </row>
    <row r="3946" spans="21:21" ht="12.5">
      <c r="U3946" s="41"/>
    </row>
    <row r="3947" spans="21:21" ht="12.5">
      <c r="U3947" s="41"/>
    </row>
    <row r="3948" spans="21:21" ht="12.5">
      <c r="U3948" s="41"/>
    </row>
    <row r="3949" spans="21:21" ht="12.5">
      <c r="U3949" s="41"/>
    </row>
    <row r="3950" spans="21:21" ht="12.5">
      <c r="U3950" s="41"/>
    </row>
    <row r="3951" spans="21:21" ht="12.5">
      <c r="U3951" s="41"/>
    </row>
    <row r="3952" spans="21:21" ht="12.5">
      <c r="U3952" s="41"/>
    </row>
    <row r="3953" spans="21:21" ht="12.5">
      <c r="U3953" s="41"/>
    </row>
    <row r="3954" spans="21:21" ht="12.5">
      <c r="U3954" s="41"/>
    </row>
    <row r="3955" spans="21:21" ht="12.5">
      <c r="U3955" s="41"/>
    </row>
    <row r="3956" spans="21:21" ht="12.5">
      <c r="U3956" s="41"/>
    </row>
    <row r="3957" spans="21:21" ht="12.5">
      <c r="U3957" s="41"/>
    </row>
    <row r="3958" spans="21:21" ht="12.5">
      <c r="U3958" s="41"/>
    </row>
    <row r="3959" spans="21:21" ht="12.5">
      <c r="U3959" s="41"/>
    </row>
    <row r="3960" spans="21:21" ht="12.5">
      <c r="U3960" s="41"/>
    </row>
    <row r="3961" spans="21:21" ht="12.5">
      <c r="U3961" s="41"/>
    </row>
    <row r="3962" spans="21:21" ht="12.5">
      <c r="U3962" s="41"/>
    </row>
    <row r="3963" spans="21:21" ht="12.5">
      <c r="U3963" s="41"/>
    </row>
    <row r="3964" spans="21:21" ht="12.5">
      <c r="U3964" s="41"/>
    </row>
    <row r="3965" spans="21:21" ht="12.5">
      <c r="U3965" s="41"/>
    </row>
    <row r="3966" spans="21:21" ht="12.5">
      <c r="U3966" s="41"/>
    </row>
    <row r="3967" spans="21:21" ht="12.5">
      <c r="U3967" s="41"/>
    </row>
    <row r="3968" spans="21:21" ht="12.5">
      <c r="U3968" s="41"/>
    </row>
    <row r="3969" spans="21:21" ht="12.5">
      <c r="U3969" s="41"/>
    </row>
    <row r="3970" spans="21:21" ht="12.5">
      <c r="U3970" s="41"/>
    </row>
    <row r="3971" spans="21:21" ht="12.5">
      <c r="U3971" s="41"/>
    </row>
    <row r="3972" spans="21:21" ht="12.5">
      <c r="U3972" s="41"/>
    </row>
    <row r="3973" spans="21:21" ht="12.5">
      <c r="U3973" s="41"/>
    </row>
    <row r="3974" spans="21:21" ht="12.5">
      <c r="U3974" s="41"/>
    </row>
    <row r="3975" spans="21:21" ht="12.5">
      <c r="U3975" s="41"/>
    </row>
    <row r="3976" spans="21:21" ht="12.5">
      <c r="U3976" s="41"/>
    </row>
    <row r="3977" spans="21:21" ht="12.5">
      <c r="U3977" s="41"/>
    </row>
    <row r="3978" spans="21:21" ht="12.5">
      <c r="U3978" s="41"/>
    </row>
    <row r="3979" spans="21:21" ht="12.5">
      <c r="U3979" s="41"/>
    </row>
    <row r="3980" spans="21:21" ht="12.5">
      <c r="U3980" s="41"/>
    </row>
    <row r="3981" spans="21:21" ht="12.5">
      <c r="U3981" s="41"/>
    </row>
    <row r="3982" spans="21:21" ht="12.5">
      <c r="U3982" s="41"/>
    </row>
    <row r="3983" spans="21:21" ht="12.5">
      <c r="U3983" s="41"/>
    </row>
    <row r="3984" spans="21:21" ht="12.5">
      <c r="U3984" s="41"/>
    </row>
    <row r="3985" spans="21:21" ht="12.5">
      <c r="U3985" s="41"/>
    </row>
    <row r="3986" spans="21:21" ht="12.5">
      <c r="U3986" s="41"/>
    </row>
    <row r="3987" spans="21:21" ht="12.5">
      <c r="U3987" s="41"/>
    </row>
    <row r="3988" spans="21:21" ht="12.5">
      <c r="U3988" s="41"/>
    </row>
    <row r="3989" spans="21:21" ht="12.5">
      <c r="U3989" s="41"/>
    </row>
    <row r="3990" spans="21:21" ht="12.5">
      <c r="U3990" s="41"/>
    </row>
    <row r="3991" spans="21:21" ht="12.5">
      <c r="U3991" s="41"/>
    </row>
    <row r="3992" spans="21:21" ht="12.5">
      <c r="U3992" s="41"/>
    </row>
    <row r="3993" spans="21:21" ht="12.5">
      <c r="U3993" s="41"/>
    </row>
    <row r="3994" spans="21:21" ht="12.5">
      <c r="U3994" s="41"/>
    </row>
    <row r="3995" spans="21:21" ht="12.5">
      <c r="U3995" s="41"/>
    </row>
    <row r="3996" spans="21:21" ht="12.5">
      <c r="U3996" s="41"/>
    </row>
    <row r="3997" spans="21:21" ht="12.5">
      <c r="U3997" s="41"/>
    </row>
    <row r="3998" spans="21:21" ht="12.5">
      <c r="U3998" s="41"/>
    </row>
    <row r="3999" spans="21:21" ht="12.5">
      <c r="U3999" s="41"/>
    </row>
    <row r="4000" spans="21:21" ht="12.5">
      <c r="U4000" s="41"/>
    </row>
    <row r="4001" spans="21:21" ht="12.5">
      <c r="U4001" s="41"/>
    </row>
    <row r="4002" spans="21:21" ht="12.5">
      <c r="U4002" s="41"/>
    </row>
    <row r="4003" spans="21:21" ht="12.5">
      <c r="U4003" s="41"/>
    </row>
    <row r="4004" spans="21:21" ht="12.5">
      <c r="U4004" s="41"/>
    </row>
    <row r="4005" spans="21:21" ht="12.5">
      <c r="U4005" s="41"/>
    </row>
    <row r="4006" spans="21:21" ht="12.5">
      <c r="U4006" s="41"/>
    </row>
    <row r="4007" spans="21:21" ht="12.5">
      <c r="U4007" s="41"/>
    </row>
    <row r="4008" spans="21:21" ht="12.5">
      <c r="U4008" s="41"/>
    </row>
    <row r="4009" spans="21:21" ht="12.5">
      <c r="U4009" s="41"/>
    </row>
    <row r="4010" spans="21:21" ht="12.5">
      <c r="U4010" s="41"/>
    </row>
    <row r="4011" spans="21:21" ht="12.5">
      <c r="U4011" s="41"/>
    </row>
    <row r="4012" spans="21:21" ht="12.5">
      <c r="U4012" s="41"/>
    </row>
    <row r="4013" spans="21:21" ht="12.5">
      <c r="U4013" s="41"/>
    </row>
    <row r="4014" spans="21:21" ht="12.5">
      <c r="U4014" s="41"/>
    </row>
    <row r="4015" spans="21:21" ht="12.5">
      <c r="U4015" s="41"/>
    </row>
    <row r="4016" spans="21:21" ht="12.5">
      <c r="U4016" s="41"/>
    </row>
    <row r="4017" spans="21:21" ht="12.5">
      <c r="U4017" s="41"/>
    </row>
    <row r="4018" spans="21:21" ht="12.5">
      <c r="U4018" s="41"/>
    </row>
    <row r="4019" spans="21:21" ht="12.5">
      <c r="U4019" s="41"/>
    </row>
    <row r="4020" spans="21:21" ht="12.5">
      <c r="U4020" s="41"/>
    </row>
    <row r="4021" spans="21:21" ht="12.5">
      <c r="U4021" s="41"/>
    </row>
    <row r="4022" spans="21:21" ht="12.5">
      <c r="U4022" s="41"/>
    </row>
    <row r="4023" spans="21:21" ht="12.5">
      <c r="U4023" s="41"/>
    </row>
    <row r="4024" spans="21:21" ht="12.5">
      <c r="U4024" s="41"/>
    </row>
    <row r="4025" spans="21:21" ht="12.5">
      <c r="U4025" s="41"/>
    </row>
    <row r="4026" spans="21:21" ht="12.5">
      <c r="U4026" s="41"/>
    </row>
    <row r="4027" spans="21:21" ht="12.5">
      <c r="U4027" s="41"/>
    </row>
    <row r="4028" spans="21:21" ht="12.5">
      <c r="U4028" s="41"/>
    </row>
    <row r="4029" spans="21:21" ht="12.5">
      <c r="U4029" s="41"/>
    </row>
    <row r="4030" spans="21:21" ht="12.5">
      <c r="U4030" s="41"/>
    </row>
    <row r="4031" spans="21:21" ht="12.5">
      <c r="U4031" s="41"/>
    </row>
    <row r="4032" spans="21:21" ht="12.5">
      <c r="U4032" s="41"/>
    </row>
    <row r="4033" spans="21:21" ht="12.5">
      <c r="U4033" s="41"/>
    </row>
    <row r="4034" spans="21:21" ht="12.5">
      <c r="U4034" s="41"/>
    </row>
    <row r="4035" spans="21:21" ht="12.5">
      <c r="U4035" s="41"/>
    </row>
    <row r="4036" spans="21:21" ht="12.5">
      <c r="U4036" s="41"/>
    </row>
    <row r="4037" spans="21:21" ht="12.5">
      <c r="U4037" s="41"/>
    </row>
    <row r="4038" spans="21:21" ht="12.5">
      <c r="U4038" s="41"/>
    </row>
    <row r="4039" spans="21:21" ht="12.5">
      <c r="U4039" s="41"/>
    </row>
    <row r="4040" spans="21:21" ht="12.5">
      <c r="U4040" s="41"/>
    </row>
    <row r="4041" spans="21:21" ht="12.5">
      <c r="U4041" s="41"/>
    </row>
    <row r="4042" spans="21:21" ht="12.5">
      <c r="U4042" s="41"/>
    </row>
    <row r="4043" spans="21:21" ht="12.5">
      <c r="U4043" s="41"/>
    </row>
    <row r="4044" spans="21:21" ht="12.5">
      <c r="U4044" s="41"/>
    </row>
    <row r="4045" spans="21:21" ht="12.5">
      <c r="U4045" s="41"/>
    </row>
    <row r="4046" spans="21:21" ht="12.5">
      <c r="U4046" s="41"/>
    </row>
    <row r="4047" spans="21:21" ht="12.5">
      <c r="U4047" s="41"/>
    </row>
    <row r="4048" spans="21:21" ht="12.5">
      <c r="U4048" s="41"/>
    </row>
    <row r="4049" spans="21:21" ht="12.5">
      <c r="U4049" s="41"/>
    </row>
    <row r="4050" spans="21:21" ht="12.5">
      <c r="U4050" s="41"/>
    </row>
    <row r="4051" spans="21:21" ht="12.5">
      <c r="U4051" s="41"/>
    </row>
    <row r="4052" spans="21:21" ht="12.5">
      <c r="U4052" s="41"/>
    </row>
    <row r="4053" spans="21:21" ht="12.5">
      <c r="U4053" s="41"/>
    </row>
    <row r="4054" spans="21:21" ht="12.5">
      <c r="U4054" s="41"/>
    </row>
    <row r="4055" spans="21:21" ht="12.5">
      <c r="U4055" s="41"/>
    </row>
    <row r="4056" spans="21:21" ht="12.5">
      <c r="U4056" s="41"/>
    </row>
    <row r="4057" spans="21:21" ht="12.5">
      <c r="U4057" s="41"/>
    </row>
    <row r="4058" spans="21:21" ht="12.5">
      <c r="U4058" s="41"/>
    </row>
    <row r="4059" spans="21:21" ht="12.5">
      <c r="U4059" s="41"/>
    </row>
    <row r="4060" spans="21:21" ht="12.5">
      <c r="U4060" s="41"/>
    </row>
    <row r="4061" spans="21:21" ht="12.5">
      <c r="U4061" s="41"/>
    </row>
    <row r="4062" spans="21:21" ht="12.5">
      <c r="U4062" s="41"/>
    </row>
    <row r="4063" spans="21:21" ht="12.5">
      <c r="U4063" s="41"/>
    </row>
    <row r="4064" spans="21:21" ht="12.5">
      <c r="U4064" s="41"/>
    </row>
    <row r="4065" spans="21:21" ht="12.5">
      <c r="U4065" s="41"/>
    </row>
    <row r="4066" spans="21:21" ht="12.5">
      <c r="U4066" s="41"/>
    </row>
    <row r="4067" spans="21:21" ht="12.5">
      <c r="U4067" s="41"/>
    </row>
    <row r="4068" spans="21:21" ht="12.5">
      <c r="U4068" s="41"/>
    </row>
    <row r="4069" spans="21:21" ht="12.5">
      <c r="U4069" s="41"/>
    </row>
    <row r="4070" spans="21:21" ht="12.5">
      <c r="U4070" s="41"/>
    </row>
    <row r="4071" spans="21:21" ht="12.5">
      <c r="U4071" s="41"/>
    </row>
    <row r="4072" spans="21:21" ht="12.5">
      <c r="U4072" s="41"/>
    </row>
    <row r="4073" spans="21:21" ht="12.5">
      <c r="U4073" s="41"/>
    </row>
    <row r="4074" spans="21:21" ht="12.5">
      <c r="U4074" s="41"/>
    </row>
    <row r="4075" spans="21:21" ht="12.5">
      <c r="U4075" s="41"/>
    </row>
    <row r="4076" spans="21:21" ht="12.5">
      <c r="U4076" s="41"/>
    </row>
    <row r="4077" spans="21:21" ht="12.5">
      <c r="U4077" s="41"/>
    </row>
    <row r="4078" spans="21:21" ht="12.5">
      <c r="U4078" s="41"/>
    </row>
    <row r="4079" spans="21:21" ht="12.5">
      <c r="U4079" s="41"/>
    </row>
    <row r="4080" spans="21:21" ht="12.5">
      <c r="U4080" s="41"/>
    </row>
    <row r="4081" spans="21:21" ht="12.5">
      <c r="U4081" s="41"/>
    </row>
    <row r="4082" spans="21:21" ht="12.5">
      <c r="U4082" s="41"/>
    </row>
    <row r="4083" spans="21:21" ht="12.5">
      <c r="U4083" s="41"/>
    </row>
    <row r="4084" spans="21:21" ht="12.5">
      <c r="U4084" s="41"/>
    </row>
    <row r="4085" spans="21:21" ht="12.5">
      <c r="U4085" s="41"/>
    </row>
    <row r="4086" spans="21:21" ht="12.5">
      <c r="U4086" s="41"/>
    </row>
    <row r="4087" spans="21:21" ht="12.5">
      <c r="U4087" s="41"/>
    </row>
    <row r="4088" spans="21:21" ht="12.5">
      <c r="U4088" s="41"/>
    </row>
    <row r="4089" spans="21:21" ht="12.5">
      <c r="U4089" s="41"/>
    </row>
    <row r="4090" spans="21:21" ht="12.5">
      <c r="U4090" s="41"/>
    </row>
    <row r="4091" spans="21:21" ht="12.5">
      <c r="U4091" s="41"/>
    </row>
    <row r="4092" spans="21:21" ht="12.5">
      <c r="U4092" s="41"/>
    </row>
    <row r="4093" spans="21:21" ht="12.5">
      <c r="U4093" s="41"/>
    </row>
    <row r="4094" spans="21:21" ht="12.5">
      <c r="U4094" s="41"/>
    </row>
    <row r="4095" spans="21:21" ht="12.5">
      <c r="U4095" s="41"/>
    </row>
    <row r="4096" spans="21:21" ht="12.5">
      <c r="U4096" s="41"/>
    </row>
    <row r="4097" spans="21:21" ht="12.5">
      <c r="U4097" s="41"/>
    </row>
    <row r="4098" spans="21:21" ht="12.5">
      <c r="U4098" s="41"/>
    </row>
    <row r="4099" spans="21:21" ht="12.5">
      <c r="U4099" s="41"/>
    </row>
    <row r="4100" spans="21:21" ht="12.5">
      <c r="U4100" s="41"/>
    </row>
    <row r="4101" spans="21:21" ht="12.5">
      <c r="U4101" s="41"/>
    </row>
    <row r="4102" spans="21:21" ht="12.5">
      <c r="U4102" s="41"/>
    </row>
    <row r="4103" spans="21:21" ht="12.5">
      <c r="U4103" s="41"/>
    </row>
    <row r="4104" spans="21:21" ht="12.5">
      <c r="U4104" s="41"/>
    </row>
    <row r="4105" spans="21:21" ht="12.5">
      <c r="U4105" s="41"/>
    </row>
    <row r="4106" spans="21:21" ht="12.5">
      <c r="U4106" s="41"/>
    </row>
    <row r="4107" spans="21:21" ht="12.5">
      <c r="U4107" s="41"/>
    </row>
    <row r="4108" spans="21:21" ht="12.5">
      <c r="U4108" s="41"/>
    </row>
    <row r="4109" spans="21:21" ht="12.5">
      <c r="U4109" s="41"/>
    </row>
    <row r="4110" spans="21:21" ht="12.5">
      <c r="U4110" s="41"/>
    </row>
    <row r="4111" spans="21:21" ht="12.5">
      <c r="U4111" s="41"/>
    </row>
    <row r="4112" spans="21:21" ht="12.5">
      <c r="U4112" s="41"/>
    </row>
    <row r="4113" spans="21:21" ht="12.5">
      <c r="U4113" s="41"/>
    </row>
    <row r="4114" spans="21:21" ht="12.5">
      <c r="U4114" s="41"/>
    </row>
    <row r="4115" spans="21:21" ht="12.5">
      <c r="U4115" s="41"/>
    </row>
    <row r="4116" spans="21:21" ht="12.5">
      <c r="U4116" s="41"/>
    </row>
    <row r="4117" spans="21:21" ht="12.5">
      <c r="U4117" s="41"/>
    </row>
    <row r="4118" spans="21:21" ht="12.5">
      <c r="U4118" s="41"/>
    </row>
    <row r="4119" spans="21:21" ht="12.5">
      <c r="U4119" s="41"/>
    </row>
    <row r="4120" spans="21:21" ht="12.5">
      <c r="U4120" s="41"/>
    </row>
    <row r="4121" spans="21:21" ht="12.5">
      <c r="U4121" s="41"/>
    </row>
    <row r="4122" spans="21:21" ht="12.5">
      <c r="U4122" s="41"/>
    </row>
    <row r="4123" spans="21:21" ht="12.5">
      <c r="U4123" s="41"/>
    </row>
    <row r="4124" spans="21:21" ht="12.5">
      <c r="U4124" s="41"/>
    </row>
    <row r="4125" spans="21:21" ht="12.5">
      <c r="U4125" s="41"/>
    </row>
    <row r="4126" spans="21:21" ht="12.5">
      <c r="U4126" s="41"/>
    </row>
    <row r="4127" spans="21:21" ht="12.5">
      <c r="U4127" s="41"/>
    </row>
    <row r="4128" spans="21:21" ht="12.5">
      <c r="U4128" s="41"/>
    </row>
    <row r="4129" spans="21:21" ht="12.5">
      <c r="U4129" s="41"/>
    </row>
    <row r="4130" spans="21:21" ht="12.5">
      <c r="U4130" s="41"/>
    </row>
    <row r="4131" spans="21:21" ht="12.5">
      <c r="U4131" s="41"/>
    </row>
    <row r="4132" spans="21:21" ht="12.5">
      <c r="U4132" s="41"/>
    </row>
    <row r="4133" spans="21:21" ht="12.5">
      <c r="U4133" s="41"/>
    </row>
    <row r="4134" spans="21:21" ht="12.5">
      <c r="U4134" s="41"/>
    </row>
    <row r="4135" spans="21:21" ht="12.5">
      <c r="U4135" s="41"/>
    </row>
    <row r="4136" spans="21:21" ht="12.5">
      <c r="U4136" s="41"/>
    </row>
    <row r="4137" spans="21:21" ht="12.5">
      <c r="U4137" s="41"/>
    </row>
    <row r="4138" spans="21:21" ht="12.5">
      <c r="U4138" s="41"/>
    </row>
    <row r="4139" spans="21:21" ht="12.5">
      <c r="U4139" s="41"/>
    </row>
    <row r="4140" spans="21:21" ht="12.5">
      <c r="U4140" s="41"/>
    </row>
    <row r="4141" spans="21:21" ht="12.5">
      <c r="U4141" s="41"/>
    </row>
    <row r="4142" spans="21:21" ht="12.5">
      <c r="U4142" s="41"/>
    </row>
    <row r="4143" spans="21:21" ht="12.5">
      <c r="U4143" s="41"/>
    </row>
    <row r="4144" spans="21:21" ht="12.5">
      <c r="U4144" s="41"/>
    </row>
    <row r="4145" spans="21:21" ht="12.5">
      <c r="U4145" s="41"/>
    </row>
    <row r="4146" spans="21:21" ht="12.5">
      <c r="U4146" s="41"/>
    </row>
    <row r="4147" spans="21:21" ht="12.5">
      <c r="U4147" s="41"/>
    </row>
    <row r="4148" spans="21:21" ht="12.5">
      <c r="U4148" s="41"/>
    </row>
    <row r="4149" spans="21:21" ht="12.5">
      <c r="U4149" s="41"/>
    </row>
    <row r="4150" spans="21:21" ht="12.5">
      <c r="U4150" s="41"/>
    </row>
    <row r="4151" spans="21:21" ht="12.5">
      <c r="U4151" s="41"/>
    </row>
    <row r="4152" spans="21:21" ht="12.5">
      <c r="U4152" s="41"/>
    </row>
    <row r="4153" spans="21:21" ht="12.5">
      <c r="U4153" s="41"/>
    </row>
    <row r="4154" spans="21:21" ht="12.5">
      <c r="U4154" s="41"/>
    </row>
    <row r="4155" spans="21:21" ht="12.5">
      <c r="U4155" s="41"/>
    </row>
    <row r="4156" spans="21:21" ht="12.5">
      <c r="U4156" s="41"/>
    </row>
    <row r="4157" spans="21:21" ht="12.5">
      <c r="U4157" s="41"/>
    </row>
    <row r="4158" spans="21:21" ht="12.5">
      <c r="U4158" s="41"/>
    </row>
    <row r="4159" spans="21:21" ht="12.5">
      <c r="U4159" s="41"/>
    </row>
    <row r="4160" spans="21:21" ht="12.5">
      <c r="U4160" s="41"/>
    </row>
    <row r="4161" spans="21:21" ht="12.5">
      <c r="U4161" s="41"/>
    </row>
    <row r="4162" spans="21:21" ht="12.5">
      <c r="U4162" s="41"/>
    </row>
    <row r="4163" spans="21:21" ht="12.5">
      <c r="U4163" s="41"/>
    </row>
    <row r="4164" spans="21:21" ht="12.5">
      <c r="U4164" s="41"/>
    </row>
    <row r="4165" spans="21:21" ht="12.5">
      <c r="U4165" s="41"/>
    </row>
    <row r="4166" spans="21:21" ht="12.5">
      <c r="U4166" s="41"/>
    </row>
    <row r="4167" spans="21:21" ht="12.5">
      <c r="U4167" s="41"/>
    </row>
    <row r="4168" spans="21:21" ht="12.5">
      <c r="U4168" s="41"/>
    </row>
    <row r="4169" spans="21:21" ht="12.5">
      <c r="U4169" s="41"/>
    </row>
    <row r="4170" spans="21:21" ht="12.5">
      <c r="U4170" s="41"/>
    </row>
    <row r="4171" spans="21:21" ht="12.5">
      <c r="U4171" s="41"/>
    </row>
    <row r="4172" spans="21:21" ht="12.5">
      <c r="U4172" s="41"/>
    </row>
    <row r="4173" spans="21:21" ht="12.5">
      <c r="U4173" s="41"/>
    </row>
    <row r="4174" spans="21:21" ht="12.5">
      <c r="U4174" s="41"/>
    </row>
    <row r="4175" spans="21:21" ht="12.5">
      <c r="U4175" s="41"/>
    </row>
    <row r="4176" spans="21:21" ht="12.5">
      <c r="U4176" s="41"/>
    </row>
    <row r="4177" spans="21:21" ht="12.5">
      <c r="U4177" s="41"/>
    </row>
    <row r="4178" spans="21:21" ht="12.5">
      <c r="U4178" s="41"/>
    </row>
    <row r="4179" spans="21:21" ht="12.5">
      <c r="U4179" s="41"/>
    </row>
    <row r="4180" spans="21:21" ht="12.5">
      <c r="U4180" s="41"/>
    </row>
    <row r="4181" spans="21:21" ht="12.5">
      <c r="U4181" s="41"/>
    </row>
    <row r="4182" spans="21:21" ht="12.5">
      <c r="U4182" s="41"/>
    </row>
    <row r="4183" spans="21:21" ht="12.5">
      <c r="U4183" s="41"/>
    </row>
    <row r="4184" spans="21:21" ht="12.5">
      <c r="U4184" s="41"/>
    </row>
    <row r="4185" spans="21:21" ht="12.5">
      <c r="U4185" s="41"/>
    </row>
    <row r="4186" spans="21:21" ht="12.5">
      <c r="U4186" s="41"/>
    </row>
    <row r="4187" spans="21:21" ht="12.5">
      <c r="U4187" s="41"/>
    </row>
    <row r="4188" spans="21:21" ht="12.5">
      <c r="U4188" s="41"/>
    </row>
    <row r="4189" spans="21:21" ht="12.5">
      <c r="U4189" s="41"/>
    </row>
    <row r="4190" spans="21:21" ht="12.5">
      <c r="U4190" s="41"/>
    </row>
    <row r="4191" spans="21:21" ht="12.5">
      <c r="U4191" s="41"/>
    </row>
    <row r="4192" spans="21:21" ht="12.5">
      <c r="U4192" s="41"/>
    </row>
    <row r="4193" spans="21:21" ht="12.5">
      <c r="U4193" s="41"/>
    </row>
    <row r="4194" spans="21:21" ht="12.5">
      <c r="U4194" s="41"/>
    </row>
    <row r="4195" spans="21:21" ht="12.5">
      <c r="U4195" s="41"/>
    </row>
    <row r="4196" spans="21:21" ht="12.5">
      <c r="U4196" s="41"/>
    </row>
    <row r="4197" spans="21:21" ht="12.5">
      <c r="U4197" s="41"/>
    </row>
    <row r="4198" spans="21:21" ht="12.5">
      <c r="U4198" s="41"/>
    </row>
    <row r="4199" spans="21:21" ht="12.5">
      <c r="U4199" s="41"/>
    </row>
    <row r="4200" spans="21:21" ht="12.5">
      <c r="U4200" s="41"/>
    </row>
    <row r="4201" spans="21:21" ht="12.5">
      <c r="U4201" s="41"/>
    </row>
    <row r="4202" spans="21:21" ht="12.5">
      <c r="U4202" s="41"/>
    </row>
    <row r="4203" spans="21:21" ht="12.5">
      <c r="U4203" s="41"/>
    </row>
    <row r="4204" spans="21:21" ht="12.5">
      <c r="U4204" s="41"/>
    </row>
    <row r="4205" spans="21:21" ht="12.5">
      <c r="U4205" s="41"/>
    </row>
    <row r="4206" spans="21:21" ht="12.5">
      <c r="U4206" s="41"/>
    </row>
    <row r="4207" spans="21:21" ht="12.5">
      <c r="U4207" s="41"/>
    </row>
    <row r="4208" spans="21:21" ht="12.5">
      <c r="U4208" s="41"/>
    </row>
    <row r="4209" spans="21:21" ht="12.5">
      <c r="U4209" s="41"/>
    </row>
    <row r="4210" spans="21:21" ht="12.5">
      <c r="U4210" s="41"/>
    </row>
    <row r="4211" spans="21:21" ht="12.5">
      <c r="U4211" s="41"/>
    </row>
    <row r="4212" spans="21:21" ht="12.5">
      <c r="U4212" s="41"/>
    </row>
    <row r="4213" spans="21:21" ht="12.5">
      <c r="U4213" s="41"/>
    </row>
    <row r="4214" spans="21:21" ht="12.5">
      <c r="U4214" s="41"/>
    </row>
    <row r="4215" spans="21:21" ht="12.5">
      <c r="U4215" s="41"/>
    </row>
    <row r="4216" spans="21:21" ht="12.5">
      <c r="U4216" s="41"/>
    </row>
    <row r="4217" spans="21:21" ht="12.5">
      <c r="U4217" s="41"/>
    </row>
    <row r="4218" spans="21:21" ht="12.5">
      <c r="U4218" s="41"/>
    </row>
    <row r="4219" spans="21:21" ht="12.5">
      <c r="U4219" s="41"/>
    </row>
    <row r="4220" spans="21:21" ht="12.5">
      <c r="U4220" s="41"/>
    </row>
    <row r="4221" spans="21:21" ht="12.5">
      <c r="U4221" s="41"/>
    </row>
    <row r="4222" spans="21:21" ht="12.5">
      <c r="U4222" s="41"/>
    </row>
    <row r="4223" spans="21:21" ht="12.5">
      <c r="U4223" s="41"/>
    </row>
    <row r="4224" spans="21:21" ht="12.5">
      <c r="U4224" s="41"/>
    </row>
    <row r="4225" spans="21:21" ht="12.5">
      <c r="U4225" s="41"/>
    </row>
    <row r="4226" spans="21:21" ht="12.5">
      <c r="U4226" s="41"/>
    </row>
    <row r="4227" spans="21:21" ht="12.5">
      <c r="U4227" s="41"/>
    </row>
    <row r="4228" spans="21:21" ht="12.5">
      <c r="U4228" s="41"/>
    </row>
    <row r="4229" spans="21:21" ht="12.5">
      <c r="U4229" s="41"/>
    </row>
    <row r="4230" spans="21:21" ht="12.5">
      <c r="U4230" s="41"/>
    </row>
    <row r="4231" spans="21:21" ht="12.5">
      <c r="U4231" s="41"/>
    </row>
    <row r="4232" spans="21:21" ht="12.5">
      <c r="U4232" s="41"/>
    </row>
    <row r="4233" spans="21:21" ht="12.5">
      <c r="U4233" s="41"/>
    </row>
    <row r="4234" spans="21:21" ht="12.5">
      <c r="U4234" s="41"/>
    </row>
    <row r="4235" spans="21:21" ht="12.5">
      <c r="U4235" s="41"/>
    </row>
    <row r="4236" spans="21:21" ht="12.5">
      <c r="U4236" s="41"/>
    </row>
    <row r="4237" spans="21:21" ht="12.5">
      <c r="U4237" s="41"/>
    </row>
    <row r="4238" spans="21:21" ht="12.5">
      <c r="U4238" s="41"/>
    </row>
    <row r="4239" spans="21:21" ht="12.5">
      <c r="U4239" s="41"/>
    </row>
    <row r="4240" spans="21:21" ht="12.5">
      <c r="U4240" s="41"/>
    </row>
    <row r="4241" spans="21:21" ht="12.5">
      <c r="U4241" s="41"/>
    </row>
    <row r="4242" spans="21:21" ht="12.5">
      <c r="U4242" s="41"/>
    </row>
    <row r="4243" spans="21:21" ht="12.5">
      <c r="U4243" s="41"/>
    </row>
    <row r="4244" spans="21:21" ht="12.5">
      <c r="U4244" s="41"/>
    </row>
    <row r="4245" spans="21:21" ht="12.5">
      <c r="U4245" s="41"/>
    </row>
    <row r="4246" spans="21:21" ht="12.5">
      <c r="U4246" s="41"/>
    </row>
    <row r="4247" spans="21:21" ht="12.5">
      <c r="U4247" s="41"/>
    </row>
    <row r="4248" spans="21:21" ht="12.5">
      <c r="U4248" s="41"/>
    </row>
    <row r="4249" spans="21:21" ht="12.5">
      <c r="U4249" s="41"/>
    </row>
    <row r="4250" spans="21:21" ht="12.5">
      <c r="U4250" s="41"/>
    </row>
    <row r="4251" spans="21:21" ht="12.5">
      <c r="U4251" s="41"/>
    </row>
    <row r="4252" spans="21:21" ht="12.5">
      <c r="U4252" s="41"/>
    </row>
    <row r="4253" spans="21:21" ht="12.5">
      <c r="U4253" s="41"/>
    </row>
    <row r="4254" spans="21:21" ht="12.5">
      <c r="U4254" s="41"/>
    </row>
    <row r="4255" spans="21:21" ht="12.5">
      <c r="U4255" s="41"/>
    </row>
    <row r="4256" spans="21:21" ht="12.5">
      <c r="U4256" s="41"/>
    </row>
    <row r="4257" spans="21:21" ht="12.5">
      <c r="U4257" s="41"/>
    </row>
    <row r="4258" spans="21:21" ht="12.5">
      <c r="U4258" s="41"/>
    </row>
    <row r="4259" spans="21:21" ht="12.5">
      <c r="U4259" s="41"/>
    </row>
    <row r="4260" spans="21:21" ht="12.5">
      <c r="U4260" s="41"/>
    </row>
    <row r="4261" spans="21:21" ht="12.5">
      <c r="U4261" s="41"/>
    </row>
    <row r="4262" spans="21:21" ht="12.5">
      <c r="U4262" s="41"/>
    </row>
    <row r="4263" spans="21:21" ht="12.5">
      <c r="U4263" s="41"/>
    </row>
    <row r="4264" spans="21:21" ht="12.5">
      <c r="U4264" s="41"/>
    </row>
    <row r="4265" spans="21:21" ht="12.5">
      <c r="U4265" s="41"/>
    </row>
    <row r="4266" spans="21:21" ht="12.5">
      <c r="U4266" s="41"/>
    </row>
    <row r="4267" spans="21:21" ht="12.5">
      <c r="U4267" s="41"/>
    </row>
    <row r="4268" spans="21:21" ht="12.5">
      <c r="U4268" s="41"/>
    </row>
    <row r="4269" spans="21:21" ht="12.5">
      <c r="U4269" s="41"/>
    </row>
    <row r="4270" spans="21:21" ht="12.5">
      <c r="U4270" s="41"/>
    </row>
    <row r="4271" spans="21:21" ht="12.5">
      <c r="U4271" s="41"/>
    </row>
    <row r="4272" spans="21:21" ht="12.5">
      <c r="U4272" s="41"/>
    </row>
    <row r="4273" spans="21:21" ht="12.5">
      <c r="U4273" s="41"/>
    </row>
    <row r="4274" spans="21:21" ht="12.5">
      <c r="U4274" s="41"/>
    </row>
    <row r="4275" spans="21:21" ht="12.5">
      <c r="U4275" s="41"/>
    </row>
    <row r="4276" spans="21:21" ht="12.5">
      <c r="U4276" s="41"/>
    </row>
    <row r="4277" spans="21:21" ht="12.5">
      <c r="U4277" s="41"/>
    </row>
    <row r="4278" spans="21:21" ht="12.5">
      <c r="U4278" s="41"/>
    </row>
    <row r="4279" spans="21:21" ht="12.5">
      <c r="U4279" s="41"/>
    </row>
    <row r="4280" spans="21:21" ht="12.5">
      <c r="U4280" s="41"/>
    </row>
    <row r="4281" spans="21:21" ht="12.5">
      <c r="U4281" s="41"/>
    </row>
    <row r="4282" spans="21:21" ht="12.5">
      <c r="U4282" s="41"/>
    </row>
    <row r="4283" spans="21:21" ht="12.5">
      <c r="U4283" s="41"/>
    </row>
    <row r="4284" spans="21:21" ht="12.5">
      <c r="U4284" s="41"/>
    </row>
    <row r="4285" spans="21:21" ht="12.5">
      <c r="U4285" s="41"/>
    </row>
    <row r="4286" spans="21:21" ht="12.5">
      <c r="U4286" s="41"/>
    </row>
    <row r="4287" spans="21:21" ht="12.5">
      <c r="U4287" s="41"/>
    </row>
    <row r="4288" spans="21:21" ht="12.5">
      <c r="U4288" s="41"/>
    </row>
    <row r="4289" spans="21:21" ht="12.5">
      <c r="U4289" s="41"/>
    </row>
    <row r="4290" spans="21:21" ht="12.5">
      <c r="U4290" s="41"/>
    </row>
    <row r="4291" spans="21:21" ht="12.5">
      <c r="U4291" s="41"/>
    </row>
    <row r="4292" spans="21:21" ht="12.5">
      <c r="U4292" s="41"/>
    </row>
    <row r="4293" spans="21:21" ht="12.5">
      <c r="U4293" s="41"/>
    </row>
    <row r="4294" spans="21:21" ht="12.5">
      <c r="U4294" s="41"/>
    </row>
    <row r="4295" spans="21:21" ht="12.5">
      <c r="U4295" s="41"/>
    </row>
    <row r="4296" spans="21:21" ht="12.5">
      <c r="U4296" s="41"/>
    </row>
    <row r="4297" spans="21:21" ht="12.5">
      <c r="U4297" s="41"/>
    </row>
    <row r="4298" spans="21:21" ht="12.5">
      <c r="U4298" s="41"/>
    </row>
    <row r="4299" spans="21:21" ht="12.5">
      <c r="U4299" s="41"/>
    </row>
    <row r="4300" spans="21:21" ht="12.5">
      <c r="U4300" s="41"/>
    </row>
    <row r="4301" spans="21:21" ht="12.5">
      <c r="U4301" s="41"/>
    </row>
    <row r="4302" spans="21:21" ht="12.5">
      <c r="U4302" s="41"/>
    </row>
    <row r="4303" spans="21:21" ht="12.5">
      <c r="U4303" s="41"/>
    </row>
    <row r="4304" spans="21:21" ht="12.5">
      <c r="U4304" s="41"/>
    </row>
    <row r="4305" spans="21:21" ht="12.5">
      <c r="U4305" s="41"/>
    </row>
    <row r="4306" spans="21:21" ht="12.5">
      <c r="U4306" s="41"/>
    </row>
    <row r="4307" spans="21:21" ht="12.5">
      <c r="U4307" s="41"/>
    </row>
    <row r="4308" spans="21:21" ht="12.5">
      <c r="U4308" s="41"/>
    </row>
    <row r="4309" spans="21:21" ht="12.5">
      <c r="U4309" s="41"/>
    </row>
    <row r="4310" spans="21:21" ht="12.5">
      <c r="U4310" s="41"/>
    </row>
    <row r="4311" spans="21:21" ht="12.5">
      <c r="U4311" s="41"/>
    </row>
    <row r="4312" spans="21:21" ht="12.5">
      <c r="U4312" s="41"/>
    </row>
    <row r="4313" spans="21:21" ht="12.5">
      <c r="U4313" s="41"/>
    </row>
    <row r="4314" spans="21:21" ht="12.5">
      <c r="U4314" s="41"/>
    </row>
    <row r="4315" spans="21:21" ht="12.5">
      <c r="U4315" s="41"/>
    </row>
    <row r="4316" spans="21:21" ht="12.5">
      <c r="U4316" s="41"/>
    </row>
    <row r="4317" spans="21:21" ht="12.5">
      <c r="U4317" s="41"/>
    </row>
    <row r="4318" spans="21:21" ht="12.5">
      <c r="U4318" s="41"/>
    </row>
    <row r="4319" spans="21:21" ht="12.5">
      <c r="U4319" s="41"/>
    </row>
    <row r="4320" spans="21:21" ht="12.5">
      <c r="U4320" s="41"/>
    </row>
    <row r="4321" spans="21:21" ht="12.5">
      <c r="U4321" s="41"/>
    </row>
    <row r="4322" spans="21:21" ht="12.5">
      <c r="U4322" s="41"/>
    </row>
    <row r="4323" spans="21:21" ht="12.5">
      <c r="U4323" s="41"/>
    </row>
    <row r="4324" spans="21:21" ht="12.5">
      <c r="U4324" s="41"/>
    </row>
    <row r="4325" spans="21:21" ht="12.5">
      <c r="U4325" s="41"/>
    </row>
    <row r="4326" spans="21:21" ht="12.5">
      <c r="U4326" s="41"/>
    </row>
    <row r="4327" spans="21:21" ht="12.5">
      <c r="U4327" s="41"/>
    </row>
    <row r="4328" spans="21:21" ht="12.5">
      <c r="U4328" s="41"/>
    </row>
    <row r="4329" spans="21:21" ht="12.5">
      <c r="U4329" s="41"/>
    </row>
    <row r="4330" spans="21:21" ht="12.5">
      <c r="U4330" s="41"/>
    </row>
    <row r="4331" spans="21:21" ht="12.5">
      <c r="U4331" s="41"/>
    </row>
    <row r="4332" spans="21:21" ht="12.5">
      <c r="U4332" s="41"/>
    </row>
    <row r="4333" spans="21:21" ht="12.5">
      <c r="U4333" s="41"/>
    </row>
    <row r="4334" spans="21:21" ht="12.5">
      <c r="U4334" s="41"/>
    </row>
    <row r="4335" spans="21:21" ht="12.5">
      <c r="U4335" s="41"/>
    </row>
    <row r="4336" spans="21:21" ht="12.5">
      <c r="U4336" s="41"/>
    </row>
    <row r="4337" spans="21:21" ht="12.5">
      <c r="U4337" s="41"/>
    </row>
    <row r="4338" spans="21:21" ht="12.5">
      <c r="U4338" s="41"/>
    </row>
    <row r="4339" spans="21:21" ht="12.5">
      <c r="U4339" s="41"/>
    </row>
    <row r="4340" spans="21:21" ht="12.5">
      <c r="U4340" s="41"/>
    </row>
    <row r="4341" spans="21:21" ht="12.5">
      <c r="U4341" s="41"/>
    </row>
    <row r="4342" spans="21:21" ht="12.5">
      <c r="U4342" s="41"/>
    </row>
    <row r="4343" spans="21:21" ht="12.5">
      <c r="U4343" s="41"/>
    </row>
    <row r="4344" spans="21:21" ht="12.5">
      <c r="U4344" s="41"/>
    </row>
    <row r="4345" spans="21:21" ht="12.5">
      <c r="U4345" s="41"/>
    </row>
    <row r="4346" spans="21:21" ht="12.5">
      <c r="U4346" s="41"/>
    </row>
    <row r="4347" spans="21:21" ht="12.5">
      <c r="U4347" s="41"/>
    </row>
    <row r="4348" spans="21:21" ht="12.5">
      <c r="U4348" s="41"/>
    </row>
    <row r="4349" spans="21:21" ht="12.5">
      <c r="U4349" s="41"/>
    </row>
    <row r="4350" spans="21:21" ht="12.5">
      <c r="U4350" s="41"/>
    </row>
    <row r="4351" spans="21:21" ht="12.5">
      <c r="U4351" s="41"/>
    </row>
    <row r="4352" spans="21:21" ht="12.5">
      <c r="U4352" s="41"/>
    </row>
    <row r="4353" spans="21:21" ht="12.5">
      <c r="U4353" s="41"/>
    </row>
    <row r="4354" spans="21:21" ht="12.5">
      <c r="U4354" s="41"/>
    </row>
    <row r="4355" spans="21:21" ht="12.5">
      <c r="U4355" s="41"/>
    </row>
    <row r="4356" spans="21:21" ht="12.5">
      <c r="U4356" s="41"/>
    </row>
    <row r="4357" spans="21:21" ht="12.5">
      <c r="U4357" s="41"/>
    </row>
    <row r="4358" spans="21:21" ht="12.5">
      <c r="U4358" s="41"/>
    </row>
    <row r="4359" spans="21:21" ht="12.5">
      <c r="U4359" s="41"/>
    </row>
    <row r="4360" spans="21:21" ht="12.5">
      <c r="U4360" s="41"/>
    </row>
    <row r="4361" spans="21:21" ht="12.5">
      <c r="U4361" s="41"/>
    </row>
    <row r="4362" spans="21:21" ht="12.5">
      <c r="U4362" s="41"/>
    </row>
    <row r="4363" spans="21:21" ht="12.5">
      <c r="U4363" s="41"/>
    </row>
    <row r="4364" spans="21:21" ht="12.5">
      <c r="U4364" s="41"/>
    </row>
    <row r="4365" spans="21:21" ht="12.5">
      <c r="U4365" s="41"/>
    </row>
    <row r="4366" spans="21:21" ht="12.5">
      <c r="U4366" s="41"/>
    </row>
    <row r="4367" spans="21:21" ht="12.5">
      <c r="U4367" s="41"/>
    </row>
    <row r="4368" spans="21:21" ht="12.5">
      <c r="U4368" s="41"/>
    </row>
    <row r="4369" spans="21:21" ht="12.5">
      <c r="U4369" s="41"/>
    </row>
    <row r="4370" spans="21:21" ht="12.5">
      <c r="U4370" s="41"/>
    </row>
    <row r="4371" spans="21:21" ht="12.5">
      <c r="U4371" s="41"/>
    </row>
    <row r="4372" spans="21:21" ht="12.5">
      <c r="U4372" s="41"/>
    </row>
    <row r="4373" spans="21:21" ht="12.5">
      <c r="U4373" s="41"/>
    </row>
    <row r="4374" spans="21:21" ht="12.5">
      <c r="U4374" s="41"/>
    </row>
    <row r="4375" spans="21:21" ht="12.5">
      <c r="U4375" s="41"/>
    </row>
    <row r="4376" spans="21:21" ht="12.5">
      <c r="U4376" s="41"/>
    </row>
    <row r="4377" spans="21:21" ht="12.5">
      <c r="U4377" s="41"/>
    </row>
    <row r="4378" spans="21:21" ht="12.5">
      <c r="U4378" s="41"/>
    </row>
    <row r="4379" spans="21:21" ht="12.5">
      <c r="U4379" s="41"/>
    </row>
    <row r="4380" spans="21:21" ht="12.5">
      <c r="U4380" s="41"/>
    </row>
    <row r="4381" spans="21:21" ht="12.5">
      <c r="U4381" s="41"/>
    </row>
    <row r="4382" spans="21:21" ht="12.5">
      <c r="U4382" s="41"/>
    </row>
    <row r="4383" spans="21:21" ht="12.5">
      <c r="U4383" s="41"/>
    </row>
    <row r="4384" spans="21:21" ht="12.5">
      <c r="U4384" s="41"/>
    </row>
    <row r="4385" spans="21:21" ht="12.5">
      <c r="U4385" s="41"/>
    </row>
    <row r="4386" spans="21:21" ht="12.5">
      <c r="U4386" s="41"/>
    </row>
    <row r="4387" spans="21:21" ht="12.5">
      <c r="U4387" s="41"/>
    </row>
    <row r="4388" spans="21:21" ht="12.5">
      <c r="U4388" s="41"/>
    </row>
    <row r="4389" spans="21:21" ht="12.5">
      <c r="U4389" s="41"/>
    </row>
    <row r="4390" spans="21:21" ht="12.5">
      <c r="U4390" s="41"/>
    </row>
    <row r="4391" spans="21:21" ht="12.5">
      <c r="U4391" s="41"/>
    </row>
    <row r="4392" spans="21:21" ht="12.5">
      <c r="U4392" s="41"/>
    </row>
    <row r="4393" spans="21:21" ht="12.5">
      <c r="U4393" s="41"/>
    </row>
    <row r="4394" spans="21:21" ht="12.5">
      <c r="U4394" s="41"/>
    </row>
    <row r="4395" spans="21:21" ht="12.5">
      <c r="U4395" s="41"/>
    </row>
    <row r="4396" spans="21:21" ht="12.5">
      <c r="U4396" s="41"/>
    </row>
    <row r="4397" spans="21:21" ht="12.5">
      <c r="U4397" s="41"/>
    </row>
    <row r="4398" spans="21:21" ht="12.5">
      <c r="U4398" s="41"/>
    </row>
    <row r="4399" spans="21:21" ht="12.5">
      <c r="U4399" s="41"/>
    </row>
    <row r="4400" spans="21:21" ht="12.5">
      <c r="U4400" s="41"/>
    </row>
    <row r="4401" spans="21:21" ht="12.5">
      <c r="U4401" s="41"/>
    </row>
    <row r="4402" spans="21:21" ht="12.5">
      <c r="U4402" s="41"/>
    </row>
    <row r="4403" spans="21:21" ht="12.5">
      <c r="U4403" s="41"/>
    </row>
    <row r="4404" spans="21:21" ht="12.5">
      <c r="U4404" s="41"/>
    </row>
    <row r="4405" spans="21:21" ht="12.5">
      <c r="U4405" s="41"/>
    </row>
    <row r="4406" spans="21:21" ht="12.5">
      <c r="U4406" s="41"/>
    </row>
    <row r="4407" spans="21:21" ht="12.5">
      <c r="U4407" s="41"/>
    </row>
    <row r="4408" spans="21:21" ht="12.5">
      <c r="U4408" s="41"/>
    </row>
    <row r="4409" spans="21:21" ht="12.5">
      <c r="U4409" s="41"/>
    </row>
    <row r="4410" spans="21:21" ht="12.5">
      <c r="U4410" s="41"/>
    </row>
    <row r="4411" spans="21:21" ht="12.5">
      <c r="U4411" s="41"/>
    </row>
    <row r="4412" spans="21:21" ht="12.5">
      <c r="U4412" s="41"/>
    </row>
    <row r="4413" spans="21:21" ht="12.5">
      <c r="U4413" s="41"/>
    </row>
    <row r="4414" spans="21:21" ht="12.5">
      <c r="U4414" s="41"/>
    </row>
    <row r="4415" spans="21:21" ht="12.5">
      <c r="U4415" s="41"/>
    </row>
    <row r="4416" spans="21:21" ht="12.5">
      <c r="U4416" s="41"/>
    </row>
    <row r="4417" spans="21:21" ht="12.5">
      <c r="U4417" s="41"/>
    </row>
    <row r="4418" spans="21:21" ht="12.5">
      <c r="U4418" s="41"/>
    </row>
    <row r="4419" spans="21:21" ht="12.5">
      <c r="U4419" s="41"/>
    </row>
    <row r="4420" spans="21:21" ht="12.5">
      <c r="U4420" s="41"/>
    </row>
    <row r="4421" spans="21:21" ht="12.5">
      <c r="U4421" s="41"/>
    </row>
    <row r="4422" spans="21:21" ht="12.5">
      <c r="U4422" s="41"/>
    </row>
    <row r="4423" spans="21:21" ht="12.5">
      <c r="U4423" s="41"/>
    </row>
    <row r="4424" spans="21:21" ht="12.5">
      <c r="U4424" s="41"/>
    </row>
    <row r="4425" spans="21:21" ht="12.5">
      <c r="U4425" s="41"/>
    </row>
    <row r="4426" spans="21:21" ht="12.5">
      <c r="U4426" s="41"/>
    </row>
    <row r="4427" spans="21:21" ht="12.5">
      <c r="U4427" s="41"/>
    </row>
    <row r="4428" spans="21:21" ht="12.5">
      <c r="U4428" s="41"/>
    </row>
    <row r="4429" spans="21:21" ht="12.5">
      <c r="U4429" s="41"/>
    </row>
    <row r="4430" spans="21:21" ht="12.5">
      <c r="U4430" s="41"/>
    </row>
    <row r="4431" spans="21:21" ht="12.5">
      <c r="U4431" s="41"/>
    </row>
    <row r="4432" spans="21:21" ht="12.5">
      <c r="U4432" s="41"/>
    </row>
    <row r="4433" spans="21:21" ht="12.5">
      <c r="U4433" s="41"/>
    </row>
    <row r="4434" spans="21:21" ht="12.5">
      <c r="U4434" s="41"/>
    </row>
    <row r="4435" spans="21:21" ht="12.5">
      <c r="U4435" s="41"/>
    </row>
    <row r="4436" spans="21:21" ht="12.5">
      <c r="U4436" s="41"/>
    </row>
    <row r="4437" spans="21:21" ht="12.5">
      <c r="U4437" s="41"/>
    </row>
    <row r="4438" spans="21:21" ht="12.5">
      <c r="U4438" s="41"/>
    </row>
    <row r="4439" spans="21:21" ht="12.5">
      <c r="U4439" s="41"/>
    </row>
    <row r="4440" spans="21:21" ht="12.5">
      <c r="U4440" s="41"/>
    </row>
    <row r="4441" spans="21:21" ht="12.5">
      <c r="U4441" s="41"/>
    </row>
    <row r="4442" spans="21:21" ht="12.5">
      <c r="U4442" s="41"/>
    </row>
    <row r="4443" spans="21:21" ht="12.5">
      <c r="U4443" s="41"/>
    </row>
    <row r="4444" spans="21:21" ht="12.5">
      <c r="U4444" s="41"/>
    </row>
    <row r="4445" spans="21:21" ht="12.5">
      <c r="U4445" s="41"/>
    </row>
    <row r="4446" spans="21:21" ht="12.5">
      <c r="U4446" s="41"/>
    </row>
    <row r="4447" spans="21:21" ht="12.5">
      <c r="U4447" s="41"/>
    </row>
    <row r="4448" spans="21:21" ht="12.5">
      <c r="U4448" s="41"/>
    </row>
    <row r="4449" spans="21:21" ht="12.5">
      <c r="U4449" s="41"/>
    </row>
    <row r="4450" spans="21:21" ht="12.5">
      <c r="U4450" s="41"/>
    </row>
    <row r="4451" spans="21:21" ht="12.5">
      <c r="U4451" s="41"/>
    </row>
    <row r="4452" spans="21:21" ht="12.5">
      <c r="U4452" s="41"/>
    </row>
    <row r="4453" spans="21:21" ht="12.5">
      <c r="U4453" s="41"/>
    </row>
    <row r="4454" spans="21:21" ht="12.5">
      <c r="U4454" s="41"/>
    </row>
    <row r="4455" spans="21:21" ht="12.5">
      <c r="U4455" s="41"/>
    </row>
    <row r="4456" spans="21:21" ht="12.5">
      <c r="U4456" s="41"/>
    </row>
    <row r="4457" spans="21:21" ht="12.5">
      <c r="U4457" s="41"/>
    </row>
    <row r="4458" spans="21:21" ht="12.5">
      <c r="U4458" s="41"/>
    </row>
    <row r="4459" spans="21:21" ht="12.5">
      <c r="U4459" s="41"/>
    </row>
    <row r="4460" spans="21:21" ht="12.5">
      <c r="U4460" s="41"/>
    </row>
    <row r="4461" spans="21:21" ht="12.5">
      <c r="U4461" s="41"/>
    </row>
    <row r="4462" spans="21:21" ht="12.5">
      <c r="U4462" s="41"/>
    </row>
    <row r="4463" spans="21:21" ht="12.5">
      <c r="U4463" s="41"/>
    </row>
    <row r="4464" spans="21:21" ht="12.5">
      <c r="U4464" s="41"/>
    </row>
    <row r="4465" spans="21:21" ht="12.5">
      <c r="U4465" s="41"/>
    </row>
    <row r="4466" spans="21:21" ht="12.5">
      <c r="U4466" s="41"/>
    </row>
    <row r="4467" spans="21:21" ht="12.5">
      <c r="U4467" s="41"/>
    </row>
    <row r="4468" spans="21:21" ht="12.5">
      <c r="U4468" s="41"/>
    </row>
    <row r="4469" spans="21:21" ht="12.5">
      <c r="U4469" s="41"/>
    </row>
    <row r="4470" spans="21:21" ht="12.5">
      <c r="U4470" s="41"/>
    </row>
    <row r="4471" spans="21:21" ht="12.5">
      <c r="U4471" s="41"/>
    </row>
    <row r="4472" spans="21:21" ht="12.5">
      <c r="U4472" s="41"/>
    </row>
    <row r="4473" spans="21:21" ht="12.5">
      <c r="U4473" s="41"/>
    </row>
    <row r="4474" spans="21:21" ht="12.5">
      <c r="U4474" s="41"/>
    </row>
    <row r="4475" spans="21:21" ht="12.5">
      <c r="U4475" s="41"/>
    </row>
    <row r="4476" spans="21:21" ht="12.5">
      <c r="U4476" s="41"/>
    </row>
    <row r="4477" spans="21:21" ht="12.5">
      <c r="U4477" s="41"/>
    </row>
    <row r="4478" spans="21:21" ht="12.5">
      <c r="U4478" s="41"/>
    </row>
    <row r="4479" spans="21:21" ht="12.5">
      <c r="U4479" s="41"/>
    </row>
    <row r="4480" spans="21:21" ht="12.5">
      <c r="U4480" s="41"/>
    </row>
    <row r="4481" spans="21:21" ht="12.5">
      <c r="U4481" s="41"/>
    </row>
    <row r="4482" spans="21:21" ht="12.5">
      <c r="U4482" s="41"/>
    </row>
    <row r="4483" spans="21:21" ht="12.5">
      <c r="U4483" s="41"/>
    </row>
    <row r="4484" spans="21:21" ht="12.5">
      <c r="U4484" s="41"/>
    </row>
    <row r="4485" spans="21:21" ht="12.5">
      <c r="U4485" s="41"/>
    </row>
    <row r="4486" spans="21:21" ht="12.5">
      <c r="U4486" s="41"/>
    </row>
    <row r="4487" spans="21:21" ht="12.5">
      <c r="U4487" s="41"/>
    </row>
    <row r="4488" spans="21:21" ht="12.5">
      <c r="U4488" s="41"/>
    </row>
    <row r="4489" spans="21:21" ht="12.5">
      <c r="U4489" s="41"/>
    </row>
    <row r="4490" spans="21:21" ht="12.5">
      <c r="U4490" s="41"/>
    </row>
    <row r="4491" spans="21:21" ht="12.5">
      <c r="U4491" s="41"/>
    </row>
    <row r="4492" spans="21:21" ht="12.5">
      <c r="U4492" s="41"/>
    </row>
    <row r="4493" spans="21:21" ht="12.5">
      <c r="U4493" s="41"/>
    </row>
    <row r="4494" spans="21:21" ht="12.5">
      <c r="U4494" s="41"/>
    </row>
    <row r="4495" spans="21:21" ht="12.5">
      <c r="U4495" s="41"/>
    </row>
    <row r="4496" spans="21:21" ht="12.5">
      <c r="U4496" s="41"/>
    </row>
    <row r="4497" spans="21:21" ht="12.5">
      <c r="U4497" s="41"/>
    </row>
    <row r="4498" spans="21:21" ht="12.5">
      <c r="U4498" s="41"/>
    </row>
    <row r="4499" spans="21:21" ht="12.5">
      <c r="U4499" s="41"/>
    </row>
    <row r="4500" spans="21:21" ht="12.5">
      <c r="U4500" s="41"/>
    </row>
    <row r="4501" spans="21:21" ht="12.5">
      <c r="U4501" s="41"/>
    </row>
    <row r="4502" spans="21:21" ht="12.5">
      <c r="U4502" s="41"/>
    </row>
    <row r="4503" spans="21:21" ht="12.5">
      <c r="U4503" s="41"/>
    </row>
    <row r="4504" spans="21:21" ht="12.5">
      <c r="U4504" s="41"/>
    </row>
    <row r="4505" spans="21:21" ht="12.5">
      <c r="U4505" s="41"/>
    </row>
    <row r="4506" spans="21:21" ht="12.5">
      <c r="U4506" s="41"/>
    </row>
    <row r="4507" spans="21:21" ht="12.5">
      <c r="U4507" s="41"/>
    </row>
    <row r="4508" spans="21:21" ht="12.5">
      <c r="U4508" s="41"/>
    </row>
    <row r="4509" spans="21:21" ht="12.5">
      <c r="U4509" s="41"/>
    </row>
    <row r="4510" spans="21:21" ht="12.5">
      <c r="U4510" s="41"/>
    </row>
    <row r="4511" spans="21:21" ht="12.5">
      <c r="U4511" s="41"/>
    </row>
    <row r="4512" spans="21:21" ht="12.5">
      <c r="U4512" s="41"/>
    </row>
    <row r="4513" spans="21:21" ht="12.5">
      <c r="U4513" s="41"/>
    </row>
    <row r="4514" spans="21:21" ht="12.5">
      <c r="U4514" s="41"/>
    </row>
    <row r="4515" spans="21:21" ht="12.5">
      <c r="U4515" s="41"/>
    </row>
    <row r="4516" spans="21:21" ht="12.5">
      <c r="U4516" s="41"/>
    </row>
    <row r="4517" spans="21:21" ht="12.5">
      <c r="U4517" s="41"/>
    </row>
    <row r="4518" spans="21:21" ht="12.5">
      <c r="U4518" s="41"/>
    </row>
    <row r="4519" spans="21:21" ht="12.5">
      <c r="U4519" s="41"/>
    </row>
    <row r="4520" spans="21:21" ht="12.5">
      <c r="U4520" s="41"/>
    </row>
    <row r="4521" spans="21:21" ht="12.5">
      <c r="U4521" s="41"/>
    </row>
    <row r="4522" spans="21:21" ht="12.5">
      <c r="U4522" s="41"/>
    </row>
    <row r="4523" spans="21:21" ht="12.5">
      <c r="U4523" s="41"/>
    </row>
    <row r="4524" spans="21:21" ht="12.5">
      <c r="U4524" s="41"/>
    </row>
    <row r="4525" spans="21:21" ht="12.5">
      <c r="U4525" s="41"/>
    </row>
    <row r="4526" spans="21:21" ht="12.5">
      <c r="U4526" s="41"/>
    </row>
    <row r="4527" spans="21:21" ht="12.5">
      <c r="U4527" s="41"/>
    </row>
    <row r="4528" spans="21:21" ht="12.5">
      <c r="U4528" s="41"/>
    </row>
    <row r="4529" spans="21:21" ht="12.5">
      <c r="U4529" s="41"/>
    </row>
    <row r="4530" spans="21:21" ht="12.5">
      <c r="U4530" s="41"/>
    </row>
    <row r="4531" spans="21:21" ht="12.5">
      <c r="U4531" s="41"/>
    </row>
    <row r="4532" spans="21:21" ht="12.5">
      <c r="U4532" s="41"/>
    </row>
    <row r="4533" spans="21:21" ht="12.5">
      <c r="U4533" s="41"/>
    </row>
    <row r="4534" spans="21:21" ht="12.5">
      <c r="U4534" s="41"/>
    </row>
    <row r="4535" spans="21:21" ht="12.5">
      <c r="U4535" s="41"/>
    </row>
    <row r="4536" spans="21:21" ht="12.5">
      <c r="U4536" s="41"/>
    </row>
    <row r="4537" spans="21:21" ht="12.5">
      <c r="U4537" s="41"/>
    </row>
    <row r="4538" spans="21:21" ht="12.5">
      <c r="U4538" s="41"/>
    </row>
    <row r="4539" spans="21:21" ht="12.5">
      <c r="U4539" s="41"/>
    </row>
    <row r="4540" spans="21:21" ht="12.5">
      <c r="U4540" s="41"/>
    </row>
    <row r="4541" spans="21:21" ht="12.5">
      <c r="U4541" s="41"/>
    </row>
    <row r="4542" spans="21:21" ht="12.5">
      <c r="U4542" s="41"/>
    </row>
    <row r="4543" spans="21:21" ht="12.5">
      <c r="U4543" s="41"/>
    </row>
    <row r="4544" spans="21:21" ht="12.5">
      <c r="U4544" s="41"/>
    </row>
    <row r="4545" spans="21:21" ht="12.5">
      <c r="U4545" s="41"/>
    </row>
    <row r="4546" spans="21:21" ht="12.5">
      <c r="U4546" s="41"/>
    </row>
    <row r="4547" spans="21:21" ht="12.5">
      <c r="U4547" s="41"/>
    </row>
    <row r="4548" spans="21:21" ht="12.5">
      <c r="U4548" s="41"/>
    </row>
    <row r="4549" spans="21:21" ht="12.5">
      <c r="U4549" s="41"/>
    </row>
    <row r="4550" spans="21:21" ht="12.5">
      <c r="U4550" s="41"/>
    </row>
    <row r="4551" spans="21:21" ht="12.5">
      <c r="U4551" s="41"/>
    </row>
    <row r="4552" spans="21:21" ht="12.5">
      <c r="U4552" s="41"/>
    </row>
    <row r="4553" spans="21:21" ht="12.5">
      <c r="U4553" s="41"/>
    </row>
    <row r="4554" spans="21:21" ht="12.5">
      <c r="U4554" s="41"/>
    </row>
    <row r="4555" spans="21:21" ht="12.5">
      <c r="U4555" s="41"/>
    </row>
    <row r="4556" spans="21:21" ht="12.5">
      <c r="U4556" s="41"/>
    </row>
    <row r="4557" spans="21:21" ht="12.5">
      <c r="U4557" s="41"/>
    </row>
    <row r="4558" spans="21:21" ht="12.5">
      <c r="U4558" s="41"/>
    </row>
    <row r="4559" spans="21:21" ht="12.5">
      <c r="U4559" s="41"/>
    </row>
    <row r="4560" spans="21:21" ht="12.5">
      <c r="U4560" s="41"/>
    </row>
    <row r="4561" spans="21:21" ht="12.5">
      <c r="U4561" s="41"/>
    </row>
    <row r="4562" spans="21:21" ht="12.5">
      <c r="U4562" s="41"/>
    </row>
    <row r="4563" spans="21:21" ht="12.5">
      <c r="U4563" s="41"/>
    </row>
    <row r="4564" spans="21:21" ht="12.5">
      <c r="U4564" s="41"/>
    </row>
    <row r="4565" spans="21:21" ht="12.5">
      <c r="U4565" s="41"/>
    </row>
    <row r="4566" spans="21:21" ht="12.5">
      <c r="U4566" s="41"/>
    </row>
    <row r="4567" spans="21:21" ht="12.5">
      <c r="U4567" s="41"/>
    </row>
    <row r="4568" spans="21:21" ht="12.5">
      <c r="U4568" s="41"/>
    </row>
    <row r="4569" spans="21:21" ht="12.5">
      <c r="U4569" s="41"/>
    </row>
    <row r="4570" spans="21:21" ht="12.5">
      <c r="U4570" s="41"/>
    </row>
    <row r="4571" spans="21:21" ht="12.5">
      <c r="U4571" s="41"/>
    </row>
    <row r="4572" spans="21:21" ht="12.5">
      <c r="U4572" s="41"/>
    </row>
    <row r="4573" spans="21:21" ht="12.5">
      <c r="U4573" s="41"/>
    </row>
    <row r="4574" spans="21:21" ht="12.5">
      <c r="U4574" s="41"/>
    </row>
    <row r="4575" spans="21:21" ht="12.5">
      <c r="U4575" s="41"/>
    </row>
    <row r="4576" spans="21:21" ht="12.5">
      <c r="U4576" s="41"/>
    </row>
    <row r="4577" spans="21:21" ht="12.5">
      <c r="U4577" s="41"/>
    </row>
    <row r="4578" spans="21:21" ht="12.5">
      <c r="U4578" s="41"/>
    </row>
    <row r="4579" spans="21:21" ht="12.5">
      <c r="U4579" s="41"/>
    </row>
    <row r="4580" spans="21:21" ht="12.5">
      <c r="U4580" s="41"/>
    </row>
    <row r="4581" spans="21:21" ht="12.5">
      <c r="U4581" s="41"/>
    </row>
    <row r="4582" spans="21:21" ht="12.5">
      <c r="U4582" s="41"/>
    </row>
    <row r="4583" spans="21:21" ht="12.5">
      <c r="U4583" s="41"/>
    </row>
    <row r="4584" spans="21:21" ht="12.5">
      <c r="U4584" s="41"/>
    </row>
    <row r="4585" spans="21:21" ht="12.5">
      <c r="U4585" s="41"/>
    </row>
    <row r="4586" spans="21:21" ht="12.5">
      <c r="U4586" s="41"/>
    </row>
    <row r="4587" spans="21:21" ht="12.5">
      <c r="U4587" s="41"/>
    </row>
    <row r="4588" spans="21:21" ht="12.5">
      <c r="U4588" s="41"/>
    </row>
    <row r="4589" spans="21:21" ht="12.5">
      <c r="U4589" s="41"/>
    </row>
    <row r="4590" spans="21:21" ht="12.5">
      <c r="U4590" s="41"/>
    </row>
    <row r="4591" spans="21:21" ht="12.5">
      <c r="U4591" s="41"/>
    </row>
    <row r="4592" spans="21:21" ht="12.5">
      <c r="U4592" s="41"/>
    </row>
    <row r="4593" spans="21:21" ht="12.5">
      <c r="U4593" s="41"/>
    </row>
    <row r="4594" spans="21:21" ht="12.5">
      <c r="U4594" s="41"/>
    </row>
    <row r="4595" spans="21:21" ht="12.5">
      <c r="U4595" s="41"/>
    </row>
    <row r="4596" spans="21:21" ht="12.5">
      <c r="U4596" s="41"/>
    </row>
    <row r="4597" spans="21:21" ht="12.5">
      <c r="U4597" s="41"/>
    </row>
    <row r="4598" spans="21:21" ht="12.5">
      <c r="U4598" s="41"/>
    </row>
    <row r="4599" spans="21:21" ht="12.5">
      <c r="U4599" s="41"/>
    </row>
    <row r="4600" spans="21:21" ht="12.5">
      <c r="U4600" s="41"/>
    </row>
    <row r="4601" spans="21:21" ht="12.5">
      <c r="U4601" s="41"/>
    </row>
    <row r="4602" spans="21:21" ht="12.5">
      <c r="U4602" s="41"/>
    </row>
    <row r="4603" spans="21:21" ht="12.5">
      <c r="U4603" s="41"/>
    </row>
    <row r="4604" spans="21:21" ht="12.5">
      <c r="U4604" s="41"/>
    </row>
    <row r="4605" spans="21:21" ht="12.5">
      <c r="U4605" s="41"/>
    </row>
    <row r="4606" spans="21:21" ht="12.5">
      <c r="U4606" s="41"/>
    </row>
    <row r="4607" spans="21:21" ht="12.5">
      <c r="U4607" s="41"/>
    </row>
    <row r="4608" spans="21:21" ht="12.5">
      <c r="U4608" s="41"/>
    </row>
    <row r="4609" spans="21:21" ht="12.5">
      <c r="U4609" s="41"/>
    </row>
    <row r="4610" spans="21:21" ht="12.5">
      <c r="U4610" s="41"/>
    </row>
    <row r="4611" spans="21:21" ht="12.5">
      <c r="U4611" s="41"/>
    </row>
    <row r="4612" spans="21:21" ht="12.5">
      <c r="U4612" s="41"/>
    </row>
    <row r="4613" spans="21:21" ht="12.5">
      <c r="U4613" s="41"/>
    </row>
    <row r="4614" spans="21:21" ht="12.5">
      <c r="U4614" s="41"/>
    </row>
    <row r="4615" spans="21:21" ht="12.5">
      <c r="U4615" s="41"/>
    </row>
    <row r="4616" spans="21:21" ht="12.5">
      <c r="U4616" s="41"/>
    </row>
    <row r="4617" spans="21:21" ht="12.5">
      <c r="U4617" s="41"/>
    </row>
    <row r="4618" spans="21:21" ht="12.5">
      <c r="U4618" s="41"/>
    </row>
    <row r="4619" spans="21:21" ht="12.5">
      <c r="U4619" s="41"/>
    </row>
    <row r="4620" spans="21:21" ht="12.5">
      <c r="U4620" s="41"/>
    </row>
    <row r="4621" spans="21:21" ht="12.5">
      <c r="U4621" s="41"/>
    </row>
    <row r="4622" spans="21:21" ht="12.5">
      <c r="U4622" s="41"/>
    </row>
    <row r="4623" spans="21:21" ht="12.5">
      <c r="U4623" s="41"/>
    </row>
    <row r="4624" spans="21:21" ht="12.5">
      <c r="U4624" s="41"/>
    </row>
    <row r="4625" spans="21:21" ht="12.5">
      <c r="U4625" s="41"/>
    </row>
    <row r="4626" spans="21:21" ht="12.5">
      <c r="U4626" s="41"/>
    </row>
    <row r="4627" spans="21:21" ht="12.5">
      <c r="U4627" s="41"/>
    </row>
    <row r="4628" spans="21:21" ht="12.5">
      <c r="U4628" s="41"/>
    </row>
    <row r="4629" spans="21:21" ht="12.5">
      <c r="U4629" s="41"/>
    </row>
    <row r="4630" spans="21:21" ht="12.5">
      <c r="U4630" s="41"/>
    </row>
    <row r="4631" spans="21:21" ht="12.5">
      <c r="U4631" s="41"/>
    </row>
    <row r="4632" spans="21:21" ht="12.5">
      <c r="U4632" s="41"/>
    </row>
    <row r="4633" spans="21:21" ht="12.5">
      <c r="U4633" s="41"/>
    </row>
    <row r="4634" spans="21:21" ht="12.5">
      <c r="U4634" s="41"/>
    </row>
    <row r="4635" spans="21:21" ht="12.5">
      <c r="U4635" s="41"/>
    </row>
    <row r="4636" spans="21:21" ht="12.5">
      <c r="U4636" s="41"/>
    </row>
    <row r="4637" spans="21:21" ht="12.5">
      <c r="U4637" s="41"/>
    </row>
    <row r="4638" spans="21:21" ht="12.5">
      <c r="U4638" s="41"/>
    </row>
    <row r="4639" spans="21:21" ht="12.5">
      <c r="U4639" s="41"/>
    </row>
    <row r="4640" spans="21:21" ht="12.5">
      <c r="U4640" s="41"/>
    </row>
    <row r="4641" spans="21:21" ht="12.5">
      <c r="U4641" s="41"/>
    </row>
    <row r="4642" spans="21:21" ht="12.5">
      <c r="U4642" s="41"/>
    </row>
    <row r="4643" spans="21:21" ht="12.5">
      <c r="U4643" s="41"/>
    </row>
    <row r="4644" spans="21:21" ht="12.5">
      <c r="U4644" s="41"/>
    </row>
    <row r="4645" spans="21:21" ht="12.5">
      <c r="U4645" s="41"/>
    </row>
    <row r="4646" spans="21:21" ht="12.5">
      <c r="U4646" s="41"/>
    </row>
    <row r="4647" spans="21:21" ht="12.5">
      <c r="U4647" s="41"/>
    </row>
    <row r="4648" spans="21:21" ht="12.5">
      <c r="U4648" s="41"/>
    </row>
    <row r="4649" spans="21:21" ht="12.5">
      <c r="U4649" s="41"/>
    </row>
    <row r="4650" spans="21:21" ht="12.5">
      <c r="U4650" s="41"/>
    </row>
    <row r="4651" spans="21:21" ht="12.5">
      <c r="U4651" s="41"/>
    </row>
    <row r="4652" spans="21:21" ht="12.5">
      <c r="U4652" s="41"/>
    </row>
    <row r="4653" spans="21:21" ht="12.5">
      <c r="U4653" s="41"/>
    </row>
    <row r="4654" spans="21:21" ht="12.5">
      <c r="U4654" s="41"/>
    </row>
    <row r="4655" spans="21:21" ht="12.5">
      <c r="U4655" s="41"/>
    </row>
    <row r="4656" spans="21:21" ht="12.5">
      <c r="U4656" s="41"/>
    </row>
    <row r="4657" spans="21:21" ht="12.5">
      <c r="U4657" s="41"/>
    </row>
    <row r="4658" spans="21:21" ht="12.5">
      <c r="U4658" s="41"/>
    </row>
    <row r="4659" spans="21:21" ht="12.5">
      <c r="U4659" s="41"/>
    </row>
    <row r="4660" spans="21:21" ht="12.5">
      <c r="U4660" s="41"/>
    </row>
    <row r="4661" spans="21:21" ht="12.5">
      <c r="U4661" s="41"/>
    </row>
    <row r="4662" spans="21:21" ht="12.5">
      <c r="U4662" s="41"/>
    </row>
    <row r="4663" spans="21:21" ht="12.5">
      <c r="U4663" s="41"/>
    </row>
    <row r="4664" spans="21:21" ht="12.5">
      <c r="U4664" s="41"/>
    </row>
    <row r="4665" spans="21:21" ht="12.5">
      <c r="U4665" s="41"/>
    </row>
    <row r="4666" spans="21:21" ht="12.5">
      <c r="U4666" s="41"/>
    </row>
    <row r="4667" spans="21:21" ht="12.5">
      <c r="U4667" s="41"/>
    </row>
    <row r="4668" spans="21:21" ht="12.5">
      <c r="U4668" s="41"/>
    </row>
    <row r="4669" spans="21:21" ht="12.5">
      <c r="U4669" s="41"/>
    </row>
    <row r="4670" spans="21:21" ht="12.5">
      <c r="U4670" s="41"/>
    </row>
    <row r="4671" spans="21:21" ht="12.5">
      <c r="U4671" s="41"/>
    </row>
    <row r="4672" spans="21:21" ht="12.5">
      <c r="U4672" s="41"/>
    </row>
    <row r="4673" spans="21:21" ht="12.5">
      <c r="U4673" s="41"/>
    </row>
    <row r="4674" spans="21:21" ht="12.5">
      <c r="U4674" s="41"/>
    </row>
    <row r="4675" spans="21:21" ht="12.5">
      <c r="U4675" s="41"/>
    </row>
    <row r="4676" spans="21:21" ht="12.5">
      <c r="U4676" s="41"/>
    </row>
    <row r="4677" spans="21:21" ht="12.5">
      <c r="U4677" s="41"/>
    </row>
    <row r="4678" spans="21:21" ht="12.5">
      <c r="U4678" s="41"/>
    </row>
    <row r="4679" spans="21:21" ht="12.5">
      <c r="U4679" s="41"/>
    </row>
    <row r="4680" spans="21:21" ht="12.5">
      <c r="U4680" s="41"/>
    </row>
    <row r="4681" spans="21:21" ht="12.5">
      <c r="U4681" s="41"/>
    </row>
    <row r="4682" spans="21:21" ht="12.5">
      <c r="U4682" s="41"/>
    </row>
    <row r="4683" spans="21:21" ht="12.5">
      <c r="U4683" s="41"/>
    </row>
    <row r="4684" spans="21:21" ht="12.5">
      <c r="U4684" s="41"/>
    </row>
    <row r="4685" spans="21:21" ht="12.5">
      <c r="U4685" s="41"/>
    </row>
    <row r="4686" spans="21:21" ht="12.5">
      <c r="U4686" s="41"/>
    </row>
    <row r="4687" spans="21:21" ht="12.5">
      <c r="U4687" s="41"/>
    </row>
    <row r="4688" spans="21:21" ht="12.5">
      <c r="U4688" s="41"/>
    </row>
    <row r="4689" spans="21:21" ht="12.5">
      <c r="U4689" s="41"/>
    </row>
    <row r="4690" spans="21:21" ht="12.5">
      <c r="U4690" s="41"/>
    </row>
    <row r="4691" spans="21:21" ht="12.5">
      <c r="U4691" s="41"/>
    </row>
    <row r="4692" spans="21:21" ht="12.5">
      <c r="U4692" s="41"/>
    </row>
    <row r="4693" spans="21:21" ht="12.5">
      <c r="U4693" s="41"/>
    </row>
    <row r="4694" spans="21:21" ht="12.5">
      <c r="U4694" s="41"/>
    </row>
    <row r="4695" spans="21:21" ht="12.5">
      <c r="U4695" s="41"/>
    </row>
    <row r="4696" spans="21:21" ht="12.5">
      <c r="U4696" s="41"/>
    </row>
    <row r="4697" spans="21:21" ht="12.5">
      <c r="U4697" s="41"/>
    </row>
    <row r="4698" spans="21:21" ht="12.5">
      <c r="U4698" s="41"/>
    </row>
    <row r="4699" spans="21:21" ht="12.5">
      <c r="U4699" s="41"/>
    </row>
    <row r="4700" spans="21:21" ht="12.5">
      <c r="U4700" s="41"/>
    </row>
    <row r="4701" spans="21:21" ht="12.5">
      <c r="U4701" s="41"/>
    </row>
    <row r="4702" spans="21:21" ht="12.5">
      <c r="U4702" s="41"/>
    </row>
    <row r="4703" spans="21:21" ht="12.5">
      <c r="U4703" s="41"/>
    </row>
    <row r="4704" spans="21:21" ht="12.5">
      <c r="U4704" s="41"/>
    </row>
    <row r="4705" spans="21:21" ht="12.5">
      <c r="U4705" s="41"/>
    </row>
    <row r="4706" spans="21:21" ht="12.5">
      <c r="U4706" s="41"/>
    </row>
    <row r="4707" spans="21:21" ht="12.5">
      <c r="U4707" s="41"/>
    </row>
    <row r="4708" spans="21:21" ht="12.5">
      <c r="U4708" s="41"/>
    </row>
    <row r="4709" spans="21:21" ht="12.5">
      <c r="U4709" s="41"/>
    </row>
    <row r="4710" spans="21:21" ht="12.5">
      <c r="U4710" s="41"/>
    </row>
    <row r="4711" spans="21:21" ht="12.5">
      <c r="U4711" s="41"/>
    </row>
    <row r="4712" spans="21:21" ht="12.5">
      <c r="U4712" s="41"/>
    </row>
    <row r="4713" spans="21:21" ht="12.5">
      <c r="U4713" s="41"/>
    </row>
    <row r="4714" spans="21:21" ht="12.5">
      <c r="U4714" s="41"/>
    </row>
    <row r="4715" spans="21:21" ht="12.5">
      <c r="U4715" s="41"/>
    </row>
    <row r="4716" spans="21:21" ht="12.5">
      <c r="U4716" s="41"/>
    </row>
    <row r="4717" spans="21:21" ht="12.5">
      <c r="U4717" s="41"/>
    </row>
    <row r="4718" spans="21:21" ht="12.5">
      <c r="U4718" s="41"/>
    </row>
    <row r="4719" spans="21:21" ht="12.5">
      <c r="U4719" s="41"/>
    </row>
    <row r="4720" spans="21:21" ht="12.5">
      <c r="U4720" s="41"/>
    </row>
    <row r="4721" spans="21:21" ht="12.5">
      <c r="U4721" s="41"/>
    </row>
    <row r="4722" spans="21:21" ht="12.5">
      <c r="U4722" s="41"/>
    </row>
    <row r="4723" spans="21:21" ht="12.5">
      <c r="U4723" s="41"/>
    </row>
    <row r="4724" spans="21:21" ht="12.5">
      <c r="U4724" s="41"/>
    </row>
    <row r="4725" spans="21:21" ht="12.5">
      <c r="U4725" s="41"/>
    </row>
    <row r="4726" spans="21:21" ht="12.5">
      <c r="U4726" s="41"/>
    </row>
    <row r="4727" spans="21:21" ht="12.5">
      <c r="U4727" s="41"/>
    </row>
    <row r="4728" spans="21:21" ht="12.5">
      <c r="U4728" s="41"/>
    </row>
    <row r="4729" spans="21:21" ht="12.5">
      <c r="U4729" s="41"/>
    </row>
    <row r="4730" spans="21:21" ht="12.5">
      <c r="U4730" s="41"/>
    </row>
    <row r="4731" spans="21:21" ht="12.5">
      <c r="U4731" s="41"/>
    </row>
    <row r="4732" spans="21:21" ht="12.5">
      <c r="U4732" s="41"/>
    </row>
    <row r="4733" spans="21:21" ht="12.5">
      <c r="U4733" s="41"/>
    </row>
    <row r="4734" spans="21:21" ht="12.5">
      <c r="U4734" s="41"/>
    </row>
    <row r="4735" spans="21:21" ht="12.5">
      <c r="U4735" s="41"/>
    </row>
    <row r="4736" spans="21:21" ht="12.5">
      <c r="U4736" s="41"/>
    </row>
    <row r="4737" spans="21:21" ht="12.5">
      <c r="U4737" s="41"/>
    </row>
    <row r="4738" spans="21:21" ht="12.5">
      <c r="U4738" s="41"/>
    </row>
    <row r="4739" spans="21:21" ht="12.5">
      <c r="U4739" s="41"/>
    </row>
    <row r="4740" spans="21:21" ht="12.5">
      <c r="U4740" s="41"/>
    </row>
    <row r="4741" spans="21:21" ht="12.5">
      <c r="U4741" s="41"/>
    </row>
    <row r="4742" spans="21:21" ht="12.5">
      <c r="U4742" s="41"/>
    </row>
    <row r="4743" spans="21:21" ht="12.5">
      <c r="U4743" s="41"/>
    </row>
    <row r="4744" spans="21:21" ht="12.5">
      <c r="U4744" s="41"/>
    </row>
    <row r="4745" spans="21:21" ht="12.5">
      <c r="U4745" s="41"/>
    </row>
    <row r="4746" spans="21:21" ht="12.5">
      <c r="U4746" s="41"/>
    </row>
    <row r="4747" spans="21:21" ht="12.5">
      <c r="U4747" s="41"/>
    </row>
    <row r="4748" spans="21:21" ht="12.5">
      <c r="U4748" s="41"/>
    </row>
    <row r="4749" spans="21:21" ht="12.5">
      <c r="U4749" s="41"/>
    </row>
    <row r="4750" spans="21:21" ht="12.5">
      <c r="U4750" s="41"/>
    </row>
    <row r="4751" spans="21:21" ht="12.5">
      <c r="U4751" s="41"/>
    </row>
    <row r="4752" spans="21:21" ht="12.5">
      <c r="U4752" s="41"/>
    </row>
    <row r="4753" spans="21:21" ht="12.5">
      <c r="U4753" s="41"/>
    </row>
    <row r="4754" spans="21:21" ht="12.5">
      <c r="U4754" s="41"/>
    </row>
    <row r="4755" spans="21:21" ht="12.5">
      <c r="U4755" s="41"/>
    </row>
    <row r="4756" spans="21:21" ht="12.5">
      <c r="U4756" s="41"/>
    </row>
    <row r="4757" spans="21:21" ht="12.5">
      <c r="U4757" s="41"/>
    </row>
    <row r="4758" spans="21:21" ht="12.5">
      <c r="U4758" s="41"/>
    </row>
    <row r="4759" spans="21:21" ht="12.5">
      <c r="U4759" s="41"/>
    </row>
    <row r="4760" spans="21:21" ht="12.5">
      <c r="U4760" s="41"/>
    </row>
    <row r="4761" spans="21:21" ht="12.5">
      <c r="U4761" s="41"/>
    </row>
    <row r="4762" spans="21:21" ht="12.5">
      <c r="U4762" s="41"/>
    </row>
    <row r="4763" spans="21:21" ht="12.5">
      <c r="U4763" s="41"/>
    </row>
    <row r="4764" spans="21:21" ht="12.5">
      <c r="U4764" s="41"/>
    </row>
    <row r="4765" spans="21:21" ht="12.5">
      <c r="U4765" s="41"/>
    </row>
    <row r="4766" spans="21:21" ht="12.5">
      <c r="U4766" s="41"/>
    </row>
    <row r="4767" spans="21:21" ht="12.5">
      <c r="U4767" s="41"/>
    </row>
    <row r="4768" spans="21:21" ht="12.5">
      <c r="U4768" s="41"/>
    </row>
    <row r="4769" spans="21:21" ht="12.5">
      <c r="U4769" s="41"/>
    </row>
    <row r="4770" spans="21:21" ht="12.5">
      <c r="U4770" s="41"/>
    </row>
    <row r="4771" spans="21:21" ht="12.5">
      <c r="U4771" s="41"/>
    </row>
    <row r="4772" spans="21:21" ht="12.5">
      <c r="U4772" s="41"/>
    </row>
    <row r="4773" spans="21:21" ht="12.5">
      <c r="U4773" s="41"/>
    </row>
    <row r="4774" spans="21:21" ht="12.5">
      <c r="U4774" s="41"/>
    </row>
    <row r="4775" spans="21:21" ht="12.5">
      <c r="U4775" s="41"/>
    </row>
    <row r="4776" spans="21:21" ht="12.5">
      <c r="U4776" s="41"/>
    </row>
    <row r="4777" spans="21:21" ht="12.5">
      <c r="U4777" s="41"/>
    </row>
    <row r="4778" spans="21:21" ht="12.5">
      <c r="U4778" s="41"/>
    </row>
    <row r="4779" spans="21:21" ht="12.5">
      <c r="U4779" s="41"/>
    </row>
    <row r="4780" spans="21:21" ht="12.5">
      <c r="U4780" s="41"/>
    </row>
    <row r="4781" spans="21:21" ht="12.5">
      <c r="U4781" s="41"/>
    </row>
    <row r="4782" spans="21:21" ht="12.5">
      <c r="U4782" s="41"/>
    </row>
    <row r="4783" spans="21:21" ht="12.5">
      <c r="U4783" s="41"/>
    </row>
    <row r="4784" spans="21:21" ht="12.5">
      <c r="U4784" s="41"/>
    </row>
    <row r="4785" spans="21:21" ht="12.5">
      <c r="U4785" s="41"/>
    </row>
    <row r="4786" spans="21:21" ht="12.5">
      <c r="U4786" s="41"/>
    </row>
    <row r="4787" spans="21:21" ht="12.5">
      <c r="U4787" s="41"/>
    </row>
    <row r="4788" spans="21:21" ht="12.5">
      <c r="U4788" s="41"/>
    </row>
    <row r="4789" spans="21:21" ht="12.5">
      <c r="U4789" s="41"/>
    </row>
    <row r="4790" spans="21:21" ht="12.5">
      <c r="U4790" s="41"/>
    </row>
    <row r="4791" spans="21:21" ht="12.5">
      <c r="U4791" s="41"/>
    </row>
    <row r="4792" spans="21:21" ht="12.5">
      <c r="U4792" s="41"/>
    </row>
    <row r="4793" spans="21:21" ht="12.5">
      <c r="U4793" s="41"/>
    </row>
    <row r="4794" spans="21:21" ht="12.5">
      <c r="U4794" s="41"/>
    </row>
    <row r="4795" spans="21:21" ht="12.5">
      <c r="U4795" s="41"/>
    </row>
    <row r="4796" spans="21:21" ht="12.5">
      <c r="U4796" s="41"/>
    </row>
    <row r="4797" spans="21:21" ht="12.5">
      <c r="U4797" s="41"/>
    </row>
    <row r="4798" spans="21:21" ht="12.5">
      <c r="U4798" s="41"/>
    </row>
    <row r="4799" spans="21:21" ht="12.5">
      <c r="U4799" s="41"/>
    </row>
    <row r="4800" spans="21:21" ht="12.5">
      <c r="U4800" s="41"/>
    </row>
    <row r="4801" spans="21:21" ht="12.5">
      <c r="U4801" s="41"/>
    </row>
    <row r="4802" spans="21:21" ht="12.5">
      <c r="U4802" s="41"/>
    </row>
    <row r="4803" spans="21:21" ht="12.5">
      <c r="U4803" s="41"/>
    </row>
    <row r="4804" spans="21:21" ht="12.5">
      <c r="U4804" s="41"/>
    </row>
    <row r="4805" spans="21:21" ht="12.5">
      <c r="U4805" s="41"/>
    </row>
    <row r="4806" spans="21:21" ht="12.5">
      <c r="U4806" s="41"/>
    </row>
    <row r="4807" spans="21:21" ht="12.5">
      <c r="U4807" s="41"/>
    </row>
    <row r="4808" spans="21:21" ht="12.5">
      <c r="U4808" s="41"/>
    </row>
    <row r="4809" spans="21:21" ht="12.5">
      <c r="U4809" s="41"/>
    </row>
    <row r="4810" spans="21:21" ht="12.5">
      <c r="U4810" s="41"/>
    </row>
    <row r="4811" spans="21:21" ht="12.5">
      <c r="U4811" s="41"/>
    </row>
    <row r="4812" spans="21:21" ht="12.5">
      <c r="U4812" s="41"/>
    </row>
    <row r="4813" spans="21:21" ht="12.5">
      <c r="U4813" s="41"/>
    </row>
    <row r="4814" spans="21:21" ht="12.5">
      <c r="U4814" s="41"/>
    </row>
    <row r="4815" spans="21:21" ht="12.5">
      <c r="U4815" s="41"/>
    </row>
    <row r="4816" spans="21:21" ht="12.5">
      <c r="U4816" s="41"/>
    </row>
    <row r="4817" spans="21:21" ht="12.5">
      <c r="U4817" s="41"/>
    </row>
    <row r="4818" spans="21:21" ht="12.5">
      <c r="U4818" s="41"/>
    </row>
    <row r="4819" spans="21:21" ht="12.5">
      <c r="U4819" s="41"/>
    </row>
    <row r="4820" spans="21:21" ht="12.5">
      <c r="U4820" s="41"/>
    </row>
    <row r="4821" spans="21:21" ht="12.5">
      <c r="U4821" s="41"/>
    </row>
    <row r="4822" spans="21:21" ht="12.5">
      <c r="U4822" s="41"/>
    </row>
    <row r="4823" spans="21:21" ht="12.5">
      <c r="U4823" s="41"/>
    </row>
    <row r="4824" spans="21:21" ht="12.5">
      <c r="U4824" s="41"/>
    </row>
    <row r="4825" spans="21:21" ht="12.5">
      <c r="U4825" s="41"/>
    </row>
    <row r="4826" spans="21:21" ht="12.5">
      <c r="U4826" s="41"/>
    </row>
    <row r="4827" spans="21:21" ht="12.5">
      <c r="U4827" s="41"/>
    </row>
    <row r="4828" spans="21:21" ht="12.5">
      <c r="U4828" s="41"/>
    </row>
    <row r="4829" spans="21:21" ht="12.5">
      <c r="U4829" s="41"/>
    </row>
    <row r="4830" spans="21:21" ht="12.5">
      <c r="U4830" s="41"/>
    </row>
    <row r="4831" spans="21:21" ht="12.5">
      <c r="U4831" s="41"/>
    </row>
    <row r="4832" spans="21:21" ht="12.5">
      <c r="U4832" s="41"/>
    </row>
    <row r="4833" spans="21:21" ht="12.5">
      <c r="U4833" s="41"/>
    </row>
    <row r="4834" spans="21:21" ht="12.5">
      <c r="U4834" s="41"/>
    </row>
    <row r="4835" spans="21:21" ht="12.5">
      <c r="U4835" s="41"/>
    </row>
    <row r="4836" spans="21:21" ht="12.5">
      <c r="U4836" s="41"/>
    </row>
    <row r="4837" spans="21:21" ht="12.5">
      <c r="U4837" s="41"/>
    </row>
    <row r="4838" spans="21:21" ht="12.5">
      <c r="U4838" s="41"/>
    </row>
    <row r="4839" spans="21:21" ht="12.5">
      <c r="U4839" s="41"/>
    </row>
    <row r="4840" spans="21:21" ht="12.5">
      <c r="U4840" s="41"/>
    </row>
    <row r="4841" spans="21:21" ht="12.5">
      <c r="U4841" s="41"/>
    </row>
    <row r="4842" spans="21:21" ht="12.5">
      <c r="U4842" s="41"/>
    </row>
    <row r="4843" spans="21:21" ht="12.5">
      <c r="U4843" s="41"/>
    </row>
    <row r="4844" spans="21:21" ht="12.5">
      <c r="U4844" s="41"/>
    </row>
    <row r="4845" spans="21:21" ht="12.5">
      <c r="U4845" s="41"/>
    </row>
    <row r="4846" spans="21:21" ht="12.5">
      <c r="U4846" s="41"/>
    </row>
    <row r="4847" spans="21:21" ht="12.5">
      <c r="U4847" s="41"/>
    </row>
    <row r="4848" spans="21:21" ht="12.5">
      <c r="U4848" s="41"/>
    </row>
    <row r="4849" spans="21:21" ht="12.5">
      <c r="U4849" s="41"/>
    </row>
    <row r="4850" spans="21:21" ht="12.5">
      <c r="U4850" s="41"/>
    </row>
    <row r="4851" spans="21:21" ht="12.5">
      <c r="U4851" s="41"/>
    </row>
    <row r="4852" spans="21:21" ht="12.5">
      <c r="U4852" s="41"/>
    </row>
    <row r="4853" spans="21:21" ht="12.5">
      <c r="U4853" s="41"/>
    </row>
    <row r="4854" spans="21:21" ht="12.5">
      <c r="U4854" s="41"/>
    </row>
    <row r="4855" spans="21:21" ht="12.5">
      <c r="U4855" s="41"/>
    </row>
    <row r="4856" spans="21:21" ht="12.5">
      <c r="U4856" s="41"/>
    </row>
    <row r="4857" spans="21:21" ht="12.5">
      <c r="U4857" s="41"/>
    </row>
    <row r="4858" spans="21:21" ht="12.5">
      <c r="U4858" s="41"/>
    </row>
    <row r="4859" spans="21:21" ht="12.5">
      <c r="U4859" s="41"/>
    </row>
    <row r="4860" spans="21:21" ht="12.5">
      <c r="U4860" s="41"/>
    </row>
    <row r="4861" spans="21:21" ht="12.5">
      <c r="U4861" s="41"/>
    </row>
    <row r="4862" spans="21:21" ht="12.5">
      <c r="U4862" s="41"/>
    </row>
    <row r="4863" spans="21:21" ht="12.5">
      <c r="U4863" s="41"/>
    </row>
    <row r="4864" spans="21:21" ht="12.5">
      <c r="U4864" s="41"/>
    </row>
    <row r="4865" spans="21:21" ht="12.5">
      <c r="U4865" s="41"/>
    </row>
    <row r="4866" spans="21:21" ht="12.5">
      <c r="U4866" s="41"/>
    </row>
    <row r="4867" spans="21:21" ht="12.5">
      <c r="U4867" s="41"/>
    </row>
    <row r="4868" spans="21:21" ht="12.5">
      <c r="U4868" s="41"/>
    </row>
    <row r="4869" spans="21:21" ht="12.5">
      <c r="U4869" s="41"/>
    </row>
    <row r="4870" spans="21:21" ht="12.5">
      <c r="U4870" s="41"/>
    </row>
    <row r="4871" spans="21:21" ht="12.5">
      <c r="U4871" s="41"/>
    </row>
    <row r="4872" spans="21:21" ht="12.5">
      <c r="U4872" s="41"/>
    </row>
    <row r="4873" spans="21:21" ht="12.5">
      <c r="U4873" s="41"/>
    </row>
    <row r="4874" spans="21:21" ht="12.5">
      <c r="U4874" s="41"/>
    </row>
    <row r="4875" spans="21:21" ht="12.5">
      <c r="U4875" s="41"/>
    </row>
    <row r="4876" spans="21:21" ht="12.5">
      <c r="U4876" s="41"/>
    </row>
    <row r="4877" spans="21:21" ht="12.5">
      <c r="U4877" s="41"/>
    </row>
    <row r="4878" spans="21:21" ht="12.5">
      <c r="U4878" s="41"/>
    </row>
    <row r="4879" spans="21:21" ht="12.5">
      <c r="U4879" s="41"/>
    </row>
    <row r="4880" spans="21:21" ht="12.5">
      <c r="U4880" s="41"/>
    </row>
    <row r="4881" spans="21:21" ht="12.5">
      <c r="U4881" s="41"/>
    </row>
    <row r="4882" spans="21:21" ht="12.5">
      <c r="U4882" s="41"/>
    </row>
    <row r="4883" spans="21:21" ht="12.5">
      <c r="U4883" s="41"/>
    </row>
    <row r="4884" spans="21:21" ht="12.5">
      <c r="U4884" s="41"/>
    </row>
    <row r="4885" spans="21:21" ht="12.5">
      <c r="U4885" s="41"/>
    </row>
    <row r="4886" spans="21:21" ht="12.5">
      <c r="U4886" s="41"/>
    </row>
    <row r="4887" spans="21:21" ht="12.5">
      <c r="U4887" s="41"/>
    </row>
    <row r="4888" spans="21:21" ht="12.5">
      <c r="U4888" s="41"/>
    </row>
    <row r="4889" spans="21:21" ht="12.5">
      <c r="U4889" s="41"/>
    </row>
    <row r="4890" spans="21:21" ht="12.5">
      <c r="U4890" s="41"/>
    </row>
    <row r="4891" spans="21:21" ht="12.5">
      <c r="U4891" s="41"/>
    </row>
    <row r="4892" spans="21:21" ht="12.5">
      <c r="U4892" s="41"/>
    </row>
    <row r="4893" spans="21:21" ht="12.5">
      <c r="U4893" s="41"/>
    </row>
    <row r="4894" spans="21:21" ht="12.5">
      <c r="U4894" s="41"/>
    </row>
    <row r="4895" spans="21:21" ht="12.5">
      <c r="U4895" s="41"/>
    </row>
    <row r="4896" spans="21:21" ht="12.5">
      <c r="U4896" s="41"/>
    </row>
    <row r="4897" spans="21:21" ht="12.5">
      <c r="U4897" s="41"/>
    </row>
    <row r="4898" spans="21:21" ht="12.5">
      <c r="U4898" s="41"/>
    </row>
    <row r="4899" spans="21:21" ht="12.5">
      <c r="U4899" s="41"/>
    </row>
    <row r="4900" spans="21:21" ht="12.5">
      <c r="U4900" s="41"/>
    </row>
    <row r="4901" spans="21:21" ht="12.5">
      <c r="U4901" s="41"/>
    </row>
    <row r="4902" spans="21:21" ht="12.5">
      <c r="U4902" s="41"/>
    </row>
    <row r="4903" spans="21:21" ht="12.5">
      <c r="U4903" s="41"/>
    </row>
    <row r="4904" spans="21:21" ht="12.5">
      <c r="U4904" s="41"/>
    </row>
    <row r="4905" spans="21:21" ht="12.5">
      <c r="U4905" s="41"/>
    </row>
    <row r="4906" spans="21:21" ht="12.5">
      <c r="U4906" s="41"/>
    </row>
    <row r="4907" spans="21:21" ht="12.5">
      <c r="U4907" s="41"/>
    </row>
    <row r="4908" spans="21:21" ht="12.5">
      <c r="U4908" s="41"/>
    </row>
    <row r="4909" spans="21:21" ht="12.5">
      <c r="U4909" s="41"/>
    </row>
    <row r="4910" spans="21:21" ht="12.5">
      <c r="U4910" s="41"/>
    </row>
    <row r="4911" spans="21:21" ht="12.5">
      <c r="U4911" s="41"/>
    </row>
    <row r="4912" spans="21:21" ht="12.5">
      <c r="U4912" s="41"/>
    </row>
    <row r="4913" spans="21:21" ht="12.5">
      <c r="U4913" s="41"/>
    </row>
    <row r="4914" spans="21:21" ht="12.5">
      <c r="U4914" s="41"/>
    </row>
    <row r="4915" spans="21:21" ht="12.5">
      <c r="U4915" s="41"/>
    </row>
    <row r="4916" spans="21:21" ht="12.5">
      <c r="U4916" s="41"/>
    </row>
    <row r="4917" spans="21:21" ht="12.5">
      <c r="U4917" s="41"/>
    </row>
    <row r="4918" spans="21:21" ht="12.5">
      <c r="U4918" s="41"/>
    </row>
    <row r="4919" spans="21:21" ht="12.5">
      <c r="U4919" s="41"/>
    </row>
    <row r="4920" spans="21:21" ht="12.5">
      <c r="U4920" s="41"/>
    </row>
    <row r="4921" spans="21:21" ht="12.5">
      <c r="U4921" s="41"/>
    </row>
    <row r="4922" spans="21:21" ht="12.5">
      <c r="U4922" s="41"/>
    </row>
    <row r="4923" spans="21:21" ht="12.5">
      <c r="U4923" s="41"/>
    </row>
    <row r="4924" spans="21:21" ht="12.5">
      <c r="U4924" s="41"/>
    </row>
    <row r="4925" spans="21:21" ht="12.5">
      <c r="U4925" s="41"/>
    </row>
    <row r="4926" spans="21:21" ht="12.5">
      <c r="U4926" s="41"/>
    </row>
    <row r="4927" spans="21:21" ht="12.5">
      <c r="U4927" s="41"/>
    </row>
    <row r="4928" spans="21:21" ht="12.5">
      <c r="U4928" s="41"/>
    </row>
    <row r="4929" spans="21:21" ht="12.5">
      <c r="U4929" s="41"/>
    </row>
    <row r="4930" spans="21:21" ht="12.5">
      <c r="U4930" s="41"/>
    </row>
    <row r="4931" spans="21:21" ht="12.5">
      <c r="U4931" s="41"/>
    </row>
    <row r="4932" spans="21:21" ht="12.5">
      <c r="U4932" s="41"/>
    </row>
    <row r="4933" spans="21:21" ht="12.5">
      <c r="U4933" s="41"/>
    </row>
    <row r="4934" spans="21:21" ht="12.5">
      <c r="U4934" s="41"/>
    </row>
    <row r="4935" spans="21:21" ht="12.5">
      <c r="U4935" s="41"/>
    </row>
    <row r="4936" spans="21:21" ht="12.5">
      <c r="U4936" s="41"/>
    </row>
    <row r="4937" spans="21:21" ht="12.5">
      <c r="U4937" s="41"/>
    </row>
    <row r="4938" spans="21:21" ht="12.5">
      <c r="U4938" s="41"/>
    </row>
    <row r="4939" spans="21:21" ht="12.5">
      <c r="U4939" s="41"/>
    </row>
    <row r="4940" spans="21:21" ht="12.5">
      <c r="U4940" s="41"/>
    </row>
    <row r="4941" spans="21:21" ht="12.5">
      <c r="U4941" s="41"/>
    </row>
    <row r="4942" spans="21:21" ht="12.5">
      <c r="U4942" s="41"/>
    </row>
    <row r="4943" spans="21:21" ht="12.5">
      <c r="U4943" s="41"/>
    </row>
    <row r="4944" spans="21:21" ht="12.5">
      <c r="U4944" s="41"/>
    </row>
    <row r="4945" spans="21:21" ht="12.5">
      <c r="U4945" s="41"/>
    </row>
    <row r="4946" spans="21:21" ht="12.5">
      <c r="U4946" s="41"/>
    </row>
    <row r="4947" spans="21:21" ht="12.5">
      <c r="U4947" s="41"/>
    </row>
    <row r="4948" spans="21:21" ht="12.5">
      <c r="U4948" s="41"/>
    </row>
    <row r="4949" spans="21:21" ht="12.5">
      <c r="U4949" s="41"/>
    </row>
    <row r="4950" spans="21:21" ht="12.5">
      <c r="U4950" s="41"/>
    </row>
    <row r="4951" spans="21:21" ht="12.5">
      <c r="U4951" s="41"/>
    </row>
    <row r="4952" spans="21:21" ht="12.5">
      <c r="U4952" s="41"/>
    </row>
    <row r="4953" spans="21:21" ht="12.5">
      <c r="U4953" s="41"/>
    </row>
    <row r="4954" spans="21:21" ht="12.5">
      <c r="U4954" s="41"/>
    </row>
    <row r="4955" spans="21:21" ht="12.5">
      <c r="U4955" s="41"/>
    </row>
    <row r="4956" spans="21:21" ht="12.5">
      <c r="U4956" s="41"/>
    </row>
    <row r="4957" spans="21:21" ht="12.5">
      <c r="U4957" s="41"/>
    </row>
    <row r="4958" spans="21:21" ht="12.5">
      <c r="U4958" s="41"/>
    </row>
    <row r="4959" spans="21:21" ht="12.5">
      <c r="U4959" s="41"/>
    </row>
    <row r="4960" spans="21:21" ht="12.5">
      <c r="U4960" s="41"/>
    </row>
    <row r="4961" spans="21:21" ht="12.5">
      <c r="U4961" s="41"/>
    </row>
    <row r="4962" spans="21:21" ht="12.5">
      <c r="U4962" s="41"/>
    </row>
    <row r="4963" spans="21:21" ht="12.5">
      <c r="U4963" s="41"/>
    </row>
    <row r="4964" spans="21:21" ht="12.5">
      <c r="U4964" s="41"/>
    </row>
    <row r="4965" spans="21:21" ht="12.5">
      <c r="U4965" s="41"/>
    </row>
    <row r="4966" spans="21:21" ht="12.5">
      <c r="U4966" s="41"/>
    </row>
    <row r="4967" spans="21:21" ht="12.5">
      <c r="U4967" s="41"/>
    </row>
    <row r="4968" spans="21:21" ht="12.5">
      <c r="U4968" s="41"/>
    </row>
    <row r="4969" spans="21:21" ht="12.5">
      <c r="U4969" s="41"/>
    </row>
    <row r="4970" spans="21:21" ht="12.5">
      <c r="U4970" s="41"/>
    </row>
    <row r="4971" spans="21:21" ht="12.5">
      <c r="U4971" s="41"/>
    </row>
    <row r="4972" spans="21:21" ht="12.5">
      <c r="U4972" s="41"/>
    </row>
    <row r="4973" spans="21:21" ht="12.5">
      <c r="U4973" s="41"/>
    </row>
    <row r="4974" spans="21:21" ht="12.5">
      <c r="U4974" s="41"/>
    </row>
    <row r="4975" spans="21:21" ht="12.5">
      <c r="U4975" s="41"/>
    </row>
    <row r="4976" spans="21:21" ht="12.5">
      <c r="U4976" s="41"/>
    </row>
    <row r="4977" spans="21:21" ht="12.5">
      <c r="U4977" s="41"/>
    </row>
    <row r="4978" spans="21:21" ht="12.5">
      <c r="U4978" s="41"/>
    </row>
    <row r="4979" spans="21:21" ht="12.5">
      <c r="U4979" s="41"/>
    </row>
    <row r="4980" spans="21:21" ht="12.5">
      <c r="U4980" s="41"/>
    </row>
    <row r="4981" spans="21:21" ht="12.5">
      <c r="U4981" s="41"/>
    </row>
    <row r="4982" spans="21:21" ht="12.5">
      <c r="U4982" s="41"/>
    </row>
    <row r="4983" spans="21:21" ht="12.5">
      <c r="U4983" s="41"/>
    </row>
    <row r="4984" spans="21:21" ht="12.5">
      <c r="U4984" s="41"/>
    </row>
    <row r="4985" spans="21:21" ht="12.5">
      <c r="U4985" s="41"/>
    </row>
    <row r="4986" spans="21:21" ht="12.5">
      <c r="U4986" s="41"/>
    </row>
    <row r="4987" spans="21:21" ht="12.5">
      <c r="U4987" s="41"/>
    </row>
    <row r="4988" spans="21:21" ht="12.5">
      <c r="U4988" s="41"/>
    </row>
    <row r="4989" spans="21:21" ht="12.5">
      <c r="U4989" s="41"/>
    </row>
    <row r="4990" spans="21:21" ht="12.5">
      <c r="U4990" s="41"/>
    </row>
    <row r="4991" spans="21:21" ht="12.5">
      <c r="U4991" s="41"/>
    </row>
    <row r="4992" spans="21:21" ht="12.5">
      <c r="U4992" s="41"/>
    </row>
    <row r="4993" spans="21:21" ht="12.5">
      <c r="U4993" s="41"/>
    </row>
    <row r="4994" spans="21:21" ht="12.5">
      <c r="U4994" s="41"/>
    </row>
    <row r="4995" spans="21:21" ht="12.5">
      <c r="U4995" s="41"/>
    </row>
    <row r="4996" spans="21:21" ht="12.5">
      <c r="U4996" s="41"/>
    </row>
    <row r="4997" spans="21:21" ht="12.5">
      <c r="U4997" s="41"/>
    </row>
    <row r="4998" spans="21:21" ht="12.5">
      <c r="U4998" s="41"/>
    </row>
    <row r="4999" spans="21:21" ht="12.5">
      <c r="U4999" s="41"/>
    </row>
    <row r="5000" spans="21:21" ht="12.5">
      <c r="U5000" s="41"/>
    </row>
    <row r="5001" spans="21:21" ht="12.5">
      <c r="U5001" s="41"/>
    </row>
    <row r="5002" spans="21:21" ht="12.5">
      <c r="U5002" s="41"/>
    </row>
    <row r="5003" spans="21:21" ht="12.5">
      <c r="U5003" s="41"/>
    </row>
    <row r="5004" spans="21:21" ht="12.5">
      <c r="U5004" s="41"/>
    </row>
    <row r="5005" spans="21:21" ht="12.5">
      <c r="U5005" s="41"/>
    </row>
    <row r="5006" spans="21:21" ht="12.5">
      <c r="U5006" s="41"/>
    </row>
    <row r="5007" spans="21:21" ht="12.5">
      <c r="U5007" s="41"/>
    </row>
    <row r="5008" spans="21:21" ht="12.5">
      <c r="U5008" s="41"/>
    </row>
    <row r="5009" spans="21:21" ht="12.5">
      <c r="U5009" s="41"/>
    </row>
    <row r="5010" spans="21:21" ht="12.5">
      <c r="U5010" s="41"/>
    </row>
    <row r="5011" spans="21:21" ht="12.5">
      <c r="U5011" s="41"/>
    </row>
    <row r="5012" spans="21:21" ht="12.5">
      <c r="U5012" s="41"/>
    </row>
    <row r="5013" spans="21:21" ht="12.5">
      <c r="U5013" s="41"/>
    </row>
    <row r="5014" spans="21:21" ht="12.5">
      <c r="U5014" s="41"/>
    </row>
    <row r="5015" spans="21:21" ht="12.5">
      <c r="U5015" s="41"/>
    </row>
    <row r="5016" spans="21:21" ht="12.5">
      <c r="U5016" s="41"/>
    </row>
    <row r="5017" spans="21:21" ht="12.5">
      <c r="U5017" s="41"/>
    </row>
    <row r="5018" spans="21:21" ht="12.5">
      <c r="U5018" s="41"/>
    </row>
    <row r="5019" spans="21:21" ht="12.5">
      <c r="U5019" s="41"/>
    </row>
    <row r="5020" spans="21:21" ht="12.5">
      <c r="U5020" s="41"/>
    </row>
    <row r="5021" spans="21:21" ht="12.5">
      <c r="U5021" s="41"/>
    </row>
    <row r="5022" spans="21:21" ht="12.5">
      <c r="U5022" s="41"/>
    </row>
    <row r="5023" spans="21:21" ht="12.5">
      <c r="U5023" s="41"/>
    </row>
    <row r="5024" spans="21:21" ht="12.5">
      <c r="U5024" s="41"/>
    </row>
    <row r="5025" spans="21:21" ht="12.5">
      <c r="U5025" s="41"/>
    </row>
    <row r="5026" spans="21:21" ht="12.5">
      <c r="U5026" s="41"/>
    </row>
    <row r="5027" spans="21:21" ht="12.5">
      <c r="U5027" s="41"/>
    </row>
    <row r="5028" spans="21:21" ht="12.5">
      <c r="U5028" s="41"/>
    </row>
    <row r="5029" spans="21:21" ht="12.5">
      <c r="U5029" s="41"/>
    </row>
    <row r="5030" spans="21:21" ht="12.5">
      <c r="U5030" s="41"/>
    </row>
    <row r="5031" spans="21:21" ht="12.5">
      <c r="U5031" s="41"/>
    </row>
    <row r="5032" spans="21:21" ht="12.5">
      <c r="U5032" s="41"/>
    </row>
    <row r="5033" spans="21:21" ht="12.5">
      <c r="U5033" s="41"/>
    </row>
    <row r="5034" spans="21:21" ht="12.5">
      <c r="U5034" s="41"/>
    </row>
    <row r="5035" spans="21:21" ht="12.5">
      <c r="U5035" s="41"/>
    </row>
    <row r="5036" spans="21:21" ht="12.5">
      <c r="U5036" s="41"/>
    </row>
    <row r="5037" spans="21:21" ht="12.5">
      <c r="U5037" s="41"/>
    </row>
    <row r="5038" spans="21:21" ht="12.5">
      <c r="U5038" s="41"/>
    </row>
    <row r="5039" spans="21:21" ht="12.5">
      <c r="U5039" s="41"/>
    </row>
    <row r="5040" spans="21:21" ht="12.5">
      <c r="U5040" s="41"/>
    </row>
    <row r="5041" spans="21:21" ht="12.5">
      <c r="U5041" s="41"/>
    </row>
    <row r="5042" spans="21:21" ht="12.5">
      <c r="U5042" s="41"/>
    </row>
    <row r="5043" spans="21:21" ht="12.5">
      <c r="U5043" s="41"/>
    </row>
    <row r="5044" spans="21:21" ht="12.5">
      <c r="U5044" s="41"/>
    </row>
    <row r="5045" spans="21:21" ht="12.5">
      <c r="U5045" s="41"/>
    </row>
    <row r="5046" spans="21:21" ht="12.5">
      <c r="U5046" s="41"/>
    </row>
    <row r="5047" spans="21:21" ht="12.5">
      <c r="U5047" s="41"/>
    </row>
    <row r="5048" spans="21:21" ht="12.5">
      <c r="U5048" s="41"/>
    </row>
    <row r="5049" spans="21:21" ht="12.5">
      <c r="U5049" s="41"/>
    </row>
    <row r="5050" spans="21:21" ht="12.5">
      <c r="U5050" s="41"/>
    </row>
    <row r="5051" spans="21:21" ht="12.5">
      <c r="U5051" s="41"/>
    </row>
    <row r="5052" spans="21:21" ht="12.5">
      <c r="U5052" s="41"/>
    </row>
    <row r="5053" spans="21:21" ht="12.5">
      <c r="U5053" s="41"/>
    </row>
    <row r="5054" spans="21:21" ht="12.5">
      <c r="U5054" s="41"/>
    </row>
    <row r="5055" spans="21:21" ht="12.5">
      <c r="U5055" s="41"/>
    </row>
    <row r="5056" spans="21:21" ht="12.5">
      <c r="U5056" s="41"/>
    </row>
    <row r="5057" spans="21:21" ht="12.5">
      <c r="U5057" s="41"/>
    </row>
    <row r="5058" spans="21:21" ht="12.5">
      <c r="U5058" s="41"/>
    </row>
    <row r="5059" spans="21:21" ht="12.5">
      <c r="U5059" s="41"/>
    </row>
    <row r="5060" spans="21:21" ht="12.5">
      <c r="U5060" s="41"/>
    </row>
    <row r="5061" spans="21:21" ht="12.5">
      <c r="U5061" s="41"/>
    </row>
    <row r="5062" spans="21:21" ht="12.5">
      <c r="U5062" s="41"/>
    </row>
    <row r="5063" spans="21:21" ht="12.5">
      <c r="U5063" s="41"/>
    </row>
    <row r="5064" spans="21:21" ht="12.5">
      <c r="U5064" s="41"/>
    </row>
    <row r="5065" spans="21:21" ht="12.5">
      <c r="U5065" s="41"/>
    </row>
    <row r="5066" spans="21:21" ht="12.5">
      <c r="U5066" s="41"/>
    </row>
    <row r="5067" spans="21:21" ht="12.5">
      <c r="U5067" s="41"/>
    </row>
    <row r="5068" spans="21:21" ht="12.5">
      <c r="U5068" s="41"/>
    </row>
    <row r="5069" spans="21:21" ht="12.5">
      <c r="U5069" s="41"/>
    </row>
    <row r="5070" spans="21:21" ht="12.5">
      <c r="U5070" s="41"/>
    </row>
    <row r="5071" spans="21:21" ht="12.5">
      <c r="U5071" s="41"/>
    </row>
    <row r="5072" spans="21:21" ht="12.5">
      <c r="U5072" s="41"/>
    </row>
    <row r="5073" spans="21:21" ht="12.5">
      <c r="U5073" s="41"/>
    </row>
    <row r="5074" spans="21:21" ht="12.5">
      <c r="U5074" s="41"/>
    </row>
    <row r="5075" spans="21:21" ht="12.5">
      <c r="U5075" s="41"/>
    </row>
    <row r="5076" spans="21:21" ht="12.5">
      <c r="U5076" s="41"/>
    </row>
    <row r="5077" spans="21:21" ht="12.5">
      <c r="U5077" s="41"/>
    </row>
    <row r="5078" spans="21:21" ht="12.5">
      <c r="U5078" s="41"/>
    </row>
    <row r="5079" spans="21:21" ht="12.5">
      <c r="U5079" s="41"/>
    </row>
    <row r="5080" spans="21:21" ht="12.5">
      <c r="U5080" s="41"/>
    </row>
    <row r="5081" spans="21:21" ht="12.5">
      <c r="U5081" s="41"/>
    </row>
    <row r="5082" spans="21:21" ht="12.5">
      <c r="U5082" s="41"/>
    </row>
    <row r="5083" spans="21:21" ht="12.5">
      <c r="U5083" s="41"/>
    </row>
    <row r="5084" spans="21:21" ht="12.5">
      <c r="U5084" s="41"/>
    </row>
    <row r="5085" spans="21:21" ht="12.5">
      <c r="U5085" s="41"/>
    </row>
    <row r="5086" spans="21:21" ht="12.5">
      <c r="U5086" s="41"/>
    </row>
    <row r="5087" spans="21:21" ht="12.5">
      <c r="U5087" s="41"/>
    </row>
    <row r="5088" spans="21:21" ht="12.5">
      <c r="U5088" s="41"/>
    </row>
    <row r="5089" spans="21:21" ht="12.5">
      <c r="U5089" s="41"/>
    </row>
    <row r="5090" spans="21:21" ht="12.5">
      <c r="U5090" s="41"/>
    </row>
    <row r="5091" spans="21:21" ht="12.5">
      <c r="U5091" s="41"/>
    </row>
    <row r="5092" spans="21:21" ht="12.5">
      <c r="U5092" s="41"/>
    </row>
    <row r="5093" spans="21:21" ht="12.5">
      <c r="U5093" s="41"/>
    </row>
    <row r="5094" spans="21:21" ht="12.5">
      <c r="U5094" s="41"/>
    </row>
    <row r="5095" spans="21:21" ht="12.5">
      <c r="U5095" s="41"/>
    </row>
    <row r="5096" spans="21:21" ht="12.5">
      <c r="U5096" s="41"/>
    </row>
    <row r="5097" spans="21:21" ht="12.5">
      <c r="U5097" s="41"/>
    </row>
    <row r="5098" spans="21:21" ht="12.5">
      <c r="U5098" s="41"/>
    </row>
    <row r="5099" spans="21:21" ht="12.5">
      <c r="U5099" s="41"/>
    </row>
    <row r="5100" spans="21:21" ht="12.5">
      <c r="U5100" s="41"/>
    </row>
    <row r="5101" spans="21:21" ht="12.5">
      <c r="U5101" s="41"/>
    </row>
    <row r="5102" spans="21:21" ht="12.5">
      <c r="U5102" s="41"/>
    </row>
    <row r="5103" spans="21:21" ht="12.5">
      <c r="U5103" s="41"/>
    </row>
    <row r="5104" spans="21:21" ht="12.5">
      <c r="U5104" s="41"/>
    </row>
    <row r="5105" spans="21:21" ht="12.5">
      <c r="U5105" s="41"/>
    </row>
    <row r="5106" spans="21:21" ht="12.5">
      <c r="U5106" s="41"/>
    </row>
    <row r="5107" spans="21:21" ht="12.5">
      <c r="U5107" s="41"/>
    </row>
    <row r="5108" spans="21:21" ht="12.5">
      <c r="U5108" s="41"/>
    </row>
    <row r="5109" spans="21:21" ht="12.5">
      <c r="U5109" s="41"/>
    </row>
    <row r="5110" spans="21:21" ht="12.5">
      <c r="U5110" s="41"/>
    </row>
    <row r="5111" spans="21:21" ht="12.5">
      <c r="U5111" s="41"/>
    </row>
    <row r="5112" spans="21:21" ht="12.5">
      <c r="U5112" s="41"/>
    </row>
    <row r="5113" spans="21:21" ht="12.5">
      <c r="U5113" s="41"/>
    </row>
    <row r="5114" spans="21:21" ht="12.5">
      <c r="U5114" s="41"/>
    </row>
    <row r="5115" spans="21:21" ht="12.5">
      <c r="U5115" s="41"/>
    </row>
    <row r="5116" spans="21:21" ht="12.5">
      <c r="U5116" s="41"/>
    </row>
    <row r="5117" spans="21:21" ht="12.5">
      <c r="U5117" s="41"/>
    </row>
    <row r="5118" spans="21:21" ht="12.5">
      <c r="U5118" s="41"/>
    </row>
    <row r="5119" spans="21:21" ht="12.5">
      <c r="U5119" s="41"/>
    </row>
    <row r="5120" spans="21:21" ht="12.5">
      <c r="U5120" s="41"/>
    </row>
    <row r="5121" spans="21:21" ht="12.5">
      <c r="U5121" s="41"/>
    </row>
    <row r="5122" spans="21:21" ht="12.5">
      <c r="U5122" s="41"/>
    </row>
    <row r="5123" spans="21:21" ht="12.5">
      <c r="U5123" s="41"/>
    </row>
    <row r="5124" spans="21:21" ht="12.5">
      <c r="U5124" s="41"/>
    </row>
    <row r="5125" spans="21:21" ht="12.5">
      <c r="U5125" s="41"/>
    </row>
    <row r="5126" spans="21:21" ht="12.5">
      <c r="U5126" s="41"/>
    </row>
    <row r="5127" spans="21:21" ht="12.5">
      <c r="U5127" s="41"/>
    </row>
    <row r="5128" spans="21:21" ht="12.5">
      <c r="U5128" s="41"/>
    </row>
    <row r="5129" spans="21:21" ht="12.5">
      <c r="U5129" s="41"/>
    </row>
    <row r="5130" spans="21:21" ht="12.5">
      <c r="U5130" s="41"/>
    </row>
    <row r="5131" spans="21:21" ht="12.5">
      <c r="U5131" s="41"/>
    </row>
    <row r="5132" spans="21:21" ht="12.5">
      <c r="U5132" s="41"/>
    </row>
    <row r="5133" spans="21:21" ht="12.5">
      <c r="U5133" s="41"/>
    </row>
    <row r="5134" spans="21:21" ht="12.5">
      <c r="U5134" s="41"/>
    </row>
    <row r="5135" spans="21:21" ht="12.5">
      <c r="U5135" s="41"/>
    </row>
    <row r="5136" spans="21:21" ht="12.5">
      <c r="U5136" s="41"/>
    </row>
    <row r="5137" spans="21:21" ht="12.5">
      <c r="U5137" s="41"/>
    </row>
    <row r="5138" spans="21:21" ht="12.5">
      <c r="U5138" s="41"/>
    </row>
    <row r="5139" spans="21:21" ht="12.5">
      <c r="U5139" s="41"/>
    </row>
    <row r="5140" spans="21:21" ht="12.5">
      <c r="U5140" s="41"/>
    </row>
    <row r="5141" spans="21:21" ht="12.5">
      <c r="U5141" s="41"/>
    </row>
    <row r="5142" spans="21:21" ht="12.5">
      <c r="U5142" s="41"/>
    </row>
    <row r="5143" spans="21:21" ht="12.5">
      <c r="U5143" s="41"/>
    </row>
    <row r="5144" spans="21:21" ht="12.5">
      <c r="U5144" s="41"/>
    </row>
    <row r="5145" spans="21:21" ht="12.5">
      <c r="U5145" s="41"/>
    </row>
    <row r="5146" spans="21:21" ht="12.5">
      <c r="U5146" s="41"/>
    </row>
    <row r="5147" spans="21:21" ht="12.5">
      <c r="U5147" s="41"/>
    </row>
    <row r="5148" spans="21:21" ht="12.5">
      <c r="U5148" s="41"/>
    </row>
    <row r="5149" spans="21:21" ht="12.5">
      <c r="U5149" s="41"/>
    </row>
    <row r="5150" spans="21:21" ht="12.5">
      <c r="U5150" s="41"/>
    </row>
    <row r="5151" spans="21:21" ht="12.5">
      <c r="U5151" s="41"/>
    </row>
    <row r="5152" spans="21:21" ht="12.5">
      <c r="U5152" s="41"/>
    </row>
    <row r="5153" spans="21:21" ht="12.5">
      <c r="U5153" s="41"/>
    </row>
    <row r="5154" spans="21:21" ht="12.5">
      <c r="U5154" s="41"/>
    </row>
    <row r="5155" spans="21:21" ht="12.5">
      <c r="U5155" s="41"/>
    </row>
    <row r="5156" spans="21:21" ht="12.5">
      <c r="U5156" s="41"/>
    </row>
    <row r="5157" spans="21:21" ht="12.5">
      <c r="U5157" s="41"/>
    </row>
    <row r="5158" spans="21:21" ht="12.5">
      <c r="U5158" s="41"/>
    </row>
    <row r="5159" spans="21:21" ht="12.5">
      <c r="U5159" s="41"/>
    </row>
    <row r="5160" spans="21:21" ht="12.5">
      <c r="U5160" s="41"/>
    </row>
    <row r="5161" spans="21:21" ht="12.5">
      <c r="U5161" s="41"/>
    </row>
    <row r="5162" spans="21:21" ht="12.5">
      <c r="U5162" s="41"/>
    </row>
    <row r="5163" spans="21:21" ht="12.5">
      <c r="U5163" s="41"/>
    </row>
    <row r="5164" spans="21:21" ht="12.5">
      <c r="U5164" s="41"/>
    </row>
    <row r="5165" spans="21:21" ht="12.5">
      <c r="U5165" s="41"/>
    </row>
    <row r="5166" spans="21:21" ht="12.5">
      <c r="U5166" s="41"/>
    </row>
    <row r="5167" spans="21:21" ht="12.5">
      <c r="U5167" s="41"/>
    </row>
    <row r="5168" spans="21:21" ht="12.5">
      <c r="U5168" s="41"/>
    </row>
    <row r="5169" spans="21:21" ht="12.5">
      <c r="U5169" s="41"/>
    </row>
    <row r="5170" spans="21:21" ht="12.5">
      <c r="U5170" s="41"/>
    </row>
    <row r="5171" spans="21:21" ht="12.5">
      <c r="U5171" s="41"/>
    </row>
    <row r="5172" spans="21:21" ht="12.5">
      <c r="U5172" s="41"/>
    </row>
    <row r="5173" spans="21:21" ht="12.5">
      <c r="U5173" s="41"/>
    </row>
    <row r="5174" spans="21:21" ht="12.5">
      <c r="U5174" s="41"/>
    </row>
    <row r="5175" spans="21:21" ht="12.5">
      <c r="U5175" s="41"/>
    </row>
    <row r="5176" spans="21:21" ht="12.5">
      <c r="U5176" s="41"/>
    </row>
    <row r="5177" spans="21:21" ht="12.5">
      <c r="U5177" s="41"/>
    </row>
    <row r="5178" spans="21:21" ht="12.5">
      <c r="U5178" s="41"/>
    </row>
    <row r="5179" spans="21:21" ht="12.5">
      <c r="U5179" s="41"/>
    </row>
    <row r="5180" spans="21:21" ht="12.5">
      <c r="U5180" s="41"/>
    </row>
    <row r="5181" spans="21:21" ht="12.5">
      <c r="U5181" s="41"/>
    </row>
    <row r="5182" spans="21:21" ht="12.5">
      <c r="U5182" s="41"/>
    </row>
    <row r="5183" spans="21:21" ht="12.5">
      <c r="U5183" s="41"/>
    </row>
    <row r="5184" spans="21:21" ht="12.5">
      <c r="U5184" s="41"/>
    </row>
    <row r="5185" spans="21:21" ht="12.5">
      <c r="U5185" s="41"/>
    </row>
    <row r="5186" spans="21:21" ht="12.5">
      <c r="U5186" s="41"/>
    </row>
    <row r="5187" spans="21:21" ht="12.5">
      <c r="U5187" s="41"/>
    </row>
    <row r="5188" spans="21:21" ht="12.5">
      <c r="U5188" s="41"/>
    </row>
    <row r="5189" spans="21:21" ht="12.5">
      <c r="U5189" s="41"/>
    </row>
    <row r="5190" spans="21:21" ht="12.5">
      <c r="U5190" s="41"/>
    </row>
    <row r="5191" spans="21:21" ht="12.5">
      <c r="U5191" s="41"/>
    </row>
    <row r="5192" spans="21:21" ht="12.5">
      <c r="U5192" s="41"/>
    </row>
    <row r="5193" spans="21:21" ht="12.5">
      <c r="U5193" s="41"/>
    </row>
    <row r="5194" spans="21:21" ht="12.5">
      <c r="U5194" s="41"/>
    </row>
    <row r="5195" spans="21:21" ht="12.5">
      <c r="U5195" s="41"/>
    </row>
    <row r="5196" spans="21:21" ht="12.5">
      <c r="U5196" s="41"/>
    </row>
    <row r="5197" spans="21:21" ht="12.5">
      <c r="U5197" s="41"/>
    </row>
    <row r="5198" spans="21:21" ht="12.5">
      <c r="U5198" s="41"/>
    </row>
    <row r="5199" spans="21:21" ht="12.5">
      <c r="U5199" s="41"/>
    </row>
    <row r="5200" spans="21:21" ht="12.5">
      <c r="U5200" s="41"/>
    </row>
    <row r="5201" spans="21:21" ht="12.5">
      <c r="U5201" s="41"/>
    </row>
    <row r="5202" spans="21:21" ht="12.5">
      <c r="U5202" s="41"/>
    </row>
    <row r="5203" spans="21:21" ht="12.5">
      <c r="U5203" s="41"/>
    </row>
    <row r="5204" spans="21:21" ht="12.5">
      <c r="U5204" s="41"/>
    </row>
    <row r="5205" spans="21:21" ht="12.5">
      <c r="U5205" s="41"/>
    </row>
    <row r="5206" spans="21:21" ht="12.5">
      <c r="U5206" s="41"/>
    </row>
    <row r="5207" spans="21:21" ht="12.5">
      <c r="U5207" s="41"/>
    </row>
    <row r="5208" spans="21:21" ht="12.5">
      <c r="U5208" s="41"/>
    </row>
    <row r="5209" spans="21:21" ht="12.5">
      <c r="U5209" s="41"/>
    </row>
    <row r="5210" spans="21:21" ht="12.5">
      <c r="U5210" s="41"/>
    </row>
    <row r="5211" spans="21:21" ht="12.5">
      <c r="U5211" s="41"/>
    </row>
    <row r="5212" spans="21:21" ht="12.5">
      <c r="U5212" s="41"/>
    </row>
    <row r="5213" spans="21:21" ht="12.5">
      <c r="U5213" s="41"/>
    </row>
    <row r="5214" spans="21:21" ht="12.5">
      <c r="U5214" s="41"/>
    </row>
    <row r="5215" spans="21:21" ht="12.5">
      <c r="U5215" s="41"/>
    </row>
    <row r="5216" spans="21:21" ht="12.5">
      <c r="U5216" s="41"/>
    </row>
    <row r="5217" spans="21:21" ht="12.5">
      <c r="U5217" s="41"/>
    </row>
    <row r="5218" spans="21:21" ht="12.5">
      <c r="U5218" s="41"/>
    </row>
    <row r="5219" spans="21:21" ht="12.5">
      <c r="U5219" s="41"/>
    </row>
    <row r="5220" spans="21:21" ht="12.5">
      <c r="U5220" s="41"/>
    </row>
    <row r="5221" spans="21:21" ht="12.5">
      <c r="U5221" s="41"/>
    </row>
    <row r="5222" spans="21:21" ht="12.5">
      <c r="U5222" s="41"/>
    </row>
    <row r="5223" spans="21:21" ht="12.5">
      <c r="U5223" s="41"/>
    </row>
    <row r="5224" spans="21:21" ht="12.5">
      <c r="U5224" s="41"/>
    </row>
    <row r="5225" spans="21:21" ht="12.5">
      <c r="U5225" s="41"/>
    </row>
    <row r="5226" spans="21:21" ht="12.5">
      <c r="U5226" s="41"/>
    </row>
    <row r="5227" spans="21:21" ht="12.5">
      <c r="U5227" s="41"/>
    </row>
    <row r="5228" spans="21:21" ht="12.5">
      <c r="U5228" s="41"/>
    </row>
    <row r="5229" spans="21:21" ht="12.5">
      <c r="U5229" s="41"/>
    </row>
    <row r="5230" spans="21:21" ht="12.5">
      <c r="U5230" s="41"/>
    </row>
    <row r="5231" spans="21:21" ht="12.5">
      <c r="U5231" s="41"/>
    </row>
    <row r="5232" spans="21:21" ht="12.5">
      <c r="U5232" s="41"/>
    </row>
    <row r="5233" spans="21:21" ht="12.5">
      <c r="U5233" s="41"/>
    </row>
    <row r="5234" spans="21:21" ht="12.5">
      <c r="U5234" s="41"/>
    </row>
    <row r="5235" spans="21:21" ht="12.5">
      <c r="U5235" s="41"/>
    </row>
    <row r="5236" spans="21:21" ht="12.5">
      <c r="U5236" s="41"/>
    </row>
    <row r="5237" spans="21:21" ht="12.5">
      <c r="U5237" s="41"/>
    </row>
    <row r="5238" spans="21:21" ht="12.5">
      <c r="U5238" s="41"/>
    </row>
    <row r="5239" spans="21:21" ht="12.5">
      <c r="U5239" s="41"/>
    </row>
    <row r="5240" spans="21:21" ht="12.5">
      <c r="U5240" s="41"/>
    </row>
    <row r="5241" spans="21:21" ht="12.5">
      <c r="U5241" s="41"/>
    </row>
    <row r="5242" spans="21:21" ht="12.5">
      <c r="U5242" s="41"/>
    </row>
    <row r="5243" spans="21:21" ht="12.5">
      <c r="U5243" s="41"/>
    </row>
    <row r="5244" spans="21:21" ht="12.5">
      <c r="U5244" s="41"/>
    </row>
    <row r="5245" spans="21:21" ht="12.5">
      <c r="U5245" s="41"/>
    </row>
    <row r="5246" spans="21:21" ht="12.5">
      <c r="U5246" s="41"/>
    </row>
    <row r="5247" spans="21:21" ht="12.5">
      <c r="U5247" s="41"/>
    </row>
    <row r="5248" spans="21:21" ht="12.5">
      <c r="U5248" s="41"/>
    </row>
    <row r="5249" spans="21:21" ht="12.5">
      <c r="U5249" s="41"/>
    </row>
    <row r="5250" spans="21:21" ht="12.5">
      <c r="U5250" s="41"/>
    </row>
    <row r="5251" spans="21:21" ht="12.5">
      <c r="U5251" s="41"/>
    </row>
    <row r="5252" spans="21:21" ht="12.5">
      <c r="U5252" s="41"/>
    </row>
    <row r="5253" spans="21:21" ht="12.5">
      <c r="U5253" s="41"/>
    </row>
    <row r="5254" spans="21:21" ht="12.5">
      <c r="U5254" s="41"/>
    </row>
    <row r="5255" spans="21:21" ht="12.5">
      <c r="U5255" s="41"/>
    </row>
    <row r="5256" spans="21:21" ht="12.5">
      <c r="U5256" s="41"/>
    </row>
    <row r="5257" spans="21:21" ht="12.5">
      <c r="U5257" s="41"/>
    </row>
    <row r="5258" spans="21:21" ht="12.5">
      <c r="U5258" s="41"/>
    </row>
    <row r="5259" spans="21:21" ht="12.5">
      <c r="U5259" s="41"/>
    </row>
    <row r="5260" spans="21:21" ht="12.5">
      <c r="U5260" s="41"/>
    </row>
    <row r="5261" spans="21:21" ht="12.5">
      <c r="U5261" s="41"/>
    </row>
    <row r="5262" spans="21:21" ht="12.5">
      <c r="U5262" s="41"/>
    </row>
    <row r="5263" spans="21:21" ht="12.5">
      <c r="U5263" s="41"/>
    </row>
    <row r="5264" spans="21:21" ht="12.5">
      <c r="U5264" s="41"/>
    </row>
    <row r="5265" spans="21:21" ht="12.5">
      <c r="U5265" s="41"/>
    </row>
    <row r="5266" spans="21:21" ht="12.5">
      <c r="U5266" s="41"/>
    </row>
    <row r="5267" spans="21:21" ht="12.5">
      <c r="U5267" s="41"/>
    </row>
    <row r="5268" spans="21:21" ht="12.5">
      <c r="U5268" s="41"/>
    </row>
    <row r="5269" spans="21:21" ht="12.5">
      <c r="U5269" s="41"/>
    </row>
    <row r="5270" spans="21:21" ht="12.5">
      <c r="U5270" s="41"/>
    </row>
    <row r="5271" spans="21:21" ht="12.5">
      <c r="U5271" s="41"/>
    </row>
    <row r="5272" spans="21:21" ht="12.5">
      <c r="U5272" s="41"/>
    </row>
    <row r="5273" spans="21:21" ht="12.5">
      <c r="U5273" s="41"/>
    </row>
    <row r="5274" spans="21:21" ht="12.5">
      <c r="U5274" s="41"/>
    </row>
    <row r="5275" spans="21:21" ht="12.5">
      <c r="U5275" s="41"/>
    </row>
    <row r="5276" spans="21:21" ht="12.5">
      <c r="U5276" s="41"/>
    </row>
    <row r="5277" spans="21:21" ht="12.5">
      <c r="U5277" s="41"/>
    </row>
    <row r="5278" spans="21:21" ht="12.5">
      <c r="U5278" s="41"/>
    </row>
    <row r="5279" spans="21:21" ht="12.5">
      <c r="U5279" s="41"/>
    </row>
    <row r="5280" spans="21:21" ht="12.5">
      <c r="U5280" s="41"/>
    </row>
    <row r="5281" spans="21:21" ht="12.5">
      <c r="U5281" s="41"/>
    </row>
    <row r="5282" spans="21:21" ht="12.5">
      <c r="U5282" s="41"/>
    </row>
    <row r="5283" spans="21:21" ht="12.5">
      <c r="U5283" s="41"/>
    </row>
    <row r="5284" spans="21:21" ht="12.5">
      <c r="U5284" s="41"/>
    </row>
    <row r="5285" spans="21:21" ht="12.5">
      <c r="U5285" s="41"/>
    </row>
    <row r="5286" spans="21:21" ht="12.5">
      <c r="U5286" s="41"/>
    </row>
    <row r="5287" spans="21:21" ht="12.5">
      <c r="U5287" s="41"/>
    </row>
    <row r="5288" spans="21:21" ht="12.5">
      <c r="U5288" s="41"/>
    </row>
    <row r="5289" spans="21:21" ht="12.5">
      <c r="U5289" s="41"/>
    </row>
    <row r="5290" spans="21:21" ht="12.5">
      <c r="U5290" s="41"/>
    </row>
    <row r="5291" spans="21:21" ht="12.5">
      <c r="U5291" s="41"/>
    </row>
    <row r="5292" spans="21:21" ht="12.5">
      <c r="U5292" s="41"/>
    </row>
    <row r="5293" spans="21:21" ht="12.5">
      <c r="U5293" s="41"/>
    </row>
    <row r="5294" spans="21:21" ht="12.5">
      <c r="U5294" s="41"/>
    </row>
    <row r="5295" spans="21:21" ht="12.5">
      <c r="U5295" s="41"/>
    </row>
    <row r="5296" spans="21:21" ht="12.5">
      <c r="U5296" s="41"/>
    </row>
    <row r="5297" spans="21:21" ht="12.5">
      <c r="U5297" s="41"/>
    </row>
    <row r="5298" spans="21:21" ht="12.5">
      <c r="U5298" s="41"/>
    </row>
    <row r="5299" spans="21:21" ht="12.5">
      <c r="U5299" s="41"/>
    </row>
    <row r="5300" spans="21:21" ht="12.5">
      <c r="U5300" s="41"/>
    </row>
    <row r="5301" spans="21:21" ht="12.5">
      <c r="U5301" s="41"/>
    </row>
    <row r="5302" spans="21:21" ht="12.5">
      <c r="U5302" s="41"/>
    </row>
    <row r="5303" spans="21:21" ht="12.5">
      <c r="U5303" s="41"/>
    </row>
    <row r="5304" spans="21:21" ht="12.5">
      <c r="U5304" s="41"/>
    </row>
    <row r="5305" spans="21:21" ht="12.5">
      <c r="U5305" s="41"/>
    </row>
    <row r="5306" spans="21:21" ht="12.5">
      <c r="U5306" s="41"/>
    </row>
    <row r="5307" spans="21:21" ht="12.5">
      <c r="U5307" s="41"/>
    </row>
    <row r="5308" spans="21:21" ht="12.5">
      <c r="U5308" s="41"/>
    </row>
    <row r="5309" spans="21:21" ht="12.5">
      <c r="U5309" s="41"/>
    </row>
    <row r="5310" spans="21:21" ht="12.5">
      <c r="U5310" s="41"/>
    </row>
    <row r="5311" spans="21:21" ht="12.5">
      <c r="U5311" s="41"/>
    </row>
    <row r="5312" spans="21:21" ht="12.5">
      <c r="U5312" s="41"/>
    </row>
    <row r="5313" spans="21:21" ht="12.5">
      <c r="U5313" s="41"/>
    </row>
    <row r="5314" spans="21:21" ht="12.5">
      <c r="U5314" s="41"/>
    </row>
    <row r="5315" spans="21:21" ht="12.5">
      <c r="U5315" s="41"/>
    </row>
    <row r="5316" spans="21:21" ht="12.5">
      <c r="U5316" s="41"/>
    </row>
    <row r="5317" spans="21:21" ht="12.5">
      <c r="U5317" s="41"/>
    </row>
    <row r="5318" spans="21:21" ht="12.5">
      <c r="U5318" s="41"/>
    </row>
    <row r="5319" spans="21:21" ht="12.5">
      <c r="U5319" s="41"/>
    </row>
    <row r="5320" spans="21:21" ht="12.5">
      <c r="U5320" s="41"/>
    </row>
    <row r="5321" spans="21:21" ht="12.5">
      <c r="U5321" s="41"/>
    </row>
    <row r="5322" spans="21:21" ht="12.5">
      <c r="U5322" s="41"/>
    </row>
    <row r="5323" spans="21:21" ht="12.5">
      <c r="U5323" s="41"/>
    </row>
    <row r="5324" spans="21:21" ht="12.5">
      <c r="U5324" s="41"/>
    </row>
    <row r="5325" spans="21:21" ht="12.5">
      <c r="U5325" s="41"/>
    </row>
    <row r="5326" spans="21:21" ht="12.5">
      <c r="U5326" s="41"/>
    </row>
    <row r="5327" spans="21:21" ht="12.5">
      <c r="U5327" s="41"/>
    </row>
    <row r="5328" spans="21:21" ht="12.5">
      <c r="U5328" s="41"/>
    </row>
    <row r="5329" spans="21:21" ht="12.5">
      <c r="U5329" s="41"/>
    </row>
    <row r="5330" spans="21:21" ht="12.5">
      <c r="U5330" s="41"/>
    </row>
    <row r="5331" spans="21:21" ht="12.5">
      <c r="U5331" s="41"/>
    </row>
    <row r="5332" spans="21:21" ht="12.5">
      <c r="U5332" s="41"/>
    </row>
    <row r="5333" spans="21:21" ht="12.5">
      <c r="U5333" s="41"/>
    </row>
    <row r="5334" spans="21:21" ht="12.5">
      <c r="U5334" s="41"/>
    </row>
    <row r="5335" spans="21:21" ht="12.5">
      <c r="U5335" s="41"/>
    </row>
    <row r="5336" spans="21:21" ht="12.5">
      <c r="U5336" s="41"/>
    </row>
    <row r="5337" spans="21:21" ht="12.5">
      <c r="U5337" s="41"/>
    </row>
    <row r="5338" spans="21:21" ht="12.5">
      <c r="U5338" s="41"/>
    </row>
    <row r="5339" spans="21:21" ht="12.5">
      <c r="U5339" s="41"/>
    </row>
    <row r="5340" spans="21:21" ht="12.5">
      <c r="U5340" s="41"/>
    </row>
    <row r="5341" spans="21:21" ht="12.5">
      <c r="U5341" s="41"/>
    </row>
    <row r="5342" spans="21:21" ht="12.5">
      <c r="U5342" s="41"/>
    </row>
    <row r="5343" spans="21:21" ht="12.5">
      <c r="U5343" s="41"/>
    </row>
    <row r="5344" spans="21:21" ht="12.5">
      <c r="U5344" s="41"/>
    </row>
    <row r="5345" spans="21:21" ht="12.5">
      <c r="U5345" s="41"/>
    </row>
    <row r="5346" spans="21:21" ht="12.5">
      <c r="U5346" s="41"/>
    </row>
    <row r="5347" spans="21:21" ht="12.5">
      <c r="U5347" s="41"/>
    </row>
    <row r="5348" spans="21:21" ht="12.5">
      <c r="U5348" s="41"/>
    </row>
    <row r="5349" spans="21:21" ht="12.5">
      <c r="U5349" s="41"/>
    </row>
    <row r="5350" spans="21:21" ht="12.5">
      <c r="U5350" s="41"/>
    </row>
    <row r="5351" spans="21:21" ht="12.5">
      <c r="U5351" s="41"/>
    </row>
    <row r="5352" spans="21:21" ht="12.5">
      <c r="U5352" s="41"/>
    </row>
    <row r="5353" spans="21:21" ht="12.5">
      <c r="U5353" s="41"/>
    </row>
    <row r="5354" spans="21:21" ht="12.5">
      <c r="U5354" s="41"/>
    </row>
    <row r="5355" spans="21:21" ht="12.5">
      <c r="U5355" s="41"/>
    </row>
    <row r="5356" spans="21:21" ht="12.5">
      <c r="U5356" s="41"/>
    </row>
    <row r="5357" spans="21:21" ht="12.5">
      <c r="U5357" s="41"/>
    </row>
    <row r="5358" spans="21:21" ht="12.5">
      <c r="U5358" s="41"/>
    </row>
    <row r="5359" spans="21:21" ht="12.5">
      <c r="U5359" s="41"/>
    </row>
    <row r="5360" spans="21:21" ht="12.5">
      <c r="U5360" s="41"/>
    </row>
    <row r="5361" spans="21:21" ht="12.5">
      <c r="U5361" s="41"/>
    </row>
    <row r="5362" spans="21:21" ht="12.5">
      <c r="U5362" s="41"/>
    </row>
    <row r="5363" spans="21:21" ht="12.5">
      <c r="U5363" s="41"/>
    </row>
    <row r="5364" spans="21:21" ht="12.5">
      <c r="U5364" s="41"/>
    </row>
    <row r="5365" spans="21:21" ht="12.5">
      <c r="U5365" s="41"/>
    </row>
    <row r="5366" spans="21:21" ht="12.5">
      <c r="U5366" s="41"/>
    </row>
    <row r="5367" spans="21:21" ht="12.5">
      <c r="U5367" s="41"/>
    </row>
    <row r="5368" spans="21:21" ht="12.5">
      <c r="U5368" s="41"/>
    </row>
    <row r="5369" spans="21:21" ht="12.5">
      <c r="U5369" s="41"/>
    </row>
    <row r="5370" spans="21:21" ht="12.5">
      <c r="U5370" s="41"/>
    </row>
    <row r="5371" spans="21:21" ht="12.5">
      <c r="U5371" s="41"/>
    </row>
    <row r="5372" spans="21:21" ht="12.5">
      <c r="U5372" s="41"/>
    </row>
    <row r="5373" spans="21:21" ht="12.5">
      <c r="U5373" s="41"/>
    </row>
    <row r="5374" spans="21:21" ht="12.5">
      <c r="U5374" s="41"/>
    </row>
    <row r="5375" spans="21:21" ht="12.5">
      <c r="U5375" s="41"/>
    </row>
    <row r="5376" spans="21:21" ht="12.5">
      <c r="U5376" s="41"/>
    </row>
    <row r="5377" spans="21:21" ht="12.5">
      <c r="U5377" s="41"/>
    </row>
    <row r="5378" spans="21:21" ht="12.5">
      <c r="U5378" s="41"/>
    </row>
    <row r="5379" spans="21:21" ht="12.5">
      <c r="U5379" s="41"/>
    </row>
    <row r="5380" spans="21:21" ht="12.5">
      <c r="U5380" s="41"/>
    </row>
    <row r="5381" spans="21:21" ht="12.5">
      <c r="U5381" s="41"/>
    </row>
    <row r="5382" spans="21:21" ht="12.5">
      <c r="U5382" s="41"/>
    </row>
    <row r="5383" spans="21:21" ht="12.5">
      <c r="U5383" s="41"/>
    </row>
    <row r="5384" spans="21:21" ht="12.5">
      <c r="U5384" s="41"/>
    </row>
    <row r="5385" spans="21:21" ht="12.5">
      <c r="U5385" s="41"/>
    </row>
    <row r="5386" spans="21:21" ht="12.5">
      <c r="U5386" s="41"/>
    </row>
    <row r="5387" spans="21:21" ht="12.5">
      <c r="U5387" s="41"/>
    </row>
    <row r="5388" spans="21:21" ht="12.5">
      <c r="U5388" s="41"/>
    </row>
    <row r="5389" spans="21:21" ht="12.5">
      <c r="U5389" s="41"/>
    </row>
    <row r="5390" spans="21:21" ht="12.5">
      <c r="U5390" s="41"/>
    </row>
    <row r="5391" spans="21:21" ht="12.5">
      <c r="U5391" s="41"/>
    </row>
    <row r="5392" spans="21:21" ht="12.5">
      <c r="U5392" s="41"/>
    </row>
    <row r="5393" spans="21:21" ht="12.5">
      <c r="U5393" s="41"/>
    </row>
    <row r="5394" spans="21:21" ht="12.5">
      <c r="U5394" s="41"/>
    </row>
    <row r="5395" spans="21:21" ht="12.5">
      <c r="U5395" s="41"/>
    </row>
    <row r="5396" spans="21:21" ht="12.5">
      <c r="U5396" s="41"/>
    </row>
    <row r="5397" spans="21:21" ht="12.5">
      <c r="U5397" s="41"/>
    </row>
    <row r="5398" spans="21:21" ht="12.5">
      <c r="U5398" s="41"/>
    </row>
    <row r="5399" spans="21:21" ht="12.5">
      <c r="U5399" s="41"/>
    </row>
    <row r="5400" spans="21:21" ht="12.5">
      <c r="U5400" s="41"/>
    </row>
    <row r="5401" spans="21:21" ht="12.5">
      <c r="U5401" s="41"/>
    </row>
    <row r="5402" spans="21:21" ht="12.5">
      <c r="U5402" s="41"/>
    </row>
    <row r="5403" spans="21:21" ht="12.5">
      <c r="U5403" s="41"/>
    </row>
    <row r="5404" spans="21:21" ht="12.5">
      <c r="U5404" s="41"/>
    </row>
    <row r="5405" spans="21:21" ht="12.5">
      <c r="U5405" s="41"/>
    </row>
    <row r="5406" spans="21:21" ht="12.5">
      <c r="U5406" s="41"/>
    </row>
    <row r="5407" spans="21:21" ht="12.5">
      <c r="U5407" s="41"/>
    </row>
    <row r="5408" spans="21:21" ht="12.5">
      <c r="U5408" s="41"/>
    </row>
    <row r="5409" spans="21:21" ht="12.5">
      <c r="U5409" s="41"/>
    </row>
    <row r="5410" spans="21:21" ht="12.5">
      <c r="U5410" s="41"/>
    </row>
    <row r="5411" spans="21:21" ht="12.5">
      <c r="U5411" s="41"/>
    </row>
    <row r="5412" spans="21:21" ht="12.5">
      <c r="U5412" s="41"/>
    </row>
    <row r="5413" spans="21:21" ht="12.5">
      <c r="U5413" s="41"/>
    </row>
    <row r="5414" spans="21:21" ht="12.5">
      <c r="U5414" s="41"/>
    </row>
    <row r="5415" spans="21:21" ht="12.5">
      <c r="U5415" s="41"/>
    </row>
    <row r="5416" spans="21:21" ht="12.5">
      <c r="U5416" s="41"/>
    </row>
    <row r="5417" spans="21:21" ht="12.5">
      <c r="U5417" s="41"/>
    </row>
    <row r="5418" spans="21:21" ht="12.5">
      <c r="U5418" s="41"/>
    </row>
    <row r="5419" spans="21:21" ht="12.5">
      <c r="U5419" s="41"/>
    </row>
    <row r="5420" spans="21:21" ht="12.5">
      <c r="U5420" s="41"/>
    </row>
    <row r="5421" spans="21:21" ht="12.5">
      <c r="U5421" s="41"/>
    </row>
    <row r="5422" spans="21:21" ht="12.5">
      <c r="U5422" s="41"/>
    </row>
    <row r="5423" spans="21:21" ht="12.5">
      <c r="U5423" s="41"/>
    </row>
    <row r="5424" spans="21:21" ht="12.5">
      <c r="U5424" s="41"/>
    </row>
    <row r="5425" spans="21:21" ht="12.5">
      <c r="U5425" s="41"/>
    </row>
    <row r="5426" spans="21:21" ht="12.5">
      <c r="U5426" s="41"/>
    </row>
    <row r="5427" spans="21:21" ht="12.5">
      <c r="U5427" s="41"/>
    </row>
    <row r="5428" spans="21:21" ht="12.5">
      <c r="U5428" s="41"/>
    </row>
    <row r="5429" spans="21:21" ht="12.5">
      <c r="U5429" s="41"/>
    </row>
    <row r="5430" spans="21:21" ht="12.5">
      <c r="U5430" s="41"/>
    </row>
    <row r="5431" spans="21:21" ht="12.5">
      <c r="U5431" s="41"/>
    </row>
    <row r="5432" spans="21:21" ht="12.5">
      <c r="U5432" s="41"/>
    </row>
    <row r="5433" spans="21:21" ht="12.5">
      <c r="U5433" s="41"/>
    </row>
    <row r="5434" spans="21:21" ht="12.5">
      <c r="U5434" s="41"/>
    </row>
    <row r="5435" spans="21:21" ht="12.5">
      <c r="U5435" s="41"/>
    </row>
    <row r="5436" spans="21:21" ht="12.5">
      <c r="U5436" s="41"/>
    </row>
    <row r="5437" spans="21:21" ht="12.5">
      <c r="U5437" s="41"/>
    </row>
    <row r="5438" spans="21:21" ht="12.5">
      <c r="U5438" s="41"/>
    </row>
    <row r="5439" spans="21:21" ht="12.5">
      <c r="U5439" s="41"/>
    </row>
    <row r="5440" spans="21:21" ht="12.5">
      <c r="U5440" s="41"/>
    </row>
    <row r="5441" spans="21:21" ht="12.5">
      <c r="U5441" s="41"/>
    </row>
    <row r="5442" spans="21:21" ht="12.5">
      <c r="U5442" s="41"/>
    </row>
    <row r="5443" spans="21:21" ht="12.5">
      <c r="U5443" s="41"/>
    </row>
    <row r="5444" spans="21:21" ht="12.5">
      <c r="U5444" s="41"/>
    </row>
    <row r="5445" spans="21:21" ht="12.5">
      <c r="U5445" s="41"/>
    </row>
    <row r="5446" spans="21:21" ht="12.5">
      <c r="U5446" s="41"/>
    </row>
    <row r="5447" spans="21:21" ht="12.5">
      <c r="U5447" s="41"/>
    </row>
    <row r="5448" spans="21:21" ht="12.5">
      <c r="U5448" s="41"/>
    </row>
    <row r="5449" spans="21:21" ht="12.5">
      <c r="U5449" s="41"/>
    </row>
    <row r="5450" spans="21:21" ht="12.5">
      <c r="U5450" s="41"/>
    </row>
    <row r="5451" spans="21:21" ht="12.5">
      <c r="U5451" s="41"/>
    </row>
    <row r="5452" spans="21:21" ht="12.5">
      <c r="U5452" s="41"/>
    </row>
    <row r="5453" spans="21:21" ht="12.5">
      <c r="U5453" s="41"/>
    </row>
    <row r="5454" spans="21:21" ht="12.5">
      <c r="U5454" s="41"/>
    </row>
    <row r="5455" spans="21:21" ht="12.5">
      <c r="U5455" s="41"/>
    </row>
    <row r="5456" spans="21:21" ht="12.5">
      <c r="U5456" s="41"/>
    </row>
    <row r="5457" spans="21:21" ht="12.5">
      <c r="U5457" s="41"/>
    </row>
    <row r="5458" spans="21:21" ht="12.5">
      <c r="U5458" s="41"/>
    </row>
    <row r="5459" spans="21:21" ht="12.5">
      <c r="U5459" s="41"/>
    </row>
    <row r="5460" spans="21:21" ht="12.5">
      <c r="U5460" s="41"/>
    </row>
    <row r="5461" spans="21:21" ht="12.5">
      <c r="U5461" s="41"/>
    </row>
    <row r="5462" spans="21:21" ht="12.5">
      <c r="U5462" s="41"/>
    </row>
    <row r="5463" spans="21:21" ht="12.5">
      <c r="U5463" s="41"/>
    </row>
    <row r="5464" spans="21:21" ht="12.5">
      <c r="U5464" s="41"/>
    </row>
    <row r="5465" spans="21:21" ht="12.5">
      <c r="U5465" s="41"/>
    </row>
    <row r="5466" spans="21:21" ht="12.5">
      <c r="U5466" s="41"/>
    </row>
    <row r="5467" spans="21:21" ht="12.5">
      <c r="U5467" s="41"/>
    </row>
    <row r="5468" spans="21:21" ht="12.5">
      <c r="U5468" s="41"/>
    </row>
    <row r="5469" spans="21:21" ht="12.5">
      <c r="U5469" s="41"/>
    </row>
    <row r="5470" spans="21:21" ht="12.5">
      <c r="U5470" s="41"/>
    </row>
    <row r="5471" spans="21:21" ht="12.5">
      <c r="U5471" s="41"/>
    </row>
    <row r="5472" spans="21:21" ht="12.5">
      <c r="U5472" s="41"/>
    </row>
    <row r="5473" spans="21:21" ht="12.5">
      <c r="U5473" s="41"/>
    </row>
    <row r="5474" spans="21:21" ht="12.5">
      <c r="U5474" s="41"/>
    </row>
    <row r="5475" spans="21:21" ht="12.5">
      <c r="U5475" s="41"/>
    </row>
    <row r="5476" spans="21:21" ht="12.5">
      <c r="U5476" s="41"/>
    </row>
    <row r="5477" spans="21:21" ht="12.5">
      <c r="U5477" s="41"/>
    </row>
    <row r="5478" spans="21:21" ht="12.5">
      <c r="U5478" s="41"/>
    </row>
    <row r="5479" spans="21:21" ht="12.5">
      <c r="U5479" s="41"/>
    </row>
    <row r="5480" spans="21:21" ht="12.5">
      <c r="U5480" s="41"/>
    </row>
    <row r="5481" spans="21:21" ht="12.5">
      <c r="U5481" s="41"/>
    </row>
    <row r="5482" spans="21:21" ht="12.5">
      <c r="U5482" s="41"/>
    </row>
    <row r="5483" spans="21:21" ht="12.5">
      <c r="U5483" s="41"/>
    </row>
    <row r="5484" spans="21:21" ht="12.5">
      <c r="U5484" s="41"/>
    </row>
    <row r="5485" spans="21:21" ht="12.5">
      <c r="U5485" s="41"/>
    </row>
    <row r="5486" spans="21:21" ht="12.5">
      <c r="U5486" s="41"/>
    </row>
    <row r="5487" spans="21:21" ht="12.5">
      <c r="U5487" s="41"/>
    </row>
    <row r="5488" spans="21:21" ht="12.5">
      <c r="U5488" s="41"/>
    </row>
    <row r="5489" spans="21:21" ht="12.5">
      <c r="U5489" s="41"/>
    </row>
    <row r="5490" spans="21:21" ht="12.5">
      <c r="U5490" s="41"/>
    </row>
    <row r="5491" spans="21:21" ht="12.5">
      <c r="U5491" s="41"/>
    </row>
    <row r="5492" spans="21:21" ht="12.5">
      <c r="U5492" s="41"/>
    </row>
    <row r="5493" spans="21:21" ht="12.5">
      <c r="U5493" s="41"/>
    </row>
    <row r="5494" spans="21:21" ht="12.5">
      <c r="U5494" s="41"/>
    </row>
    <row r="5495" spans="21:21" ht="12.5">
      <c r="U5495" s="41"/>
    </row>
    <row r="5496" spans="21:21" ht="12.5">
      <c r="U5496" s="41"/>
    </row>
    <row r="5497" spans="21:21" ht="12.5">
      <c r="U5497" s="41"/>
    </row>
    <row r="5498" spans="21:21" ht="12.5">
      <c r="U5498" s="41"/>
    </row>
    <row r="5499" spans="21:21" ht="12.5">
      <c r="U5499" s="41"/>
    </row>
    <row r="5500" spans="21:21" ht="12.5">
      <c r="U5500" s="41"/>
    </row>
    <row r="5501" spans="21:21" ht="12.5">
      <c r="U5501" s="41"/>
    </row>
    <row r="5502" spans="21:21" ht="12.5">
      <c r="U5502" s="41"/>
    </row>
    <row r="5503" spans="21:21" ht="12.5">
      <c r="U5503" s="41"/>
    </row>
    <row r="5504" spans="21:21" ht="12.5">
      <c r="U5504" s="41"/>
    </row>
    <row r="5505" spans="21:21" ht="12.5">
      <c r="U5505" s="41"/>
    </row>
    <row r="5506" spans="21:21" ht="12.5">
      <c r="U5506" s="41"/>
    </row>
    <row r="5507" spans="21:21" ht="12.5">
      <c r="U5507" s="41"/>
    </row>
    <row r="5508" spans="21:21" ht="12.5">
      <c r="U5508" s="41"/>
    </row>
    <row r="5509" spans="21:21" ht="12.5">
      <c r="U5509" s="41"/>
    </row>
    <row r="5510" spans="21:21" ht="12.5">
      <c r="U5510" s="41"/>
    </row>
    <row r="5511" spans="21:21" ht="12.5">
      <c r="U5511" s="41"/>
    </row>
    <row r="5512" spans="21:21" ht="12.5">
      <c r="U5512" s="41"/>
    </row>
    <row r="5513" spans="21:21" ht="12.5">
      <c r="U5513" s="41"/>
    </row>
    <row r="5514" spans="21:21" ht="12.5">
      <c r="U5514" s="41"/>
    </row>
    <row r="5515" spans="21:21" ht="12.5">
      <c r="U5515" s="41"/>
    </row>
    <row r="5516" spans="21:21" ht="12.5">
      <c r="U5516" s="41"/>
    </row>
    <row r="5517" spans="21:21" ht="12.5">
      <c r="U5517" s="41"/>
    </row>
    <row r="5518" spans="21:21" ht="12.5">
      <c r="U5518" s="41"/>
    </row>
    <row r="5519" spans="21:21" ht="12.5">
      <c r="U5519" s="41"/>
    </row>
    <row r="5520" spans="21:21" ht="12.5">
      <c r="U5520" s="41"/>
    </row>
    <row r="5521" spans="21:21" ht="12.5">
      <c r="U5521" s="41"/>
    </row>
    <row r="5522" spans="21:21" ht="12.5">
      <c r="U5522" s="41"/>
    </row>
    <row r="5523" spans="21:21" ht="12.5">
      <c r="U5523" s="41"/>
    </row>
    <row r="5524" spans="21:21" ht="12.5">
      <c r="U5524" s="41"/>
    </row>
    <row r="5525" spans="21:21" ht="12.5">
      <c r="U5525" s="41"/>
    </row>
    <row r="5526" spans="21:21" ht="12.5">
      <c r="U5526" s="41"/>
    </row>
    <row r="5527" spans="21:21" ht="12.5">
      <c r="U5527" s="41"/>
    </row>
    <row r="5528" spans="21:21" ht="12.5">
      <c r="U5528" s="41"/>
    </row>
    <row r="5529" spans="21:21" ht="12.5">
      <c r="U5529" s="41"/>
    </row>
    <row r="5530" spans="21:21" ht="12.5">
      <c r="U5530" s="41"/>
    </row>
    <row r="5531" spans="21:21" ht="12.5">
      <c r="U5531" s="41"/>
    </row>
    <row r="5532" spans="21:21" ht="12.5">
      <c r="U5532" s="41"/>
    </row>
    <row r="5533" spans="21:21" ht="12.5">
      <c r="U5533" s="41"/>
    </row>
    <row r="5534" spans="21:21" ht="12.5">
      <c r="U5534" s="41"/>
    </row>
    <row r="5535" spans="21:21" ht="12.5">
      <c r="U5535" s="41"/>
    </row>
    <row r="5536" spans="21:21" ht="12.5">
      <c r="U5536" s="41"/>
    </row>
    <row r="5537" spans="21:21" ht="12.5">
      <c r="U5537" s="41"/>
    </row>
    <row r="5538" spans="21:21" ht="12.5">
      <c r="U5538" s="41"/>
    </row>
    <row r="5539" spans="21:21" ht="12.5">
      <c r="U5539" s="41"/>
    </row>
    <row r="5540" spans="21:21" ht="12.5">
      <c r="U5540" s="41"/>
    </row>
    <row r="5541" spans="21:21" ht="12.5">
      <c r="U5541" s="41"/>
    </row>
    <row r="5542" spans="21:21" ht="12.5">
      <c r="U5542" s="41"/>
    </row>
    <row r="5543" spans="21:21" ht="12.5">
      <c r="U5543" s="41"/>
    </row>
    <row r="5544" spans="21:21" ht="12.5">
      <c r="U5544" s="41"/>
    </row>
    <row r="5545" spans="21:21" ht="12.5">
      <c r="U5545" s="41"/>
    </row>
    <row r="5546" spans="21:21" ht="12.5">
      <c r="U5546" s="41"/>
    </row>
    <row r="5547" spans="21:21" ht="12.5">
      <c r="U5547" s="41"/>
    </row>
    <row r="5548" spans="21:21" ht="12.5">
      <c r="U5548" s="41"/>
    </row>
    <row r="5549" spans="21:21" ht="12.5">
      <c r="U5549" s="41"/>
    </row>
    <row r="5550" spans="21:21" ht="12.5">
      <c r="U5550" s="41"/>
    </row>
    <row r="5551" spans="21:21" ht="12.5">
      <c r="U5551" s="41"/>
    </row>
    <row r="5552" spans="21:21" ht="12.5">
      <c r="U5552" s="41"/>
    </row>
    <row r="5553" spans="21:21" ht="12.5">
      <c r="U5553" s="41"/>
    </row>
    <row r="5554" spans="21:21" ht="12.5">
      <c r="U5554" s="41"/>
    </row>
    <row r="5555" spans="21:21" ht="12.5">
      <c r="U5555" s="41"/>
    </row>
    <row r="5556" spans="21:21" ht="12.5">
      <c r="U5556" s="41"/>
    </row>
    <row r="5557" spans="21:21" ht="12.5">
      <c r="U5557" s="41"/>
    </row>
    <row r="5558" spans="21:21" ht="12.5">
      <c r="U5558" s="41"/>
    </row>
    <row r="5559" spans="21:21" ht="12.5">
      <c r="U5559" s="41"/>
    </row>
    <row r="5560" spans="21:21" ht="12.5">
      <c r="U5560" s="41"/>
    </row>
    <row r="5561" spans="21:21" ht="12.5">
      <c r="U5561" s="41"/>
    </row>
    <row r="5562" spans="21:21" ht="12.5">
      <c r="U5562" s="41"/>
    </row>
    <row r="5563" spans="21:21" ht="12.5">
      <c r="U5563" s="41"/>
    </row>
    <row r="5564" spans="21:21" ht="12.5">
      <c r="U5564" s="41"/>
    </row>
    <row r="5565" spans="21:21" ht="12.5">
      <c r="U5565" s="41"/>
    </row>
    <row r="5566" spans="21:21" ht="12.5">
      <c r="U5566" s="41"/>
    </row>
    <row r="5567" spans="21:21" ht="12.5">
      <c r="U5567" s="41"/>
    </row>
    <row r="5568" spans="21:21" ht="12.5">
      <c r="U5568" s="41"/>
    </row>
    <row r="5569" spans="21:21" ht="12.5">
      <c r="U5569" s="41"/>
    </row>
    <row r="5570" spans="21:21" ht="12.5">
      <c r="U5570" s="41"/>
    </row>
    <row r="5571" spans="21:21" ht="12.5">
      <c r="U5571" s="41"/>
    </row>
    <row r="5572" spans="21:21" ht="12.5">
      <c r="U5572" s="41"/>
    </row>
    <row r="5573" spans="21:21" ht="12.5">
      <c r="U5573" s="41"/>
    </row>
    <row r="5574" spans="21:21" ht="12.5">
      <c r="U5574" s="41"/>
    </row>
    <row r="5575" spans="21:21" ht="12.5">
      <c r="U5575" s="41"/>
    </row>
    <row r="5576" spans="21:21" ht="12.5">
      <c r="U5576" s="41"/>
    </row>
    <row r="5577" spans="21:21" ht="12.5">
      <c r="U5577" s="41"/>
    </row>
    <row r="5578" spans="21:21" ht="12.5">
      <c r="U5578" s="41"/>
    </row>
    <row r="5579" spans="21:21" ht="12.5">
      <c r="U5579" s="41"/>
    </row>
    <row r="5580" spans="21:21" ht="12.5">
      <c r="U5580" s="41"/>
    </row>
    <row r="5581" spans="21:21" ht="12.5">
      <c r="U5581" s="41"/>
    </row>
    <row r="5582" spans="21:21" ht="12.5">
      <c r="U5582" s="41"/>
    </row>
    <row r="5583" spans="21:21" ht="12.5">
      <c r="U5583" s="41"/>
    </row>
    <row r="5584" spans="21:21" ht="12.5">
      <c r="U5584" s="41"/>
    </row>
    <row r="5585" spans="21:21" ht="12.5">
      <c r="U5585" s="41"/>
    </row>
    <row r="5586" spans="21:21" ht="12.5">
      <c r="U5586" s="41"/>
    </row>
    <row r="5587" spans="21:21" ht="12.5">
      <c r="U5587" s="41"/>
    </row>
    <row r="5588" spans="21:21" ht="12.5">
      <c r="U5588" s="41"/>
    </row>
    <row r="5589" spans="21:21" ht="12.5">
      <c r="U5589" s="41"/>
    </row>
    <row r="5590" spans="21:21" ht="12.5">
      <c r="U5590" s="41"/>
    </row>
    <row r="5591" spans="21:21" ht="12.5">
      <c r="U5591" s="41"/>
    </row>
    <row r="5592" spans="21:21" ht="12.5">
      <c r="U5592" s="41"/>
    </row>
    <row r="5593" spans="21:21" ht="12.5">
      <c r="U5593" s="41"/>
    </row>
    <row r="5594" spans="21:21" ht="12.5">
      <c r="U5594" s="41"/>
    </row>
    <row r="5595" spans="21:21" ht="12.5">
      <c r="U5595" s="41"/>
    </row>
    <row r="5596" spans="21:21" ht="12.5">
      <c r="U5596" s="41"/>
    </row>
    <row r="5597" spans="21:21" ht="12.5">
      <c r="U5597" s="41"/>
    </row>
    <row r="5598" spans="21:21" ht="12.5">
      <c r="U5598" s="41"/>
    </row>
    <row r="5599" spans="21:21" ht="12.5">
      <c r="U5599" s="41"/>
    </row>
    <row r="5600" spans="21:21" ht="12.5">
      <c r="U5600" s="41"/>
    </row>
    <row r="5601" spans="21:21" ht="12.5">
      <c r="U5601" s="41"/>
    </row>
    <row r="5602" spans="21:21" ht="12.5">
      <c r="U5602" s="41"/>
    </row>
    <row r="5603" spans="21:21" ht="12.5">
      <c r="U5603" s="41"/>
    </row>
    <row r="5604" spans="21:21" ht="12.5">
      <c r="U5604" s="41"/>
    </row>
    <row r="5605" spans="21:21" ht="12.5">
      <c r="U5605" s="41"/>
    </row>
    <row r="5606" spans="21:21" ht="12.5">
      <c r="U5606" s="41"/>
    </row>
    <row r="5607" spans="21:21" ht="12.5">
      <c r="U5607" s="41"/>
    </row>
    <row r="5608" spans="21:21" ht="12.5">
      <c r="U5608" s="41"/>
    </row>
    <row r="5609" spans="21:21" ht="12.5">
      <c r="U5609" s="41"/>
    </row>
    <row r="5610" spans="21:21" ht="12.5">
      <c r="U5610" s="41"/>
    </row>
    <row r="5611" spans="21:21" ht="12.5">
      <c r="U5611" s="41"/>
    </row>
    <row r="5612" spans="21:21" ht="12.5">
      <c r="U5612" s="41"/>
    </row>
    <row r="5613" spans="21:21" ht="12.5">
      <c r="U5613" s="41"/>
    </row>
    <row r="5614" spans="21:21" ht="12.5">
      <c r="U5614" s="41"/>
    </row>
    <row r="5615" spans="21:21" ht="12.5">
      <c r="U5615" s="41"/>
    </row>
    <row r="5616" spans="21:21" ht="12.5">
      <c r="U5616" s="41"/>
    </row>
    <row r="5617" spans="21:21" ht="12.5">
      <c r="U5617" s="41"/>
    </row>
    <row r="5618" spans="21:21" ht="12.5">
      <c r="U5618" s="41"/>
    </row>
    <row r="5619" spans="21:21" ht="12.5">
      <c r="U5619" s="41"/>
    </row>
    <row r="5620" spans="21:21" ht="12.5">
      <c r="U5620" s="41"/>
    </row>
    <row r="5621" spans="21:21" ht="12.5">
      <c r="U5621" s="41"/>
    </row>
    <row r="5622" spans="21:21" ht="12.5">
      <c r="U5622" s="41"/>
    </row>
    <row r="5623" spans="21:21" ht="12.5">
      <c r="U5623" s="41"/>
    </row>
    <row r="5624" spans="21:21" ht="12.5">
      <c r="U5624" s="41"/>
    </row>
    <row r="5625" spans="21:21" ht="12.5">
      <c r="U5625" s="41"/>
    </row>
    <row r="5626" spans="21:21" ht="12.5">
      <c r="U5626" s="41"/>
    </row>
    <row r="5627" spans="21:21" ht="12.5">
      <c r="U5627" s="41"/>
    </row>
    <row r="5628" spans="21:21" ht="12.5">
      <c r="U5628" s="41"/>
    </row>
    <row r="5629" spans="21:21" ht="12.5">
      <c r="U5629" s="41"/>
    </row>
    <row r="5630" spans="21:21" ht="12.5">
      <c r="U5630" s="41"/>
    </row>
    <row r="5631" spans="21:21" ht="12.5">
      <c r="U5631" s="41"/>
    </row>
    <row r="5632" spans="21:21" ht="12.5">
      <c r="U5632" s="41"/>
    </row>
    <row r="5633" spans="21:21" ht="12.5">
      <c r="U5633" s="41"/>
    </row>
    <row r="5634" spans="21:21" ht="12.5">
      <c r="U5634" s="41"/>
    </row>
    <row r="5635" spans="21:21" ht="12.5">
      <c r="U5635" s="41"/>
    </row>
    <row r="5636" spans="21:21" ht="12.5">
      <c r="U5636" s="41"/>
    </row>
    <row r="5637" spans="21:21" ht="12.5">
      <c r="U5637" s="41"/>
    </row>
    <row r="5638" spans="21:21" ht="12.5">
      <c r="U5638" s="41"/>
    </row>
    <row r="5639" spans="21:21" ht="12.5">
      <c r="U5639" s="41"/>
    </row>
    <row r="5640" spans="21:21" ht="12.5">
      <c r="U5640" s="41"/>
    </row>
    <row r="5641" spans="21:21" ht="12.5">
      <c r="U5641" s="41"/>
    </row>
    <row r="5642" spans="21:21" ht="12.5">
      <c r="U5642" s="41"/>
    </row>
    <row r="5643" spans="21:21" ht="12.5">
      <c r="U5643" s="41"/>
    </row>
    <row r="5644" spans="21:21" ht="12.5">
      <c r="U5644" s="41"/>
    </row>
    <row r="5645" spans="21:21" ht="12.5">
      <c r="U5645" s="41"/>
    </row>
    <row r="5646" spans="21:21" ht="12.5">
      <c r="U5646" s="41"/>
    </row>
    <row r="5647" spans="21:21" ht="12.5">
      <c r="U5647" s="41"/>
    </row>
    <row r="5648" spans="21:21" ht="12.5">
      <c r="U5648" s="41"/>
    </row>
    <row r="5649" spans="21:21" ht="12.5">
      <c r="U5649" s="41"/>
    </row>
    <row r="5650" spans="21:21" ht="12.5">
      <c r="U5650" s="41"/>
    </row>
    <row r="5651" spans="21:21" ht="12.5">
      <c r="U5651" s="41"/>
    </row>
    <row r="5652" spans="21:21" ht="12.5">
      <c r="U5652" s="41"/>
    </row>
    <row r="5653" spans="21:21" ht="12.5">
      <c r="U5653" s="41"/>
    </row>
    <row r="5654" spans="21:21" ht="12.5">
      <c r="U5654" s="41"/>
    </row>
    <row r="5655" spans="21:21" ht="12.5">
      <c r="U5655" s="41"/>
    </row>
    <row r="5656" spans="21:21" ht="12.5">
      <c r="U5656" s="41"/>
    </row>
    <row r="5657" spans="21:21" ht="12.5">
      <c r="U5657" s="41"/>
    </row>
    <row r="5658" spans="21:21" ht="12.5">
      <c r="U5658" s="41"/>
    </row>
    <row r="5659" spans="21:21" ht="12.5">
      <c r="U5659" s="41"/>
    </row>
    <row r="5660" spans="21:21" ht="12.5">
      <c r="U5660" s="41"/>
    </row>
    <row r="5661" spans="21:21" ht="12.5">
      <c r="U5661" s="41"/>
    </row>
    <row r="5662" spans="21:21" ht="12.5">
      <c r="U5662" s="41"/>
    </row>
    <row r="5663" spans="21:21" ht="12.5">
      <c r="U5663" s="41"/>
    </row>
    <row r="5664" spans="21:21" ht="12.5">
      <c r="U5664" s="41"/>
    </row>
    <row r="5665" spans="21:21" ht="12.5">
      <c r="U5665" s="41"/>
    </row>
    <row r="5666" spans="21:21" ht="12.5">
      <c r="U5666" s="41"/>
    </row>
    <row r="5667" spans="21:21" ht="12.5">
      <c r="U5667" s="41"/>
    </row>
    <row r="5668" spans="21:21" ht="12.5">
      <c r="U5668" s="41"/>
    </row>
    <row r="5669" spans="21:21" ht="12.5">
      <c r="U5669" s="41"/>
    </row>
    <row r="5670" spans="21:21" ht="12.5">
      <c r="U5670" s="41"/>
    </row>
    <row r="5671" spans="21:21" ht="12.5">
      <c r="U5671" s="41"/>
    </row>
    <row r="5672" spans="21:21" ht="12.5">
      <c r="U5672" s="41"/>
    </row>
    <row r="5673" spans="21:21" ht="12.5">
      <c r="U5673" s="41"/>
    </row>
    <row r="5674" spans="21:21" ht="12.5">
      <c r="U5674" s="41"/>
    </row>
    <row r="5675" spans="21:21" ht="12.5">
      <c r="U5675" s="41"/>
    </row>
    <row r="5676" spans="21:21" ht="12.5">
      <c r="U5676" s="41"/>
    </row>
    <row r="5677" spans="21:21" ht="12.5">
      <c r="U5677" s="41"/>
    </row>
    <row r="5678" spans="21:21" ht="12.5">
      <c r="U5678" s="41"/>
    </row>
    <row r="5679" spans="21:21" ht="12.5">
      <c r="U5679" s="41"/>
    </row>
    <row r="5680" spans="21:21" ht="12.5">
      <c r="U5680" s="41"/>
    </row>
    <row r="5681" spans="21:21" ht="12.5">
      <c r="U5681" s="41"/>
    </row>
    <row r="5682" spans="21:21" ht="12.5">
      <c r="U5682" s="41"/>
    </row>
    <row r="5683" spans="21:21" ht="12.5">
      <c r="U5683" s="41"/>
    </row>
    <row r="5684" spans="21:21" ht="12.5">
      <c r="U5684" s="41"/>
    </row>
    <row r="5685" spans="21:21" ht="12.5">
      <c r="U5685" s="41"/>
    </row>
    <row r="5686" spans="21:21" ht="12.5">
      <c r="U5686" s="41"/>
    </row>
    <row r="5687" spans="21:21" ht="12.5">
      <c r="U5687" s="41"/>
    </row>
    <row r="5688" spans="21:21" ht="12.5">
      <c r="U5688" s="41"/>
    </row>
    <row r="5689" spans="21:21" ht="12.5">
      <c r="U5689" s="41"/>
    </row>
    <row r="5690" spans="21:21" ht="12.5">
      <c r="U5690" s="41"/>
    </row>
    <row r="5691" spans="21:21" ht="12.5">
      <c r="U5691" s="41"/>
    </row>
    <row r="5692" spans="21:21" ht="12.5">
      <c r="U5692" s="41"/>
    </row>
    <row r="5693" spans="21:21" ht="12.5">
      <c r="U5693" s="41"/>
    </row>
    <row r="5694" spans="21:21" ht="12.5">
      <c r="U5694" s="41"/>
    </row>
    <row r="5695" spans="21:21" ht="12.5">
      <c r="U5695" s="41"/>
    </row>
    <row r="5696" spans="21:21" ht="12.5">
      <c r="U5696" s="41"/>
    </row>
    <row r="5697" spans="21:21" ht="12.5">
      <c r="U5697" s="41"/>
    </row>
    <row r="5698" spans="21:21" ht="12.5">
      <c r="U5698" s="41"/>
    </row>
    <row r="5699" spans="21:21" ht="12.5">
      <c r="U5699" s="41"/>
    </row>
    <row r="5700" spans="21:21" ht="12.5">
      <c r="U5700" s="41"/>
    </row>
    <row r="5701" spans="21:21" ht="12.5">
      <c r="U5701" s="41"/>
    </row>
    <row r="5702" spans="21:21" ht="12.5">
      <c r="U5702" s="41"/>
    </row>
    <row r="5703" spans="21:21" ht="12.5">
      <c r="U5703" s="41"/>
    </row>
    <row r="5704" spans="21:21" ht="12.5">
      <c r="U5704" s="41"/>
    </row>
    <row r="5705" spans="21:21" ht="12.5">
      <c r="U5705" s="41"/>
    </row>
    <row r="5706" spans="21:21" ht="12.5">
      <c r="U5706" s="41"/>
    </row>
    <row r="5707" spans="21:21" ht="12.5">
      <c r="U5707" s="41"/>
    </row>
    <row r="5708" spans="21:21" ht="12.5">
      <c r="U5708" s="41"/>
    </row>
    <row r="5709" spans="21:21" ht="12.5">
      <c r="U5709" s="41"/>
    </row>
    <row r="5710" spans="21:21" ht="12.5">
      <c r="U5710" s="41"/>
    </row>
    <row r="5711" spans="21:21" ht="12.5">
      <c r="U5711" s="41"/>
    </row>
    <row r="5712" spans="21:21" ht="12.5">
      <c r="U5712" s="41"/>
    </row>
    <row r="5713" spans="21:21" ht="12.5">
      <c r="U5713" s="41"/>
    </row>
    <row r="5714" spans="21:21" ht="12.5">
      <c r="U5714" s="41"/>
    </row>
    <row r="5715" spans="21:21" ht="12.5">
      <c r="U5715" s="41"/>
    </row>
    <row r="5716" spans="21:21" ht="12.5">
      <c r="U5716" s="41"/>
    </row>
    <row r="5717" spans="21:21" ht="12.5">
      <c r="U5717" s="41"/>
    </row>
    <row r="5718" spans="21:21" ht="12.5">
      <c r="U5718" s="41"/>
    </row>
    <row r="5719" spans="21:21" ht="12.5">
      <c r="U5719" s="41"/>
    </row>
    <row r="5720" spans="21:21" ht="12.5">
      <c r="U5720" s="41"/>
    </row>
    <row r="5721" spans="21:21" ht="12.5">
      <c r="U5721" s="41"/>
    </row>
    <row r="5722" spans="21:21" ht="12.5">
      <c r="U5722" s="41"/>
    </row>
    <row r="5723" spans="21:21" ht="12.5">
      <c r="U5723" s="41"/>
    </row>
    <row r="5724" spans="21:21" ht="12.5">
      <c r="U5724" s="41"/>
    </row>
    <row r="5725" spans="21:21" ht="12.5">
      <c r="U5725" s="41"/>
    </row>
    <row r="5726" spans="21:21" ht="12.5">
      <c r="U5726" s="41"/>
    </row>
    <row r="5727" spans="21:21" ht="12.5">
      <c r="U5727" s="41"/>
    </row>
    <row r="5728" spans="21:21" ht="12.5">
      <c r="U5728" s="41"/>
    </row>
    <row r="5729" spans="21:21" ht="12.5">
      <c r="U5729" s="41"/>
    </row>
    <row r="5730" spans="21:21" ht="12.5">
      <c r="U5730" s="41"/>
    </row>
    <row r="5731" spans="21:21" ht="12.5">
      <c r="U5731" s="41"/>
    </row>
    <row r="5732" spans="21:21" ht="12.5">
      <c r="U5732" s="41"/>
    </row>
    <row r="5733" spans="21:21" ht="12.5">
      <c r="U5733" s="41"/>
    </row>
    <row r="5734" spans="21:21" ht="12.5">
      <c r="U5734" s="41"/>
    </row>
    <row r="5735" spans="21:21" ht="12.5">
      <c r="U5735" s="41"/>
    </row>
    <row r="5736" spans="21:21" ht="12.5">
      <c r="U5736" s="41"/>
    </row>
    <row r="5737" spans="21:21" ht="12.5">
      <c r="U5737" s="41"/>
    </row>
    <row r="5738" spans="21:21" ht="12.5">
      <c r="U5738" s="41"/>
    </row>
    <row r="5739" spans="21:21" ht="12.5">
      <c r="U5739" s="41"/>
    </row>
    <row r="5740" spans="21:21" ht="12.5">
      <c r="U5740" s="41"/>
    </row>
    <row r="5741" spans="21:21" ht="12.5">
      <c r="U5741" s="41"/>
    </row>
    <row r="5742" spans="21:21" ht="12.5">
      <c r="U5742" s="41"/>
    </row>
    <row r="5743" spans="21:21" ht="12.5">
      <c r="U5743" s="41"/>
    </row>
    <row r="5744" spans="21:21" ht="12.5">
      <c r="U5744" s="41"/>
    </row>
    <row r="5745" spans="21:21" ht="12.5">
      <c r="U5745" s="41"/>
    </row>
    <row r="5746" spans="21:21" ht="12.5">
      <c r="U5746" s="41"/>
    </row>
    <row r="5747" spans="21:21" ht="12.5">
      <c r="U5747" s="41"/>
    </row>
    <row r="5748" spans="21:21" ht="12.5">
      <c r="U5748" s="41"/>
    </row>
    <row r="5749" spans="21:21" ht="12.5">
      <c r="U5749" s="41"/>
    </row>
    <row r="5750" spans="21:21" ht="12.5">
      <c r="U5750" s="41"/>
    </row>
    <row r="5751" spans="21:21" ht="12.5">
      <c r="U5751" s="41"/>
    </row>
    <row r="5752" spans="21:21" ht="12.5">
      <c r="U5752" s="41"/>
    </row>
    <row r="5753" spans="21:21" ht="12.5">
      <c r="U5753" s="41"/>
    </row>
    <row r="5754" spans="21:21" ht="12.5">
      <c r="U5754" s="41"/>
    </row>
    <row r="5755" spans="21:21" ht="12.5">
      <c r="U5755" s="41"/>
    </row>
    <row r="5756" spans="21:21" ht="12.5">
      <c r="U5756" s="41"/>
    </row>
    <row r="5757" spans="21:21" ht="12.5">
      <c r="U5757" s="41"/>
    </row>
    <row r="5758" spans="21:21" ht="12.5">
      <c r="U5758" s="41"/>
    </row>
    <row r="5759" spans="21:21" ht="12.5">
      <c r="U5759" s="41"/>
    </row>
    <row r="5760" spans="21:21" ht="12.5">
      <c r="U5760" s="41"/>
    </row>
    <row r="5761" spans="21:21" ht="12.5">
      <c r="U5761" s="41"/>
    </row>
    <row r="5762" spans="21:21" ht="12.5">
      <c r="U5762" s="41"/>
    </row>
    <row r="5763" spans="21:21" ht="12.5">
      <c r="U5763" s="41"/>
    </row>
    <row r="5764" spans="21:21" ht="12.5">
      <c r="U5764" s="41"/>
    </row>
    <row r="5765" spans="21:21" ht="12.5">
      <c r="U5765" s="41"/>
    </row>
    <row r="5766" spans="21:21" ht="12.5">
      <c r="U5766" s="41"/>
    </row>
    <row r="5767" spans="21:21" ht="12.5">
      <c r="U5767" s="41"/>
    </row>
    <row r="5768" spans="21:21" ht="12.5">
      <c r="U5768" s="41"/>
    </row>
    <row r="5769" spans="21:21" ht="12.5">
      <c r="U5769" s="41"/>
    </row>
    <row r="5770" spans="21:21" ht="12.5">
      <c r="U5770" s="41"/>
    </row>
    <row r="5771" spans="21:21" ht="12.5">
      <c r="U5771" s="41"/>
    </row>
    <row r="5772" spans="21:21" ht="12.5">
      <c r="U5772" s="41"/>
    </row>
    <row r="5773" spans="21:21" ht="12.5">
      <c r="U5773" s="41"/>
    </row>
    <row r="5774" spans="21:21" ht="12.5">
      <c r="U5774" s="41"/>
    </row>
    <row r="5775" spans="21:21" ht="12.5">
      <c r="U5775" s="41"/>
    </row>
    <row r="5776" spans="21:21" ht="12.5">
      <c r="U5776" s="41"/>
    </row>
    <row r="5777" spans="21:21" ht="12.5">
      <c r="U5777" s="41"/>
    </row>
    <row r="5778" spans="21:21" ht="12.5">
      <c r="U5778" s="41"/>
    </row>
    <row r="5779" spans="21:21" ht="12.5">
      <c r="U5779" s="41"/>
    </row>
    <row r="5780" spans="21:21" ht="12.5">
      <c r="U5780" s="41"/>
    </row>
    <row r="5781" spans="21:21" ht="12.5">
      <c r="U5781" s="41"/>
    </row>
    <row r="5782" spans="21:21" ht="12.5">
      <c r="U5782" s="41"/>
    </row>
    <row r="5783" spans="21:21" ht="12.5">
      <c r="U5783" s="41"/>
    </row>
    <row r="5784" spans="21:21" ht="12.5">
      <c r="U5784" s="41"/>
    </row>
    <row r="5785" spans="21:21" ht="12.5">
      <c r="U5785" s="41"/>
    </row>
    <row r="5786" spans="21:21" ht="12.5">
      <c r="U5786" s="41"/>
    </row>
    <row r="5787" spans="21:21" ht="12.5">
      <c r="U5787" s="41"/>
    </row>
    <row r="5788" spans="21:21" ht="12.5">
      <c r="U5788" s="41"/>
    </row>
    <row r="5789" spans="21:21" ht="12.5">
      <c r="U5789" s="41"/>
    </row>
    <row r="5790" spans="21:21" ht="12.5">
      <c r="U5790" s="41"/>
    </row>
    <row r="5791" spans="21:21" ht="12.5">
      <c r="U5791" s="41"/>
    </row>
    <row r="5792" spans="21:21" ht="12.5">
      <c r="U5792" s="41"/>
    </row>
    <row r="5793" spans="21:21" ht="12.5">
      <c r="U5793" s="41"/>
    </row>
    <row r="5794" spans="21:21" ht="12.5">
      <c r="U5794" s="41"/>
    </row>
    <row r="5795" spans="21:21" ht="12.5">
      <c r="U5795" s="41"/>
    </row>
    <row r="5796" spans="21:21" ht="12.5">
      <c r="U5796" s="41"/>
    </row>
    <row r="5797" spans="21:21" ht="12.5">
      <c r="U5797" s="41"/>
    </row>
    <row r="5798" spans="21:21" ht="12.5">
      <c r="U5798" s="41"/>
    </row>
    <row r="5799" spans="21:21" ht="12.5">
      <c r="U5799" s="41"/>
    </row>
    <row r="5800" spans="21:21" ht="12.5">
      <c r="U5800" s="41"/>
    </row>
    <row r="5801" spans="21:21" ht="12.5">
      <c r="U5801" s="41"/>
    </row>
    <row r="5802" spans="21:21" ht="12.5">
      <c r="U5802" s="41"/>
    </row>
    <row r="5803" spans="21:21" ht="12.5">
      <c r="U5803" s="41"/>
    </row>
    <row r="5804" spans="21:21" ht="12.5">
      <c r="U5804" s="41"/>
    </row>
    <row r="5805" spans="21:21" ht="12.5">
      <c r="U5805" s="41"/>
    </row>
    <row r="5806" spans="21:21" ht="12.5">
      <c r="U5806" s="41"/>
    </row>
    <row r="5807" spans="21:21" ht="12.5">
      <c r="U5807" s="41"/>
    </row>
    <row r="5808" spans="21:21" ht="12.5">
      <c r="U5808" s="41"/>
    </row>
    <row r="5809" spans="21:21" ht="12.5">
      <c r="U5809" s="41"/>
    </row>
    <row r="5810" spans="21:21" ht="12.5">
      <c r="U5810" s="41"/>
    </row>
    <row r="5811" spans="21:21" ht="12.5">
      <c r="U5811" s="41"/>
    </row>
    <row r="5812" spans="21:21" ht="12.5">
      <c r="U5812" s="41"/>
    </row>
    <row r="5813" spans="21:21" ht="12.5">
      <c r="U5813" s="41"/>
    </row>
    <row r="5814" spans="21:21" ht="12.5">
      <c r="U5814" s="41"/>
    </row>
    <row r="5815" spans="21:21" ht="12.5">
      <c r="U5815" s="41"/>
    </row>
    <row r="5816" spans="21:21" ht="12.5">
      <c r="U5816" s="41"/>
    </row>
    <row r="5817" spans="21:21" ht="12.5">
      <c r="U5817" s="41"/>
    </row>
    <row r="5818" spans="21:21" ht="12.5">
      <c r="U5818" s="41"/>
    </row>
    <row r="5819" spans="21:21" ht="12.5">
      <c r="U5819" s="41"/>
    </row>
    <row r="5820" spans="21:21" ht="12.5">
      <c r="U5820" s="41"/>
    </row>
    <row r="5821" spans="21:21" ht="12.5">
      <c r="U5821" s="41"/>
    </row>
    <row r="5822" spans="21:21" ht="12.5">
      <c r="U5822" s="41"/>
    </row>
    <row r="5823" spans="21:21" ht="12.5">
      <c r="U5823" s="41"/>
    </row>
    <row r="5824" spans="21:21" ht="12.5">
      <c r="U5824" s="41"/>
    </row>
    <row r="5825" spans="21:21" ht="12.5">
      <c r="U5825" s="41"/>
    </row>
    <row r="5826" spans="21:21" ht="12.5">
      <c r="U5826" s="41"/>
    </row>
    <row r="5827" spans="21:21" ht="12.5">
      <c r="U5827" s="41"/>
    </row>
    <row r="5828" spans="21:21" ht="12.5">
      <c r="U5828" s="41"/>
    </row>
    <row r="5829" spans="21:21" ht="12.5">
      <c r="U5829" s="41"/>
    </row>
    <row r="5830" spans="21:21" ht="12.5">
      <c r="U5830" s="41"/>
    </row>
    <row r="5831" spans="21:21" ht="12.5">
      <c r="U5831" s="41"/>
    </row>
    <row r="5832" spans="21:21" ht="12.5">
      <c r="U5832" s="41"/>
    </row>
    <row r="5833" spans="21:21" ht="12.5">
      <c r="U5833" s="41"/>
    </row>
    <row r="5834" spans="21:21" ht="12.5">
      <c r="U5834" s="41"/>
    </row>
    <row r="5835" spans="21:21" ht="12.5">
      <c r="U5835" s="41"/>
    </row>
    <row r="5836" spans="21:21" ht="12.5">
      <c r="U5836" s="41"/>
    </row>
    <row r="5837" spans="21:21" ht="12.5">
      <c r="U5837" s="41"/>
    </row>
    <row r="5838" spans="21:21" ht="12.5">
      <c r="U5838" s="41"/>
    </row>
    <row r="5839" spans="21:21" ht="12.5">
      <c r="U5839" s="41"/>
    </row>
    <row r="5840" spans="21:21" ht="12.5">
      <c r="U5840" s="41"/>
    </row>
    <row r="5841" spans="21:21" ht="12.5">
      <c r="U5841" s="41"/>
    </row>
    <row r="5842" spans="21:21" ht="12.5">
      <c r="U5842" s="41"/>
    </row>
    <row r="5843" spans="21:21" ht="12.5">
      <c r="U5843" s="41"/>
    </row>
    <row r="5844" spans="21:21" ht="12.5">
      <c r="U5844" s="41"/>
    </row>
    <row r="5845" spans="21:21" ht="12.5">
      <c r="U5845" s="41"/>
    </row>
    <row r="5846" spans="21:21" ht="12.5">
      <c r="U5846" s="41"/>
    </row>
    <row r="5847" spans="21:21" ht="12.5">
      <c r="U5847" s="41"/>
    </row>
    <row r="5848" spans="21:21" ht="12.5">
      <c r="U5848" s="41"/>
    </row>
    <row r="5849" spans="21:21" ht="12.5">
      <c r="U5849" s="41"/>
    </row>
    <row r="5850" spans="21:21" ht="12.5">
      <c r="U5850" s="41"/>
    </row>
    <row r="5851" spans="21:21" ht="12.5">
      <c r="U5851" s="41"/>
    </row>
    <row r="5852" spans="21:21" ht="12.5">
      <c r="U5852" s="41"/>
    </row>
    <row r="5853" spans="21:21" ht="12.5">
      <c r="U5853" s="41"/>
    </row>
    <row r="5854" spans="21:21" ht="12.5">
      <c r="U5854" s="41"/>
    </row>
    <row r="5855" spans="21:21" ht="12.5">
      <c r="U5855" s="41"/>
    </row>
    <row r="5856" spans="21:21" ht="12.5">
      <c r="U5856" s="41"/>
    </row>
    <row r="5857" spans="21:21" ht="12.5">
      <c r="U5857" s="41"/>
    </row>
    <row r="5858" spans="21:21" ht="12.5">
      <c r="U5858" s="41"/>
    </row>
    <row r="5859" spans="21:21" ht="12.5">
      <c r="U5859" s="41"/>
    </row>
    <row r="5860" spans="21:21" ht="12.5">
      <c r="U5860" s="41"/>
    </row>
    <row r="5861" spans="21:21" ht="12.5">
      <c r="U5861" s="41"/>
    </row>
    <row r="5862" spans="21:21" ht="12.5">
      <c r="U5862" s="41"/>
    </row>
    <row r="5863" spans="21:21" ht="12.5">
      <c r="U5863" s="41"/>
    </row>
    <row r="5864" spans="21:21" ht="12.5">
      <c r="U5864" s="41"/>
    </row>
    <row r="5865" spans="21:21" ht="12.5">
      <c r="U5865" s="41"/>
    </row>
    <row r="5866" spans="21:21" ht="12.5">
      <c r="U5866" s="41"/>
    </row>
    <row r="5867" spans="21:21" ht="12.5">
      <c r="U5867" s="41"/>
    </row>
    <row r="5868" spans="21:21" ht="12.5">
      <c r="U5868" s="41"/>
    </row>
    <row r="5869" spans="21:21" ht="12.5">
      <c r="U5869" s="41"/>
    </row>
    <row r="5870" spans="21:21" ht="12.5">
      <c r="U5870" s="41"/>
    </row>
    <row r="5871" spans="21:21" ht="12.5">
      <c r="U5871" s="41"/>
    </row>
    <row r="5872" spans="21:21" ht="12.5">
      <c r="U5872" s="41"/>
    </row>
    <row r="5873" spans="21:21" ht="12.5">
      <c r="U5873" s="41"/>
    </row>
    <row r="5874" spans="21:21" ht="12.5">
      <c r="U5874" s="41"/>
    </row>
    <row r="5875" spans="21:21" ht="12.5">
      <c r="U5875" s="41"/>
    </row>
    <row r="5876" spans="21:21" ht="12.5">
      <c r="U5876" s="41"/>
    </row>
    <row r="5877" spans="21:21" ht="12.5">
      <c r="U5877" s="41"/>
    </row>
    <row r="5878" spans="21:21" ht="12.5">
      <c r="U5878" s="41"/>
    </row>
    <row r="5879" spans="21:21" ht="12.5">
      <c r="U5879" s="41"/>
    </row>
    <row r="5880" spans="21:21" ht="12.5">
      <c r="U5880" s="41"/>
    </row>
    <row r="5881" spans="21:21" ht="12.5">
      <c r="U5881" s="41"/>
    </row>
    <row r="5882" spans="21:21" ht="12.5">
      <c r="U5882" s="41"/>
    </row>
    <row r="5883" spans="21:21" ht="12.5">
      <c r="U5883" s="41"/>
    </row>
    <row r="5884" spans="21:21" ht="12.5">
      <c r="U5884" s="41"/>
    </row>
    <row r="5885" spans="21:21" ht="12.5">
      <c r="U5885" s="41"/>
    </row>
    <row r="5886" spans="21:21" ht="12.5">
      <c r="U5886" s="41"/>
    </row>
    <row r="5887" spans="21:21" ht="12.5">
      <c r="U5887" s="41"/>
    </row>
    <row r="5888" spans="21:21" ht="12.5">
      <c r="U5888" s="41"/>
    </row>
    <row r="5889" spans="21:21" ht="12.5">
      <c r="U5889" s="41"/>
    </row>
    <row r="5890" spans="21:21" ht="12.5">
      <c r="U5890" s="41"/>
    </row>
    <row r="5891" spans="21:21" ht="12.5">
      <c r="U5891" s="41"/>
    </row>
    <row r="5892" spans="21:21" ht="12.5">
      <c r="U5892" s="41"/>
    </row>
    <row r="5893" spans="21:21" ht="12.5">
      <c r="U5893" s="41"/>
    </row>
    <row r="5894" spans="21:21" ht="12.5">
      <c r="U5894" s="41"/>
    </row>
    <row r="5895" spans="21:21" ht="12.5">
      <c r="U5895" s="41"/>
    </row>
    <row r="5896" spans="21:21" ht="12.5">
      <c r="U5896" s="41"/>
    </row>
    <row r="5897" spans="21:21" ht="12.5">
      <c r="U5897" s="41"/>
    </row>
    <row r="5898" spans="21:21" ht="12.5">
      <c r="U5898" s="41"/>
    </row>
    <row r="5899" spans="21:21" ht="12.5">
      <c r="U5899" s="41"/>
    </row>
    <row r="5900" spans="21:21" ht="12.5">
      <c r="U5900" s="41"/>
    </row>
    <row r="5901" spans="21:21" ht="12.5">
      <c r="U5901" s="41"/>
    </row>
    <row r="5902" spans="21:21" ht="12.5">
      <c r="U5902" s="41"/>
    </row>
    <row r="5903" spans="21:21" ht="12.5">
      <c r="U5903" s="41"/>
    </row>
    <row r="5904" spans="21:21" ht="12.5">
      <c r="U5904" s="41"/>
    </row>
    <row r="5905" spans="21:21" ht="12.5">
      <c r="U5905" s="41"/>
    </row>
    <row r="5906" spans="21:21" ht="12.5">
      <c r="U5906" s="41"/>
    </row>
    <row r="5907" spans="21:21" ht="12.5">
      <c r="U5907" s="41"/>
    </row>
    <row r="5908" spans="21:21" ht="12.5">
      <c r="U5908" s="41"/>
    </row>
    <row r="5909" spans="21:21" ht="12.5">
      <c r="U5909" s="41"/>
    </row>
    <row r="5910" spans="21:21" ht="12.5">
      <c r="U5910" s="41"/>
    </row>
    <row r="5911" spans="21:21" ht="12.5">
      <c r="U5911" s="41"/>
    </row>
    <row r="5912" spans="21:21" ht="12.5">
      <c r="U5912" s="41"/>
    </row>
    <row r="5913" spans="21:21" ht="12.5">
      <c r="U5913" s="41"/>
    </row>
    <row r="5914" spans="21:21" ht="12.5">
      <c r="U5914" s="41"/>
    </row>
    <row r="5915" spans="21:21" ht="12.5">
      <c r="U5915" s="41"/>
    </row>
    <row r="5916" spans="21:21" ht="12.5">
      <c r="U5916" s="41"/>
    </row>
    <row r="5917" spans="21:21" ht="12.5">
      <c r="U5917" s="41"/>
    </row>
    <row r="5918" spans="21:21" ht="12.5">
      <c r="U5918" s="41"/>
    </row>
    <row r="5919" spans="21:21" ht="12.5">
      <c r="U5919" s="41"/>
    </row>
    <row r="5920" spans="21:21" ht="12.5">
      <c r="U5920" s="41"/>
    </row>
    <row r="5921" spans="21:21" ht="12.5">
      <c r="U5921" s="41"/>
    </row>
    <row r="5922" spans="21:21" ht="12.5">
      <c r="U5922" s="41"/>
    </row>
    <row r="5923" spans="21:21" ht="12.5">
      <c r="U5923" s="41"/>
    </row>
    <row r="5924" spans="21:21" ht="12.5">
      <c r="U5924" s="41"/>
    </row>
    <row r="5925" spans="21:21" ht="12.5">
      <c r="U5925" s="41"/>
    </row>
    <row r="5926" spans="21:21" ht="12.5">
      <c r="U5926" s="41"/>
    </row>
    <row r="5927" spans="21:21" ht="12.5">
      <c r="U5927" s="41"/>
    </row>
    <row r="5928" spans="21:21" ht="12.5">
      <c r="U5928" s="41"/>
    </row>
    <row r="5929" spans="21:21" ht="12.5">
      <c r="U5929" s="41"/>
    </row>
    <row r="5930" spans="21:21" ht="12.5">
      <c r="U5930" s="41"/>
    </row>
    <row r="5931" spans="21:21" ht="12.5">
      <c r="U5931" s="41"/>
    </row>
    <row r="5932" spans="21:21" ht="12.5">
      <c r="U5932" s="41"/>
    </row>
    <row r="5933" spans="21:21" ht="12.5">
      <c r="U5933" s="41"/>
    </row>
    <row r="5934" spans="21:21" ht="12.5">
      <c r="U5934" s="41"/>
    </row>
    <row r="5935" spans="21:21" ht="12.5">
      <c r="U5935" s="41"/>
    </row>
    <row r="5936" spans="21:21" ht="12.5">
      <c r="U5936" s="41"/>
    </row>
    <row r="5937" spans="21:21" ht="12.5">
      <c r="U5937" s="41"/>
    </row>
    <row r="5938" spans="21:21" ht="12.5">
      <c r="U5938" s="41"/>
    </row>
    <row r="5939" spans="21:21" ht="12.5">
      <c r="U5939" s="41"/>
    </row>
    <row r="5940" spans="21:21" ht="12.5">
      <c r="U5940" s="41"/>
    </row>
    <row r="5941" spans="21:21" ht="12.5">
      <c r="U5941" s="41"/>
    </row>
    <row r="5942" spans="21:21" ht="12.5">
      <c r="U5942" s="41"/>
    </row>
    <row r="5943" spans="21:21" ht="12.5">
      <c r="U5943" s="41"/>
    </row>
    <row r="5944" spans="21:21" ht="12.5">
      <c r="U5944" s="41"/>
    </row>
    <row r="5945" spans="21:21" ht="12.5">
      <c r="U5945" s="41"/>
    </row>
    <row r="5946" spans="21:21" ht="12.5">
      <c r="U5946" s="41"/>
    </row>
    <row r="5947" spans="21:21" ht="12.5">
      <c r="U5947" s="41"/>
    </row>
    <row r="5948" spans="21:21" ht="12.5">
      <c r="U5948" s="41"/>
    </row>
    <row r="5949" spans="21:21" ht="12.5">
      <c r="U5949" s="41"/>
    </row>
    <row r="5950" spans="21:21" ht="12.5">
      <c r="U5950" s="41"/>
    </row>
    <row r="5951" spans="21:21" ht="12.5">
      <c r="U5951" s="41"/>
    </row>
    <row r="5952" spans="21:21" ht="12.5">
      <c r="U5952" s="41"/>
    </row>
    <row r="5953" spans="21:21" ht="12.5">
      <c r="U5953" s="41"/>
    </row>
    <row r="5954" spans="21:21" ht="12.5">
      <c r="U5954" s="41"/>
    </row>
    <row r="5955" spans="21:21" ht="12.5">
      <c r="U5955" s="41"/>
    </row>
    <row r="5956" spans="21:21" ht="12.5">
      <c r="U5956" s="41"/>
    </row>
    <row r="5957" spans="21:21" ht="12.5">
      <c r="U5957" s="41"/>
    </row>
    <row r="5958" spans="21:21" ht="12.5">
      <c r="U5958" s="41"/>
    </row>
    <row r="5959" spans="21:21" ht="12.5">
      <c r="U5959" s="41"/>
    </row>
    <row r="5960" spans="21:21" ht="12.5">
      <c r="U5960" s="41"/>
    </row>
    <row r="5961" spans="21:21" ht="12.5">
      <c r="U5961" s="41"/>
    </row>
    <row r="5962" spans="21:21" ht="12.5">
      <c r="U5962" s="41"/>
    </row>
    <row r="5963" spans="21:21" ht="12.5">
      <c r="U5963" s="41"/>
    </row>
    <row r="5964" spans="21:21" ht="12.5">
      <c r="U5964" s="41"/>
    </row>
    <row r="5965" spans="21:21" ht="12.5">
      <c r="U5965" s="41"/>
    </row>
    <row r="5966" spans="21:21" ht="12.5">
      <c r="U5966" s="41"/>
    </row>
    <row r="5967" spans="21:21" ht="12.5">
      <c r="U5967" s="41"/>
    </row>
    <row r="5968" spans="21:21" ht="12.5">
      <c r="U5968" s="41"/>
    </row>
    <row r="5969" spans="21:21" ht="12.5">
      <c r="U5969" s="41"/>
    </row>
    <row r="5970" spans="21:21" ht="12.5">
      <c r="U5970" s="41"/>
    </row>
    <row r="5971" spans="21:21" ht="12.5">
      <c r="U5971" s="41"/>
    </row>
    <row r="5972" spans="21:21" ht="12.5">
      <c r="U5972" s="41"/>
    </row>
    <row r="5973" spans="21:21" ht="12.5">
      <c r="U5973" s="41"/>
    </row>
    <row r="5974" spans="21:21" ht="12.5">
      <c r="U5974" s="41"/>
    </row>
    <row r="5975" spans="21:21" ht="12.5">
      <c r="U5975" s="41"/>
    </row>
    <row r="5976" spans="21:21" ht="12.5">
      <c r="U5976" s="41"/>
    </row>
    <row r="5977" spans="21:21" ht="12.5">
      <c r="U5977" s="41"/>
    </row>
    <row r="5978" spans="21:21" ht="12.5">
      <c r="U5978" s="41"/>
    </row>
    <row r="5979" spans="21:21" ht="12.5">
      <c r="U5979" s="41"/>
    </row>
    <row r="5980" spans="21:21" ht="12.5">
      <c r="U5980" s="41"/>
    </row>
    <row r="5981" spans="21:21" ht="12.5">
      <c r="U5981" s="41"/>
    </row>
    <row r="5982" spans="21:21" ht="12.5">
      <c r="U5982" s="41"/>
    </row>
    <row r="5983" spans="21:21" ht="12.5">
      <c r="U5983" s="41"/>
    </row>
    <row r="5984" spans="21:21" ht="12.5">
      <c r="U5984" s="41"/>
    </row>
    <row r="5985" spans="21:21" ht="12.5">
      <c r="U5985" s="41"/>
    </row>
    <row r="5986" spans="21:21" ht="12.5">
      <c r="U5986" s="41"/>
    </row>
    <row r="5987" spans="21:21" ht="12.5">
      <c r="U5987" s="41"/>
    </row>
    <row r="5988" spans="21:21" ht="12.5">
      <c r="U5988" s="41"/>
    </row>
    <row r="5989" spans="21:21" ht="12.5">
      <c r="U5989" s="41"/>
    </row>
    <row r="5990" spans="21:21" ht="12.5">
      <c r="U5990" s="41"/>
    </row>
    <row r="5991" spans="21:21" ht="12.5">
      <c r="U5991" s="41"/>
    </row>
    <row r="5992" spans="21:21" ht="12.5">
      <c r="U5992" s="41"/>
    </row>
    <row r="5993" spans="21:21" ht="12.5">
      <c r="U5993" s="41"/>
    </row>
    <row r="5994" spans="21:21" ht="12.5">
      <c r="U5994" s="41"/>
    </row>
    <row r="5995" spans="21:21" ht="12.5">
      <c r="U5995" s="41"/>
    </row>
    <row r="5996" spans="21:21" ht="12.5">
      <c r="U5996" s="41"/>
    </row>
    <row r="5997" spans="21:21" ht="12.5">
      <c r="U5997" s="41"/>
    </row>
    <row r="5998" spans="21:21" ht="12.5">
      <c r="U5998" s="41"/>
    </row>
    <row r="5999" spans="21:21" ht="12.5">
      <c r="U5999" s="41"/>
    </row>
    <row r="6000" spans="21:21" ht="12.5">
      <c r="U6000" s="41"/>
    </row>
    <row r="6001" spans="21:21" ht="12.5">
      <c r="U6001" s="41"/>
    </row>
    <row r="6002" spans="21:21" ht="12.5">
      <c r="U6002" s="41"/>
    </row>
    <row r="6003" spans="21:21" ht="12.5">
      <c r="U6003" s="41"/>
    </row>
    <row r="6004" spans="21:21" ht="12.5">
      <c r="U6004" s="41"/>
    </row>
    <row r="6005" spans="21:21" ht="12.5">
      <c r="U6005" s="41"/>
    </row>
    <row r="6006" spans="21:21" ht="12.5">
      <c r="U6006" s="41"/>
    </row>
    <row r="6007" spans="21:21" ht="12.5">
      <c r="U6007" s="41"/>
    </row>
    <row r="6008" spans="21:21" ht="12.5">
      <c r="U6008" s="41"/>
    </row>
    <row r="6009" spans="21:21" ht="12.5">
      <c r="U6009" s="41"/>
    </row>
    <row r="6010" spans="21:21" ht="12.5">
      <c r="U6010" s="41"/>
    </row>
    <row r="6011" spans="21:21" ht="12.5">
      <c r="U6011" s="41"/>
    </row>
    <row r="6012" spans="21:21" ht="12.5">
      <c r="U6012" s="41"/>
    </row>
    <row r="6013" spans="21:21" ht="12.5">
      <c r="U6013" s="41"/>
    </row>
    <row r="6014" spans="21:21" ht="12.5">
      <c r="U6014" s="41"/>
    </row>
    <row r="6015" spans="21:21" ht="12.5">
      <c r="U6015" s="41"/>
    </row>
    <row r="6016" spans="21:21" ht="12.5">
      <c r="U6016" s="41"/>
    </row>
    <row r="6017" spans="21:21" ht="12.5">
      <c r="U6017" s="41"/>
    </row>
    <row r="6018" spans="21:21" ht="12.5">
      <c r="U6018" s="41"/>
    </row>
    <row r="6019" spans="21:21" ht="12.5">
      <c r="U6019" s="41"/>
    </row>
    <row r="6020" spans="21:21" ht="12.5">
      <c r="U6020" s="41"/>
    </row>
    <row r="6021" spans="21:21" ht="12.5">
      <c r="U6021" s="41"/>
    </row>
    <row r="6022" spans="21:21" ht="12.5">
      <c r="U6022" s="41"/>
    </row>
    <row r="6023" spans="21:21" ht="12.5">
      <c r="U6023" s="41"/>
    </row>
    <row r="6024" spans="21:21" ht="12.5">
      <c r="U6024" s="41"/>
    </row>
    <row r="6025" spans="21:21" ht="12.5">
      <c r="U6025" s="41"/>
    </row>
    <row r="6026" spans="21:21" ht="12.5">
      <c r="U6026" s="41"/>
    </row>
    <row r="6027" spans="21:21" ht="12.5">
      <c r="U6027" s="41"/>
    </row>
    <row r="6028" spans="21:21" ht="12.5">
      <c r="U6028" s="41"/>
    </row>
    <row r="6029" spans="21:21" ht="12.5">
      <c r="U6029" s="41"/>
    </row>
    <row r="6030" spans="21:21" ht="12.5">
      <c r="U6030" s="41"/>
    </row>
    <row r="6031" spans="21:21" ht="12.5">
      <c r="U6031" s="41"/>
    </row>
    <row r="6032" spans="21:21" ht="12.5">
      <c r="U6032" s="41"/>
    </row>
    <row r="6033" spans="21:21" ht="12.5">
      <c r="U6033" s="41"/>
    </row>
    <row r="6034" spans="21:21" ht="12.5">
      <c r="U6034" s="41"/>
    </row>
    <row r="6035" spans="21:21" ht="12.5">
      <c r="U6035" s="41"/>
    </row>
    <row r="6036" spans="21:21" ht="12.5">
      <c r="U6036" s="41"/>
    </row>
    <row r="6037" spans="21:21" ht="12.5">
      <c r="U6037" s="41"/>
    </row>
    <row r="6038" spans="21:21" ht="12.5">
      <c r="U6038" s="41"/>
    </row>
    <row r="6039" spans="21:21" ht="12.5">
      <c r="U6039" s="41"/>
    </row>
    <row r="6040" spans="21:21" ht="12.5">
      <c r="U6040" s="41"/>
    </row>
    <row r="6041" spans="21:21" ht="12.5">
      <c r="U6041" s="41"/>
    </row>
    <row r="6042" spans="21:21" ht="12.5">
      <c r="U6042" s="41"/>
    </row>
    <row r="6043" spans="21:21" ht="12.5">
      <c r="U6043" s="41"/>
    </row>
    <row r="6044" spans="21:21" ht="12.5">
      <c r="U6044" s="41"/>
    </row>
    <row r="6045" spans="21:21" ht="12.5">
      <c r="U6045" s="41"/>
    </row>
    <row r="6046" spans="21:21" ht="12.5">
      <c r="U6046" s="41"/>
    </row>
    <row r="6047" spans="21:21" ht="12.5">
      <c r="U6047" s="41"/>
    </row>
    <row r="6048" spans="21:21" ht="12.5">
      <c r="U6048" s="41"/>
    </row>
    <row r="6049" spans="21:21" ht="12.5">
      <c r="U6049" s="41"/>
    </row>
    <row r="6050" spans="21:21" ht="12.5">
      <c r="U6050" s="41"/>
    </row>
    <row r="6051" spans="21:21" ht="12.5">
      <c r="U6051" s="41"/>
    </row>
    <row r="6052" spans="21:21" ht="12.5">
      <c r="U6052" s="41"/>
    </row>
    <row r="6053" spans="21:21" ht="12.5">
      <c r="U6053" s="41"/>
    </row>
    <row r="6054" spans="21:21" ht="12.5">
      <c r="U6054" s="41"/>
    </row>
    <row r="6055" spans="21:21" ht="12.5">
      <c r="U6055" s="41"/>
    </row>
    <row r="6056" spans="21:21" ht="12.5">
      <c r="U6056" s="41"/>
    </row>
    <row r="6057" spans="21:21" ht="12.5">
      <c r="U6057" s="41"/>
    </row>
    <row r="6058" spans="21:21" ht="12.5">
      <c r="U6058" s="41"/>
    </row>
    <row r="6059" spans="21:21" ht="12.5">
      <c r="U6059" s="41"/>
    </row>
    <row r="6060" spans="21:21" ht="12.5">
      <c r="U6060" s="41"/>
    </row>
    <row r="6061" spans="21:21" ht="12.5">
      <c r="U6061" s="41"/>
    </row>
    <row r="6062" spans="21:21" ht="12.5">
      <c r="U6062" s="41"/>
    </row>
    <row r="6063" spans="21:21" ht="12.5">
      <c r="U6063" s="41"/>
    </row>
    <row r="6064" spans="21:21" ht="12.5">
      <c r="U6064" s="41"/>
    </row>
    <row r="6065" spans="21:21" ht="12.5">
      <c r="U6065" s="41"/>
    </row>
    <row r="6066" spans="21:21" ht="12.5">
      <c r="U6066" s="41"/>
    </row>
    <row r="6067" spans="21:21" ht="12.5">
      <c r="U6067" s="41"/>
    </row>
    <row r="6068" spans="21:21" ht="12.5">
      <c r="U6068" s="41"/>
    </row>
    <row r="6069" spans="21:21" ht="12.5">
      <c r="U6069" s="41"/>
    </row>
    <row r="6070" spans="21:21" ht="12.5">
      <c r="U6070" s="41"/>
    </row>
    <row r="6071" spans="21:21" ht="12.5">
      <c r="U6071" s="41"/>
    </row>
    <row r="6072" spans="21:21" ht="12.5">
      <c r="U6072" s="41"/>
    </row>
    <row r="6073" spans="21:21" ht="12.5">
      <c r="U6073" s="41"/>
    </row>
    <row r="6074" spans="21:21" ht="12.5">
      <c r="U6074" s="41"/>
    </row>
    <row r="6075" spans="21:21" ht="12.5">
      <c r="U6075" s="41"/>
    </row>
    <row r="6076" spans="21:21" ht="12.5">
      <c r="U6076" s="41"/>
    </row>
    <row r="6077" spans="21:21" ht="12.5">
      <c r="U6077" s="41"/>
    </row>
    <row r="6078" spans="21:21" ht="12.5">
      <c r="U6078" s="41"/>
    </row>
    <row r="6079" spans="21:21" ht="12.5">
      <c r="U6079" s="41"/>
    </row>
    <row r="6080" spans="21:21" ht="12.5">
      <c r="U6080" s="41"/>
    </row>
    <row r="6081" spans="21:21" ht="12.5">
      <c r="U6081" s="41"/>
    </row>
    <row r="6082" spans="21:21" ht="12.5">
      <c r="U6082" s="41"/>
    </row>
    <row r="6083" spans="21:21" ht="12.5">
      <c r="U6083" s="41"/>
    </row>
    <row r="6084" spans="21:21" ht="12.5">
      <c r="U6084" s="41"/>
    </row>
    <row r="6085" spans="21:21" ht="12.5">
      <c r="U6085" s="41"/>
    </row>
    <row r="6086" spans="21:21" ht="12.5">
      <c r="U6086" s="41"/>
    </row>
    <row r="6087" spans="21:21" ht="12.5">
      <c r="U6087" s="41"/>
    </row>
    <row r="6088" spans="21:21" ht="12.5">
      <c r="U6088" s="41"/>
    </row>
    <row r="6089" spans="21:21" ht="12.5">
      <c r="U6089" s="41"/>
    </row>
    <row r="6090" spans="21:21" ht="12.5">
      <c r="U6090" s="41"/>
    </row>
    <row r="6091" spans="21:21" ht="12.5">
      <c r="U6091" s="41"/>
    </row>
    <row r="6092" spans="21:21" ht="12.5">
      <c r="U6092" s="41"/>
    </row>
    <row r="6093" spans="21:21" ht="12.5">
      <c r="U6093" s="41"/>
    </row>
    <row r="6094" spans="21:21" ht="12.5">
      <c r="U6094" s="41"/>
    </row>
    <row r="6095" spans="21:21" ht="12.5">
      <c r="U6095" s="41"/>
    </row>
    <row r="6096" spans="21:21" ht="12.5">
      <c r="U6096" s="41"/>
    </row>
    <row r="6097" spans="21:21" ht="12.5">
      <c r="U6097" s="41"/>
    </row>
    <row r="6098" spans="21:21" ht="12.5">
      <c r="U6098" s="41"/>
    </row>
    <row r="6099" spans="21:21" ht="12.5">
      <c r="U6099" s="41"/>
    </row>
    <row r="6100" spans="21:21" ht="12.5">
      <c r="U6100" s="41"/>
    </row>
    <row r="6101" spans="21:21" ht="12.5">
      <c r="U6101" s="41"/>
    </row>
    <row r="6102" spans="21:21" ht="12.5">
      <c r="U6102" s="41"/>
    </row>
    <row r="6103" spans="21:21" ht="12.5">
      <c r="U6103" s="41"/>
    </row>
    <row r="6104" spans="21:21" ht="12.5">
      <c r="U6104" s="41"/>
    </row>
    <row r="6105" spans="21:21" ht="12.5">
      <c r="U6105" s="41"/>
    </row>
    <row r="6106" spans="21:21" ht="12.5">
      <c r="U6106" s="41"/>
    </row>
    <row r="6107" spans="21:21" ht="12.5">
      <c r="U6107" s="41"/>
    </row>
    <row r="6108" spans="21:21" ht="12.5">
      <c r="U6108" s="41"/>
    </row>
    <row r="6109" spans="21:21" ht="12.5">
      <c r="U6109" s="41"/>
    </row>
    <row r="6110" spans="21:21" ht="12.5">
      <c r="U6110" s="41"/>
    </row>
    <row r="6111" spans="21:21" ht="12.5">
      <c r="U6111" s="41"/>
    </row>
    <row r="6112" spans="21:21" ht="12.5">
      <c r="U6112" s="41"/>
    </row>
    <row r="6113" spans="21:21" ht="12.5">
      <c r="U6113" s="41"/>
    </row>
    <row r="6114" spans="21:21" ht="12.5">
      <c r="U6114" s="41"/>
    </row>
    <row r="6115" spans="21:21" ht="12.5">
      <c r="U6115" s="41"/>
    </row>
    <row r="6116" spans="21:21" ht="12.5">
      <c r="U6116" s="41"/>
    </row>
    <row r="6117" spans="21:21" ht="12.5">
      <c r="U6117" s="41"/>
    </row>
    <row r="6118" spans="21:21" ht="12.5">
      <c r="U6118" s="41"/>
    </row>
    <row r="6119" spans="21:21" ht="12.5">
      <c r="U6119" s="41"/>
    </row>
    <row r="6120" spans="21:21" ht="12.5">
      <c r="U6120" s="41"/>
    </row>
    <row r="6121" spans="21:21" ht="12.5">
      <c r="U6121" s="41"/>
    </row>
    <row r="6122" spans="21:21" ht="12.5">
      <c r="U6122" s="41"/>
    </row>
    <row r="6123" spans="21:21" ht="12.5">
      <c r="U6123" s="41"/>
    </row>
    <row r="6124" spans="21:21" ht="12.5">
      <c r="U6124" s="41"/>
    </row>
    <row r="6125" spans="21:21" ht="12.5">
      <c r="U6125" s="41"/>
    </row>
    <row r="6126" spans="21:21" ht="12.5">
      <c r="U6126" s="41"/>
    </row>
    <row r="6127" spans="21:21" ht="12.5">
      <c r="U6127" s="41"/>
    </row>
    <row r="6128" spans="21:21" ht="12.5">
      <c r="U6128" s="41"/>
    </row>
    <row r="6129" spans="21:21" ht="12.5">
      <c r="U6129" s="41"/>
    </row>
    <row r="6130" spans="21:21" ht="12.5">
      <c r="U6130" s="41"/>
    </row>
    <row r="6131" spans="21:21" ht="12.5">
      <c r="U6131" s="41"/>
    </row>
    <row r="6132" spans="21:21" ht="12.5">
      <c r="U6132" s="41"/>
    </row>
    <row r="6133" spans="21:21" ht="12.5">
      <c r="U6133" s="41"/>
    </row>
    <row r="6134" spans="21:21" ht="12.5">
      <c r="U6134" s="41"/>
    </row>
    <row r="6135" spans="21:21" ht="12.5">
      <c r="U6135" s="41"/>
    </row>
    <row r="6136" spans="21:21" ht="12.5">
      <c r="U6136" s="41"/>
    </row>
    <row r="6137" spans="21:21" ht="12.5">
      <c r="U6137" s="41"/>
    </row>
    <row r="6138" spans="21:21" ht="12.5">
      <c r="U6138" s="41"/>
    </row>
    <row r="6139" spans="21:21" ht="12.5">
      <c r="U6139" s="41"/>
    </row>
    <row r="6140" spans="21:21" ht="12.5">
      <c r="U6140" s="41"/>
    </row>
    <row r="6141" spans="21:21" ht="12.5">
      <c r="U6141" s="41"/>
    </row>
    <row r="6142" spans="21:21" ht="12.5">
      <c r="U6142" s="41"/>
    </row>
    <row r="6143" spans="21:21" ht="12.5">
      <c r="U6143" s="41"/>
    </row>
    <row r="6144" spans="21:21" ht="12.5">
      <c r="U6144" s="41"/>
    </row>
    <row r="6145" spans="21:21" ht="12.5">
      <c r="U6145" s="41"/>
    </row>
    <row r="6146" spans="21:21" ht="12.5">
      <c r="U6146" s="41"/>
    </row>
    <row r="6147" spans="21:21" ht="12.5">
      <c r="U6147" s="41"/>
    </row>
    <row r="6148" spans="21:21" ht="12.5">
      <c r="U6148" s="41"/>
    </row>
    <row r="6149" spans="21:21" ht="12.5">
      <c r="U6149" s="41"/>
    </row>
    <row r="6150" spans="21:21" ht="12.5">
      <c r="U6150" s="41"/>
    </row>
    <row r="6151" spans="21:21" ht="12.5">
      <c r="U6151" s="41"/>
    </row>
    <row r="6152" spans="21:21" ht="12.5">
      <c r="U6152" s="41"/>
    </row>
    <row r="6153" spans="21:21" ht="12.5">
      <c r="U6153" s="41"/>
    </row>
    <row r="6154" spans="21:21" ht="12.5">
      <c r="U6154" s="41"/>
    </row>
    <row r="6155" spans="21:21" ht="12.5">
      <c r="U6155" s="41"/>
    </row>
    <row r="6156" spans="21:21" ht="12.5">
      <c r="U6156" s="41"/>
    </row>
    <row r="6157" spans="21:21" ht="12.5">
      <c r="U6157" s="41"/>
    </row>
    <row r="6158" spans="21:21" ht="12.5">
      <c r="U6158" s="41"/>
    </row>
    <row r="6159" spans="21:21" ht="12.5">
      <c r="U6159" s="41"/>
    </row>
    <row r="6160" spans="21:21" ht="12.5">
      <c r="U6160" s="41"/>
    </row>
    <row r="6161" spans="21:21" ht="12.5">
      <c r="U6161" s="41"/>
    </row>
    <row r="6162" spans="21:21" ht="12.5">
      <c r="U6162" s="41"/>
    </row>
    <row r="6163" spans="21:21" ht="12.5">
      <c r="U6163" s="41"/>
    </row>
    <row r="6164" spans="21:21" ht="12.5">
      <c r="U6164" s="41"/>
    </row>
    <row r="6165" spans="21:21" ht="12.5">
      <c r="U6165" s="41"/>
    </row>
    <row r="6166" spans="21:21" ht="12.5">
      <c r="U6166" s="41"/>
    </row>
    <row r="6167" spans="21:21" ht="12.5">
      <c r="U6167" s="41"/>
    </row>
    <row r="6168" spans="21:21" ht="12.5">
      <c r="U6168" s="41"/>
    </row>
    <row r="6169" spans="21:21" ht="12.5">
      <c r="U6169" s="41"/>
    </row>
    <row r="6170" spans="21:21" ht="12.5">
      <c r="U6170" s="41"/>
    </row>
    <row r="6171" spans="21:21" ht="12.5">
      <c r="U6171" s="41"/>
    </row>
    <row r="6172" spans="21:21" ht="12.5">
      <c r="U6172" s="41"/>
    </row>
    <row r="6173" spans="21:21" ht="12.5">
      <c r="U6173" s="41"/>
    </row>
    <row r="6174" spans="21:21" ht="12.5">
      <c r="U6174" s="41"/>
    </row>
    <row r="6175" spans="21:21" ht="12.5">
      <c r="U6175" s="41"/>
    </row>
    <row r="6176" spans="21:21" ht="12.5">
      <c r="U6176" s="41"/>
    </row>
    <row r="6177" spans="21:21" ht="12.5">
      <c r="U6177" s="41"/>
    </row>
    <row r="6178" spans="21:21" ht="12.5">
      <c r="U6178" s="41"/>
    </row>
    <row r="6179" spans="21:21" ht="12.5">
      <c r="U6179" s="41"/>
    </row>
    <row r="6180" spans="21:21" ht="12.5">
      <c r="U6180" s="41"/>
    </row>
    <row r="6181" spans="21:21" ht="12.5">
      <c r="U6181" s="41"/>
    </row>
    <row r="6182" spans="21:21" ht="12.5">
      <c r="U6182" s="41"/>
    </row>
    <row r="6183" spans="21:21" ht="12.5">
      <c r="U6183" s="41"/>
    </row>
    <row r="6184" spans="21:21" ht="12.5">
      <c r="U6184" s="41"/>
    </row>
    <row r="6185" spans="21:21" ht="12.5">
      <c r="U6185" s="41"/>
    </row>
    <row r="6186" spans="21:21" ht="12.5">
      <c r="U6186" s="41"/>
    </row>
    <row r="6187" spans="21:21" ht="12.5">
      <c r="U6187" s="41"/>
    </row>
    <row r="6188" spans="21:21" ht="12.5">
      <c r="U6188" s="41"/>
    </row>
    <row r="6189" spans="21:21" ht="12.5">
      <c r="U6189" s="41"/>
    </row>
    <row r="6190" spans="21:21" ht="12.5">
      <c r="U6190" s="41"/>
    </row>
    <row r="6191" spans="21:21" ht="12.5">
      <c r="U6191" s="41"/>
    </row>
    <row r="6192" spans="21:21" ht="12.5">
      <c r="U6192" s="41"/>
    </row>
    <row r="6193" spans="21:21" ht="12.5">
      <c r="U6193" s="41"/>
    </row>
    <row r="6194" spans="21:21" ht="12.5">
      <c r="U6194" s="41"/>
    </row>
    <row r="6195" spans="21:21" ht="12.5">
      <c r="U6195" s="41"/>
    </row>
    <row r="6196" spans="21:21" ht="12.5">
      <c r="U6196" s="41"/>
    </row>
    <row r="6197" spans="21:21" ht="12.5">
      <c r="U6197" s="41"/>
    </row>
    <row r="6198" spans="21:21" ht="12.5">
      <c r="U6198" s="41"/>
    </row>
    <row r="6199" spans="21:21" ht="12.5">
      <c r="U6199" s="41"/>
    </row>
    <row r="6200" spans="21:21" ht="12.5">
      <c r="U6200" s="41"/>
    </row>
    <row r="6201" spans="21:21" ht="12.5">
      <c r="U6201" s="41"/>
    </row>
    <row r="6202" spans="21:21" ht="12.5">
      <c r="U6202" s="41"/>
    </row>
    <row r="6203" spans="21:21" ht="12.5">
      <c r="U6203" s="41"/>
    </row>
    <row r="6204" spans="21:21" ht="12.5">
      <c r="U6204" s="41"/>
    </row>
    <row r="6205" spans="21:21" ht="12.5">
      <c r="U6205" s="41"/>
    </row>
    <row r="6206" spans="21:21" ht="12.5">
      <c r="U6206" s="41"/>
    </row>
    <row r="6207" spans="21:21" ht="12.5">
      <c r="U6207" s="41"/>
    </row>
    <row r="6208" spans="21:21" ht="12.5">
      <c r="U6208" s="41"/>
    </row>
    <row r="6209" spans="21:21" ht="12.5">
      <c r="U6209" s="41"/>
    </row>
    <row r="6210" spans="21:21" ht="12.5">
      <c r="U6210" s="41"/>
    </row>
    <row r="6211" spans="21:21" ht="12.5">
      <c r="U6211" s="41"/>
    </row>
    <row r="6212" spans="21:21" ht="12.5">
      <c r="U6212" s="41"/>
    </row>
    <row r="6213" spans="21:21" ht="12.5">
      <c r="U6213" s="41"/>
    </row>
    <row r="6214" spans="21:21" ht="12.5">
      <c r="U6214" s="41"/>
    </row>
    <row r="6215" spans="21:21" ht="12.5">
      <c r="U6215" s="41"/>
    </row>
    <row r="6216" spans="21:21" ht="12.5">
      <c r="U6216" s="41"/>
    </row>
    <row r="6217" spans="21:21" ht="12.5">
      <c r="U6217" s="41"/>
    </row>
    <row r="6218" spans="21:21" ht="12.5">
      <c r="U6218" s="41"/>
    </row>
    <row r="6219" spans="21:21" ht="12.5">
      <c r="U6219" s="41"/>
    </row>
    <row r="6220" spans="21:21" ht="12.5">
      <c r="U6220" s="41"/>
    </row>
    <row r="6221" spans="21:21" ht="12.5">
      <c r="U6221" s="41"/>
    </row>
    <row r="6222" spans="21:21" ht="12.5">
      <c r="U6222" s="41"/>
    </row>
    <row r="6223" spans="21:21" ht="12.5">
      <c r="U6223" s="41"/>
    </row>
    <row r="6224" spans="21:21" ht="12.5">
      <c r="U6224" s="41"/>
    </row>
    <row r="6225" spans="21:21" ht="12.5">
      <c r="U6225" s="41"/>
    </row>
    <row r="6226" spans="21:21" ht="12.5">
      <c r="U6226" s="41"/>
    </row>
    <row r="6227" spans="21:21" ht="12.5">
      <c r="U6227" s="41"/>
    </row>
    <row r="6228" spans="21:21" ht="12.5">
      <c r="U6228" s="41"/>
    </row>
    <row r="6229" spans="21:21" ht="12.5">
      <c r="U6229" s="41"/>
    </row>
    <row r="6230" spans="21:21" ht="12.5">
      <c r="U6230" s="41"/>
    </row>
    <row r="6231" spans="21:21" ht="12.5">
      <c r="U6231" s="41"/>
    </row>
    <row r="6232" spans="21:21" ht="12.5">
      <c r="U6232" s="41"/>
    </row>
    <row r="6233" spans="21:21" ht="12.5">
      <c r="U6233" s="41"/>
    </row>
    <row r="6234" spans="21:21" ht="12.5">
      <c r="U6234" s="41"/>
    </row>
    <row r="6235" spans="21:21" ht="12.5">
      <c r="U6235" s="41"/>
    </row>
    <row r="6236" spans="21:21" ht="12.5">
      <c r="U6236" s="41"/>
    </row>
    <row r="6237" spans="21:21" ht="12.5">
      <c r="U6237" s="41"/>
    </row>
    <row r="6238" spans="21:21" ht="12.5">
      <c r="U6238" s="41"/>
    </row>
    <row r="6239" spans="21:21" ht="12.5">
      <c r="U6239" s="41"/>
    </row>
    <row r="6240" spans="21:21" ht="12.5">
      <c r="U6240" s="41"/>
    </row>
    <row r="6241" spans="21:21" ht="12.5">
      <c r="U6241" s="41"/>
    </row>
    <row r="6242" spans="21:21" ht="12.5">
      <c r="U6242" s="41"/>
    </row>
    <row r="6243" spans="21:21" ht="12.5">
      <c r="U6243" s="41"/>
    </row>
    <row r="6244" spans="21:21" ht="12.5">
      <c r="U6244" s="41"/>
    </row>
    <row r="6245" spans="21:21" ht="12.5">
      <c r="U6245" s="41"/>
    </row>
    <row r="6246" spans="21:21" ht="12.5">
      <c r="U6246" s="41"/>
    </row>
    <row r="6247" spans="21:21" ht="12.5">
      <c r="U6247" s="41"/>
    </row>
    <row r="6248" spans="21:21" ht="12.5">
      <c r="U6248" s="41"/>
    </row>
    <row r="6249" spans="21:21" ht="12.5">
      <c r="U6249" s="41"/>
    </row>
    <row r="6250" spans="21:21" ht="12.5">
      <c r="U6250" s="41"/>
    </row>
    <row r="6251" spans="21:21" ht="12.5">
      <c r="U6251" s="41"/>
    </row>
    <row r="6252" spans="21:21" ht="12.5">
      <c r="U6252" s="41"/>
    </row>
    <row r="6253" spans="21:21" ht="12.5">
      <c r="U6253" s="41"/>
    </row>
    <row r="6254" spans="21:21" ht="12.5">
      <c r="U6254" s="41"/>
    </row>
    <row r="6255" spans="21:21" ht="12.5">
      <c r="U6255" s="41"/>
    </row>
    <row r="6256" spans="21:21" ht="12.5">
      <c r="U6256" s="41"/>
    </row>
    <row r="6257" spans="21:21" ht="12.5">
      <c r="U6257" s="41"/>
    </row>
    <row r="6258" spans="21:21" ht="12.5">
      <c r="U6258" s="41"/>
    </row>
    <row r="6259" spans="21:21" ht="12.5">
      <c r="U6259" s="41"/>
    </row>
    <row r="6260" spans="21:21" ht="12.5">
      <c r="U6260" s="41"/>
    </row>
    <row r="6261" spans="21:21" ht="12.5">
      <c r="U6261" s="41"/>
    </row>
    <row r="6262" spans="21:21" ht="12.5">
      <c r="U6262" s="41"/>
    </row>
    <row r="6263" spans="21:21" ht="12.5">
      <c r="U6263" s="41"/>
    </row>
    <row r="6264" spans="21:21" ht="12.5">
      <c r="U6264" s="41"/>
    </row>
    <row r="6265" spans="21:21" ht="12.5">
      <c r="U6265" s="41"/>
    </row>
    <row r="6266" spans="21:21" ht="12.5">
      <c r="U6266" s="41"/>
    </row>
    <row r="6267" spans="21:21" ht="12.5">
      <c r="U6267" s="41"/>
    </row>
    <row r="6268" spans="21:21" ht="12.5">
      <c r="U6268" s="41"/>
    </row>
    <row r="6269" spans="21:21" ht="12.5">
      <c r="U6269" s="41"/>
    </row>
    <row r="6270" spans="21:21" ht="12.5">
      <c r="U6270" s="41"/>
    </row>
    <row r="6271" spans="21:21" ht="12.5">
      <c r="U6271" s="41"/>
    </row>
    <row r="6272" spans="21:21" ht="12.5">
      <c r="U6272" s="41"/>
    </row>
    <row r="6273" spans="21:21" ht="12.5">
      <c r="U6273" s="41"/>
    </row>
    <row r="6274" spans="21:21" ht="12.5">
      <c r="U6274" s="41"/>
    </row>
    <row r="6275" spans="21:21" ht="12.5">
      <c r="U6275" s="41"/>
    </row>
    <row r="6276" spans="21:21" ht="12.5">
      <c r="U6276" s="41"/>
    </row>
    <row r="6277" spans="21:21" ht="12.5">
      <c r="U6277" s="41"/>
    </row>
    <row r="6278" spans="21:21" ht="12.5">
      <c r="U6278" s="41"/>
    </row>
    <row r="6279" spans="21:21" ht="12.5">
      <c r="U6279" s="41"/>
    </row>
    <row r="6280" spans="21:21" ht="12.5">
      <c r="U6280" s="41"/>
    </row>
    <row r="6281" spans="21:21" ht="12.5">
      <c r="U6281" s="41"/>
    </row>
    <row r="6282" spans="21:21" ht="12.5">
      <c r="U6282" s="41"/>
    </row>
    <row r="6283" spans="21:21" ht="12.5">
      <c r="U6283" s="41"/>
    </row>
    <row r="6284" spans="21:21" ht="12.5">
      <c r="U6284" s="41"/>
    </row>
    <row r="6285" spans="21:21" ht="12.5">
      <c r="U6285" s="41"/>
    </row>
    <row r="6286" spans="21:21" ht="12.5">
      <c r="U6286" s="41"/>
    </row>
    <row r="6287" spans="21:21" ht="12.5">
      <c r="U6287" s="41"/>
    </row>
    <row r="6288" spans="21:21" ht="12.5">
      <c r="U6288" s="41"/>
    </row>
    <row r="6289" spans="21:21" ht="12.5">
      <c r="U6289" s="41"/>
    </row>
    <row r="6290" spans="21:21" ht="12.5">
      <c r="U6290" s="41"/>
    </row>
    <row r="6291" spans="21:21" ht="12.5">
      <c r="U6291" s="41"/>
    </row>
    <row r="6292" spans="21:21" ht="12.5">
      <c r="U6292" s="41"/>
    </row>
    <row r="6293" spans="21:21" ht="12.5">
      <c r="U6293" s="41"/>
    </row>
    <row r="6294" spans="21:21" ht="12.5">
      <c r="U6294" s="41"/>
    </row>
    <row r="6295" spans="21:21" ht="12.5">
      <c r="U6295" s="41"/>
    </row>
    <row r="6296" spans="21:21" ht="12.5">
      <c r="U6296" s="41"/>
    </row>
    <row r="6297" spans="21:21" ht="12.5">
      <c r="U6297" s="41"/>
    </row>
    <row r="6298" spans="21:21" ht="12.5">
      <c r="U6298" s="41"/>
    </row>
    <row r="6299" spans="21:21" ht="12.5">
      <c r="U6299" s="41"/>
    </row>
    <row r="6300" spans="21:21" ht="12.5">
      <c r="U6300" s="41"/>
    </row>
    <row r="6301" spans="21:21" ht="12.5">
      <c r="U6301" s="41"/>
    </row>
    <row r="6302" spans="21:21" ht="12.5">
      <c r="U6302" s="41"/>
    </row>
    <row r="6303" spans="21:21" ht="12.5">
      <c r="U6303" s="41"/>
    </row>
    <row r="6304" spans="21:21" ht="12.5">
      <c r="U6304" s="41"/>
    </row>
    <row r="6305" spans="21:21" ht="12.5">
      <c r="U6305" s="41"/>
    </row>
    <row r="6306" spans="21:21" ht="12.5">
      <c r="U6306" s="41"/>
    </row>
    <row r="6307" spans="21:21" ht="12.5">
      <c r="U6307" s="41"/>
    </row>
    <row r="6308" spans="21:21" ht="12.5">
      <c r="U6308" s="41"/>
    </row>
    <row r="6309" spans="21:21" ht="12.5">
      <c r="U6309" s="41"/>
    </row>
    <row r="6310" spans="21:21" ht="12.5">
      <c r="U6310" s="41"/>
    </row>
    <row r="6311" spans="21:21" ht="12.5">
      <c r="U6311" s="41"/>
    </row>
    <row r="6312" spans="21:21" ht="12.5">
      <c r="U6312" s="41"/>
    </row>
    <row r="6313" spans="21:21" ht="12.5">
      <c r="U6313" s="41"/>
    </row>
    <row r="6314" spans="21:21" ht="12.5">
      <c r="U6314" s="41"/>
    </row>
    <row r="6315" spans="21:21" ht="12.5">
      <c r="U6315" s="41"/>
    </row>
    <row r="6316" spans="21:21" ht="12.5">
      <c r="U6316" s="41"/>
    </row>
    <row r="6317" spans="21:21" ht="12.5">
      <c r="U6317" s="41"/>
    </row>
    <row r="6318" spans="21:21" ht="12.5">
      <c r="U6318" s="41"/>
    </row>
    <row r="6319" spans="21:21" ht="12.5">
      <c r="U6319" s="41"/>
    </row>
    <row r="6320" spans="21:21" ht="12.5">
      <c r="U6320" s="41"/>
    </row>
    <row r="6321" spans="21:21" ht="12.5">
      <c r="U6321" s="41"/>
    </row>
    <row r="6322" spans="21:21" ht="12.5">
      <c r="U6322" s="41"/>
    </row>
    <row r="6323" spans="21:21" ht="12.5">
      <c r="U6323" s="41"/>
    </row>
    <row r="6324" spans="21:21" ht="12.5">
      <c r="U6324" s="41"/>
    </row>
    <row r="6325" spans="21:21" ht="12.5">
      <c r="U6325" s="41"/>
    </row>
    <row r="6326" spans="21:21" ht="12.5">
      <c r="U6326" s="41"/>
    </row>
    <row r="6327" spans="21:21" ht="12.5">
      <c r="U6327" s="41"/>
    </row>
    <row r="6328" spans="21:21" ht="12.5">
      <c r="U6328" s="41"/>
    </row>
    <row r="6329" spans="21:21" ht="12.5">
      <c r="U6329" s="41"/>
    </row>
    <row r="6330" spans="21:21" ht="12.5">
      <c r="U6330" s="41"/>
    </row>
    <row r="6331" spans="21:21" ht="12.5">
      <c r="U6331" s="41"/>
    </row>
    <row r="6332" spans="21:21" ht="12.5">
      <c r="U6332" s="41"/>
    </row>
    <row r="6333" spans="21:21" ht="12.5">
      <c r="U6333" s="41"/>
    </row>
    <row r="6334" spans="21:21" ht="12.5">
      <c r="U6334" s="41"/>
    </row>
    <row r="6335" spans="21:21" ht="12.5">
      <c r="U6335" s="41"/>
    </row>
    <row r="6336" spans="21:21" ht="12.5">
      <c r="U6336" s="41"/>
    </row>
    <row r="6337" spans="21:21" ht="12.5">
      <c r="U6337" s="41"/>
    </row>
    <row r="6338" spans="21:21" ht="12.5">
      <c r="U6338" s="41"/>
    </row>
    <row r="6339" spans="21:21" ht="12.5">
      <c r="U6339" s="41"/>
    </row>
    <row r="6340" spans="21:21" ht="12.5">
      <c r="U6340" s="41"/>
    </row>
    <row r="6341" spans="21:21" ht="12.5">
      <c r="U6341" s="41"/>
    </row>
    <row r="6342" spans="21:21" ht="12.5">
      <c r="U6342" s="41"/>
    </row>
    <row r="6343" spans="21:21" ht="12.5">
      <c r="U6343" s="41"/>
    </row>
    <row r="6344" spans="21:21" ht="12.5">
      <c r="U6344" s="41"/>
    </row>
    <row r="6345" spans="21:21" ht="12.5">
      <c r="U6345" s="41"/>
    </row>
    <row r="6346" spans="21:21" ht="12.5">
      <c r="U6346" s="41"/>
    </row>
    <row r="6347" spans="21:21" ht="12.5">
      <c r="U6347" s="41"/>
    </row>
    <row r="6348" spans="21:21" ht="12.5">
      <c r="U6348" s="41"/>
    </row>
    <row r="6349" spans="21:21" ht="12.5">
      <c r="U6349" s="41"/>
    </row>
    <row r="6350" spans="21:21" ht="12.5">
      <c r="U6350" s="41"/>
    </row>
    <row r="6351" spans="21:21" ht="12.5">
      <c r="U6351" s="41"/>
    </row>
    <row r="6352" spans="21:21" ht="12.5">
      <c r="U6352" s="41"/>
    </row>
    <row r="6353" spans="21:21" ht="12.5">
      <c r="U6353" s="41"/>
    </row>
    <row r="6354" spans="21:21" ht="12.5">
      <c r="U6354" s="41"/>
    </row>
    <row r="6355" spans="21:21" ht="12.5">
      <c r="U6355" s="41"/>
    </row>
    <row r="6356" spans="21:21" ht="12.5">
      <c r="U6356" s="41"/>
    </row>
    <row r="6357" spans="21:21" ht="12.5">
      <c r="U6357" s="41"/>
    </row>
    <row r="6358" spans="21:21" ht="12.5">
      <c r="U6358" s="41"/>
    </row>
    <row r="6359" spans="21:21" ht="12.5">
      <c r="U6359" s="41"/>
    </row>
    <row r="6360" spans="21:21" ht="12.5">
      <c r="U6360" s="41"/>
    </row>
    <row r="6361" spans="21:21" ht="12.5">
      <c r="U6361" s="41"/>
    </row>
    <row r="6362" spans="21:21" ht="12.5">
      <c r="U6362" s="41"/>
    </row>
    <row r="6363" spans="21:21" ht="12.5">
      <c r="U6363" s="41"/>
    </row>
    <row r="6364" spans="21:21" ht="12.5">
      <c r="U6364" s="41"/>
    </row>
    <row r="6365" spans="21:21" ht="12.5">
      <c r="U6365" s="41"/>
    </row>
    <row r="6366" spans="21:21" ht="12.5">
      <c r="U6366" s="41"/>
    </row>
    <row r="6367" spans="21:21" ht="12.5">
      <c r="U6367" s="41"/>
    </row>
    <row r="6368" spans="21:21" ht="12.5">
      <c r="U6368" s="41"/>
    </row>
    <row r="6369" spans="21:21" ht="12.5">
      <c r="U6369" s="41"/>
    </row>
    <row r="6370" spans="21:21" ht="12.5">
      <c r="U6370" s="41"/>
    </row>
    <row r="6371" spans="21:21" ht="12.5">
      <c r="U6371" s="41"/>
    </row>
    <row r="6372" spans="21:21" ht="12.5">
      <c r="U6372" s="41"/>
    </row>
    <row r="6373" spans="21:21" ht="12.5">
      <c r="U6373" s="41"/>
    </row>
    <row r="6374" spans="21:21" ht="12.5">
      <c r="U6374" s="41"/>
    </row>
    <row r="6375" spans="21:21" ht="12.5">
      <c r="U6375" s="41"/>
    </row>
    <row r="6376" spans="21:21" ht="12.5">
      <c r="U6376" s="41"/>
    </row>
    <row r="6377" spans="21:21" ht="12.5">
      <c r="U6377" s="41"/>
    </row>
    <row r="6378" spans="21:21" ht="12.5">
      <c r="U6378" s="41"/>
    </row>
    <row r="6379" spans="21:21" ht="12.5">
      <c r="U6379" s="41"/>
    </row>
    <row r="6380" spans="21:21" ht="12.5">
      <c r="U6380" s="41"/>
    </row>
    <row r="6381" spans="21:21" ht="12.5">
      <c r="U6381" s="41"/>
    </row>
    <row r="6382" spans="21:21" ht="12.5">
      <c r="U6382" s="41"/>
    </row>
    <row r="6383" spans="21:21" ht="12.5">
      <c r="U6383" s="41"/>
    </row>
    <row r="6384" spans="21:21" ht="12.5">
      <c r="U6384" s="41"/>
    </row>
    <row r="6385" spans="21:21" ht="12.5">
      <c r="U6385" s="41"/>
    </row>
    <row r="6386" spans="21:21" ht="12.5">
      <c r="U6386" s="41"/>
    </row>
    <row r="6387" spans="21:21" ht="12.5">
      <c r="U6387" s="41"/>
    </row>
    <row r="6388" spans="21:21" ht="12.5">
      <c r="U6388" s="41"/>
    </row>
    <row r="6389" spans="21:21" ht="12.5">
      <c r="U6389" s="41"/>
    </row>
    <row r="6390" spans="21:21" ht="12.5">
      <c r="U6390" s="41"/>
    </row>
    <row r="6391" spans="21:21" ht="12.5">
      <c r="U6391" s="41"/>
    </row>
    <row r="6392" spans="21:21" ht="12.5">
      <c r="U6392" s="41"/>
    </row>
    <row r="6393" spans="21:21" ht="12.5">
      <c r="U6393" s="41"/>
    </row>
    <row r="6394" spans="21:21" ht="12.5">
      <c r="U6394" s="41"/>
    </row>
    <row r="6395" spans="21:21" ht="12.5">
      <c r="U6395" s="41"/>
    </row>
    <row r="6396" spans="21:21" ht="12.5">
      <c r="U6396" s="41"/>
    </row>
    <row r="6397" spans="21:21" ht="12.5">
      <c r="U6397" s="41"/>
    </row>
    <row r="6398" spans="21:21" ht="12.5">
      <c r="U6398" s="41"/>
    </row>
    <row r="6399" spans="21:21" ht="12.5">
      <c r="U6399" s="41"/>
    </row>
    <row r="6400" spans="21:21" ht="12.5">
      <c r="U6400" s="41"/>
    </row>
    <row r="6401" spans="21:21" ht="12.5">
      <c r="U6401" s="41"/>
    </row>
    <row r="6402" spans="21:21" ht="12.5">
      <c r="U6402" s="41"/>
    </row>
    <row r="6403" spans="21:21" ht="12.5">
      <c r="U6403" s="41"/>
    </row>
    <row r="6404" spans="21:21" ht="12.5">
      <c r="U6404" s="41"/>
    </row>
    <row r="6405" spans="21:21" ht="12.5">
      <c r="U6405" s="41"/>
    </row>
    <row r="6406" spans="21:21" ht="12.5">
      <c r="U6406" s="41"/>
    </row>
    <row r="6407" spans="21:21" ht="12.5">
      <c r="U6407" s="41"/>
    </row>
    <row r="6408" spans="21:21" ht="12.5">
      <c r="U6408" s="41"/>
    </row>
    <row r="6409" spans="21:21" ht="12.5">
      <c r="U6409" s="41"/>
    </row>
    <row r="6410" spans="21:21" ht="12.5">
      <c r="U6410" s="41"/>
    </row>
    <row r="6411" spans="21:21" ht="12.5">
      <c r="U6411" s="41"/>
    </row>
    <row r="6412" spans="21:21" ht="12.5">
      <c r="U6412" s="41"/>
    </row>
    <row r="6413" spans="21:21" ht="12.5">
      <c r="U6413" s="41"/>
    </row>
    <row r="6414" spans="21:21" ht="12.5">
      <c r="U6414" s="41"/>
    </row>
    <row r="6415" spans="21:21" ht="12.5">
      <c r="U6415" s="41"/>
    </row>
    <row r="6416" spans="21:21" ht="12.5">
      <c r="U6416" s="41"/>
    </row>
    <row r="6417" spans="21:21" ht="12.5">
      <c r="U6417" s="41"/>
    </row>
    <row r="6418" spans="21:21" ht="12.5">
      <c r="U6418" s="41"/>
    </row>
    <row r="6419" spans="21:21" ht="12.5">
      <c r="U6419" s="41"/>
    </row>
    <row r="6420" spans="21:21" ht="12.5">
      <c r="U6420" s="41"/>
    </row>
    <row r="6421" spans="21:21" ht="12.5">
      <c r="U6421" s="41"/>
    </row>
    <row r="6422" spans="21:21" ht="12.5">
      <c r="U6422" s="41"/>
    </row>
    <row r="6423" spans="21:21" ht="12.5">
      <c r="U6423" s="41"/>
    </row>
    <row r="6424" spans="21:21" ht="12.5">
      <c r="U6424" s="41"/>
    </row>
    <row r="6425" spans="21:21" ht="12.5">
      <c r="U6425" s="41"/>
    </row>
    <row r="6426" spans="21:21" ht="12.5">
      <c r="U6426" s="41"/>
    </row>
    <row r="6427" spans="21:21" ht="12.5">
      <c r="U6427" s="41"/>
    </row>
    <row r="6428" spans="21:21" ht="12.5">
      <c r="U6428" s="41"/>
    </row>
    <row r="6429" spans="21:21" ht="12.5">
      <c r="U6429" s="41"/>
    </row>
    <row r="6430" spans="21:21" ht="12.5">
      <c r="U6430" s="41"/>
    </row>
    <row r="6431" spans="21:21" ht="12.5">
      <c r="U6431" s="41"/>
    </row>
    <row r="6432" spans="21:21" ht="12.5">
      <c r="U6432" s="41"/>
    </row>
    <row r="6433" spans="21:21" ht="12.5">
      <c r="U6433" s="41"/>
    </row>
    <row r="6434" spans="21:21" ht="12.5">
      <c r="U6434" s="41"/>
    </row>
    <row r="6435" spans="21:21" ht="12.5">
      <c r="U6435" s="41"/>
    </row>
    <row r="6436" spans="21:21" ht="12.5">
      <c r="U6436" s="41"/>
    </row>
    <row r="6437" spans="21:21" ht="12.5">
      <c r="U6437" s="41"/>
    </row>
    <row r="6438" spans="21:21" ht="12.5">
      <c r="U6438" s="41"/>
    </row>
    <row r="6439" spans="21:21" ht="12.5">
      <c r="U6439" s="41"/>
    </row>
    <row r="6440" spans="21:21" ht="12.5">
      <c r="U6440" s="41"/>
    </row>
    <row r="6441" spans="21:21" ht="12.5">
      <c r="U6441" s="41"/>
    </row>
    <row r="6442" spans="21:21" ht="12.5">
      <c r="U6442" s="41"/>
    </row>
    <row r="6443" spans="21:21" ht="12.5">
      <c r="U6443" s="41"/>
    </row>
    <row r="6444" spans="21:21" ht="12.5">
      <c r="U6444" s="41"/>
    </row>
    <row r="6445" spans="21:21" ht="12.5">
      <c r="U6445" s="41"/>
    </row>
    <row r="6446" spans="21:21" ht="12.5">
      <c r="U6446" s="41"/>
    </row>
    <row r="6447" spans="21:21" ht="12.5">
      <c r="U6447" s="41"/>
    </row>
    <row r="6448" spans="21:21" ht="12.5">
      <c r="U6448" s="41"/>
    </row>
    <row r="6449" spans="21:21" ht="12.5">
      <c r="U6449" s="41"/>
    </row>
    <row r="6450" spans="21:21" ht="12.5">
      <c r="U6450" s="41"/>
    </row>
    <row r="6451" spans="21:21" ht="12.5">
      <c r="U6451" s="41"/>
    </row>
    <row r="6452" spans="21:21" ht="12.5">
      <c r="U6452" s="41"/>
    </row>
    <row r="6453" spans="21:21" ht="12.5">
      <c r="U6453" s="41"/>
    </row>
    <row r="6454" spans="21:21" ht="12.5">
      <c r="U6454" s="41"/>
    </row>
    <row r="6455" spans="21:21" ht="12.5">
      <c r="U6455" s="41"/>
    </row>
    <row r="6456" spans="21:21" ht="12.5">
      <c r="U6456" s="41"/>
    </row>
    <row r="6457" spans="21:21" ht="12.5">
      <c r="U6457" s="41"/>
    </row>
    <row r="6458" spans="21:21" ht="12.5">
      <c r="U6458" s="41"/>
    </row>
    <row r="6459" spans="21:21" ht="12.5">
      <c r="U6459" s="41"/>
    </row>
    <row r="6460" spans="21:21" ht="12.5">
      <c r="U6460" s="41"/>
    </row>
    <row r="6461" spans="21:21" ht="12.5">
      <c r="U6461" s="41"/>
    </row>
    <row r="6462" spans="21:21" ht="12.5">
      <c r="U6462" s="41"/>
    </row>
    <row r="6463" spans="21:21" ht="12.5">
      <c r="U6463" s="41"/>
    </row>
    <row r="6464" spans="21:21" ht="12.5">
      <c r="U6464" s="41"/>
    </row>
    <row r="6465" spans="21:21" ht="12.5">
      <c r="U6465" s="41"/>
    </row>
    <row r="6466" spans="21:21" ht="12.5">
      <c r="U6466" s="41"/>
    </row>
    <row r="6467" spans="21:21" ht="12.5">
      <c r="U6467" s="41"/>
    </row>
    <row r="6468" spans="21:21" ht="12.5">
      <c r="U6468" s="41"/>
    </row>
    <row r="6469" spans="21:21" ht="12.5">
      <c r="U6469" s="41"/>
    </row>
    <row r="6470" spans="21:21" ht="12.5">
      <c r="U6470" s="41"/>
    </row>
    <row r="6471" spans="21:21" ht="12.5">
      <c r="U6471" s="41"/>
    </row>
    <row r="6472" spans="21:21" ht="12.5">
      <c r="U6472" s="41"/>
    </row>
    <row r="6473" spans="21:21" ht="12.5">
      <c r="U6473" s="41"/>
    </row>
    <row r="6474" spans="21:21" ht="12.5">
      <c r="U6474" s="41"/>
    </row>
    <row r="6475" spans="21:21" ht="12.5">
      <c r="U6475" s="41"/>
    </row>
    <row r="6476" spans="21:21" ht="12.5">
      <c r="U6476" s="41"/>
    </row>
    <row r="6477" spans="21:21" ht="12.5">
      <c r="U6477" s="41"/>
    </row>
    <row r="6478" spans="21:21" ht="12.5">
      <c r="U6478" s="41"/>
    </row>
    <row r="6479" spans="21:21" ht="12.5">
      <c r="U6479" s="41"/>
    </row>
    <row r="6480" spans="21:21" ht="12.5">
      <c r="U6480" s="41"/>
    </row>
    <row r="6481" spans="21:21" ht="12.5">
      <c r="U6481" s="41"/>
    </row>
    <row r="6482" spans="21:21" ht="12.5">
      <c r="U6482" s="41"/>
    </row>
    <row r="6483" spans="21:21" ht="12.5">
      <c r="U6483" s="41"/>
    </row>
    <row r="6484" spans="21:21" ht="12.5">
      <c r="U6484" s="41"/>
    </row>
    <row r="6485" spans="21:21" ht="12.5">
      <c r="U6485" s="41"/>
    </row>
    <row r="6486" spans="21:21" ht="12.5">
      <c r="U6486" s="41"/>
    </row>
    <row r="6487" spans="21:21" ht="12.5">
      <c r="U6487" s="41"/>
    </row>
    <row r="6488" spans="21:21" ht="12.5">
      <c r="U6488" s="41"/>
    </row>
    <row r="6489" spans="21:21" ht="12.5">
      <c r="U6489" s="41"/>
    </row>
    <row r="6490" spans="21:21" ht="12.5">
      <c r="U6490" s="41"/>
    </row>
    <row r="6491" spans="21:21" ht="12.5">
      <c r="U6491" s="41"/>
    </row>
    <row r="6492" spans="21:21" ht="12.5">
      <c r="U6492" s="41"/>
    </row>
    <row r="6493" spans="21:21" ht="12.5">
      <c r="U6493" s="41"/>
    </row>
    <row r="6494" spans="21:21" ht="12.5">
      <c r="U6494" s="41"/>
    </row>
    <row r="6495" spans="21:21" ht="12.5">
      <c r="U6495" s="41"/>
    </row>
    <row r="6496" spans="21:21" ht="12.5">
      <c r="U6496" s="41"/>
    </row>
    <row r="6497" spans="21:21" ht="12.5">
      <c r="U6497" s="41"/>
    </row>
    <row r="6498" spans="21:21" ht="12.5">
      <c r="U6498" s="41"/>
    </row>
    <row r="6499" spans="21:21" ht="12.5">
      <c r="U6499" s="41"/>
    </row>
    <row r="6500" spans="21:21" ht="12.5">
      <c r="U6500" s="41"/>
    </row>
    <row r="6501" spans="21:21" ht="12.5">
      <c r="U6501" s="41"/>
    </row>
    <row r="6502" spans="21:21" ht="12.5">
      <c r="U6502" s="41"/>
    </row>
    <row r="6503" spans="21:21" ht="12.5">
      <c r="U6503" s="41"/>
    </row>
    <row r="6504" spans="21:21" ht="12.5">
      <c r="U6504" s="41"/>
    </row>
    <row r="6505" spans="21:21" ht="12.5">
      <c r="U6505" s="41"/>
    </row>
    <row r="6506" spans="21:21" ht="12.5">
      <c r="U6506" s="41"/>
    </row>
    <row r="6507" spans="21:21" ht="12.5">
      <c r="U6507" s="41"/>
    </row>
    <row r="6508" spans="21:21" ht="12.5">
      <c r="U6508" s="41"/>
    </row>
    <row r="6509" spans="21:21" ht="12.5">
      <c r="U6509" s="41"/>
    </row>
    <row r="6510" spans="21:21" ht="12.5">
      <c r="U6510" s="41"/>
    </row>
    <row r="6511" spans="21:21" ht="12.5">
      <c r="U6511" s="41"/>
    </row>
    <row r="6512" spans="21:21" ht="12.5">
      <c r="U6512" s="41"/>
    </row>
    <row r="6513" spans="21:21" ht="12.5">
      <c r="U6513" s="41"/>
    </row>
    <row r="6514" spans="21:21" ht="12.5">
      <c r="U6514" s="41"/>
    </row>
    <row r="6515" spans="21:21" ht="12.5">
      <c r="U6515" s="41"/>
    </row>
    <row r="6516" spans="21:21" ht="12.5">
      <c r="U6516" s="41"/>
    </row>
    <row r="6517" spans="21:21" ht="12.5">
      <c r="U6517" s="41"/>
    </row>
    <row r="6518" spans="21:21" ht="12.5">
      <c r="U6518" s="41"/>
    </row>
    <row r="6519" spans="21:21" ht="12.5">
      <c r="U6519" s="41"/>
    </row>
    <row r="6520" spans="21:21" ht="12.5">
      <c r="U6520" s="41"/>
    </row>
    <row r="6521" spans="21:21" ht="12.5">
      <c r="U6521" s="41"/>
    </row>
    <row r="6522" spans="21:21" ht="12.5">
      <c r="U6522" s="41"/>
    </row>
    <row r="6523" spans="21:21" ht="12.5">
      <c r="U6523" s="41"/>
    </row>
    <row r="6524" spans="21:21" ht="12.5">
      <c r="U6524" s="41"/>
    </row>
    <row r="6525" spans="21:21" ht="12.5">
      <c r="U6525" s="41"/>
    </row>
    <row r="6526" spans="21:21" ht="12.5">
      <c r="U6526" s="41"/>
    </row>
    <row r="6527" spans="21:21" ht="12.5">
      <c r="U6527" s="41"/>
    </row>
    <row r="6528" spans="21:21" ht="12.5">
      <c r="U6528" s="41"/>
    </row>
    <row r="6529" spans="21:21" ht="12.5">
      <c r="U6529" s="41"/>
    </row>
    <row r="6530" spans="21:21" ht="12.5">
      <c r="U6530" s="41"/>
    </row>
    <row r="6531" spans="21:21" ht="12.5">
      <c r="U6531" s="41"/>
    </row>
    <row r="6532" spans="21:21" ht="12.5">
      <c r="U6532" s="41"/>
    </row>
    <row r="6533" spans="21:21" ht="12.5">
      <c r="U6533" s="41"/>
    </row>
    <row r="6534" spans="21:21" ht="12.5">
      <c r="U6534" s="41"/>
    </row>
    <row r="6535" spans="21:21" ht="12.5">
      <c r="U6535" s="41"/>
    </row>
    <row r="6536" spans="21:21" ht="12.5">
      <c r="U6536" s="41"/>
    </row>
    <row r="6537" spans="21:21" ht="12.5">
      <c r="U6537" s="41"/>
    </row>
    <row r="6538" spans="21:21" ht="12.5">
      <c r="U6538" s="41"/>
    </row>
    <row r="6539" spans="21:21" ht="12.5">
      <c r="U6539" s="41"/>
    </row>
    <row r="6540" spans="21:21" ht="12.5">
      <c r="U6540" s="41"/>
    </row>
    <row r="6541" spans="21:21" ht="12.5">
      <c r="U6541" s="41"/>
    </row>
    <row r="6542" spans="21:21" ht="12.5">
      <c r="U6542" s="41"/>
    </row>
    <row r="6543" spans="21:21" ht="12.5">
      <c r="U6543" s="41"/>
    </row>
    <row r="6544" spans="21:21" ht="12.5">
      <c r="U6544" s="41"/>
    </row>
    <row r="6545" spans="21:21" ht="12.5">
      <c r="U6545" s="41"/>
    </row>
    <row r="6546" spans="21:21" ht="12.5">
      <c r="U6546" s="41"/>
    </row>
    <row r="6547" spans="21:21" ht="12.5">
      <c r="U6547" s="41"/>
    </row>
    <row r="6548" spans="21:21" ht="12.5">
      <c r="U6548" s="41"/>
    </row>
    <row r="6549" spans="21:21" ht="12.5">
      <c r="U6549" s="41"/>
    </row>
    <row r="6550" spans="21:21" ht="12.5">
      <c r="U6550" s="41"/>
    </row>
    <row r="6551" spans="21:21" ht="12.5">
      <c r="U6551" s="41"/>
    </row>
    <row r="6552" spans="21:21" ht="12.5">
      <c r="U6552" s="41"/>
    </row>
    <row r="6553" spans="21:21" ht="12.5">
      <c r="U6553" s="41"/>
    </row>
    <row r="6554" spans="21:21" ht="12.5">
      <c r="U6554" s="41"/>
    </row>
    <row r="6555" spans="21:21" ht="12.5">
      <c r="U6555" s="41"/>
    </row>
    <row r="6556" spans="21:21" ht="12.5">
      <c r="U6556" s="41"/>
    </row>
    <row r="6557" spans="21:21" ht="12.5">
      <c r="U6557" s="41"/>
    </row>
    <row r="6558" spans="21:21" ht="12.5">
      <c r="U6558" s="41"/>
    </row>
    <row r="6559" spans="21:21" ht="12.5">
      <c r="U6559" s="41"/>
    </row>
    <row r="6560" spans="21:21" ht="12.5">
      <c r="U6560" s="41"/>
    </row>
    <row r="6561" spans="21:21" ht="12.5">
      <c r="U6561" s="41"/>
    </row>
    <row r="6562" spans="21:21" ht="12.5">
      <c r="U6562" s="41"/>
    </row>
    <row r="6563" spans="21:21" ht="12.5">
      <c r="U6563" s="41"/>
    </row>
    <row r="6564" spans="21:21" ht="12.5">
      <c r="U6564" s="41"/>
    </row>
    <row r="6565" spans="21:21" ht="12.5">
      <c r="U6565" s="41"/>
    </row>
    <row r="6566" spans="21:21" ht="12.5">
      <c r="U6566" s="41"/>
    </row>
    <row r="6567" spans="21:21" ht="12.5">
      <c r="U6567" s="41"/>
    </row>
    <row r="6568" spans="21:21" ht="12.5">
      <c r="U6568" s="41"/>
    </row>
    <row r="6569" spans="21:21" ht="12.5">
      <c r="U6569" s="41"/>
    </row>
    <row r="6570" spans="21:21" ht="12.5">
      <c r="U6570" s="41"/>
    </row>
    <row r="6571" spans="21:21" ht="12.5">
      <c r="U6571" s="41"/>
    </row>
    <row r="6572" spans="21:21" ht="12.5">
      <c r="U6572" s="41"/>
    </row>
    <row r="6573" spans="21:21" ht="12.5">
      <c r="U6573" s="41"/>
    </row>
    <row r="6574" spans="21:21" ht="12.5">
      <c r="U6574" s="41"/>
    </row>
    <row r="6575" spans="21:21" ht="12.5">
      <c r="U6575" s="41"/>
    </row>
    <row r="6576" spans="21:21" ht="12.5">
      <c r="U6576" s="41"/>
    </row>
    <row r="6577" spans="21:21" ht="12.5">
      <c r="U6577" s="41"/>
    </row>
    <row r="6578" spans="21:21" ht="12.5">
      <c r="U6578" s="41"/>
    </row>
    <row r="6579" spans="21:21" ht="12.5">
      <c r="U6579" s="41"/>
    </row>
    <row r="6580" spans="21:21" ht="12.5">
      <c r="U6580" s="41"/>
    </row>
    <row r="6581" spans="21:21" ht="12.5">
      <c r="U6581" s="41"/>
    </row>
    <row r="6582" spans="21:21" ht="12.5">
      <c r="U6582" s="41"/>
    </row>
    <row r="6583" spans="21:21" ht="12.5">
      <c r="U6583" s="41"/>
    </row>
    <row r="6584" spans="21:21" ht="12.5">
      <c r="U6584" s="41"/>
    </row>
    <row r="6585" spans="21:21" ht="12.5">
      <c r="U6585" s="41"/>
    </row>
    <row r="6586" spans="21:21" ht="12.5">
      <c r="U6586" s="41"/>
    </row>
    <row r="6587" spans="21:21" ht="12.5">
      <c r="U6587" s="41"/>
    </row>
    <row r="6588" spans="21:21" ht="12.5">
      <c r="U6588" s="41"/>
    </row>
    <row r="6589" spans="21:21" ht="12.5">
      <c r="U6589" s="41"/>
    </row>
    <row r="6590" spans="21:21" ht="12.5">
      <c r="U6590" s="41"/>
    </row>
    <row r="6591" spans="21:21" ht="12.5">
      <c r="U6591" s="41"/>
    </row>
    <row r="6592" spans="21:21" ht="12.5">
      <c r="U6592" s="41"/>
    </row>
    <row r="6593" spans="21:21" ht="12.5">
      <c r="U6593" s="41"/>
    </row>
    <row r="6594" spans="21:21" ht="12.5">
      <c r="U6594" s="41"/>
    </row>
    <row r="6595" spans="21:21" ht="12.5">
      <c r="U6595" s="41"/>
    </row>
    <row r="6596" spans="21:21" ht="12.5">
      <c r="U6596" s="41"/>
    </row>
    <row r="6597" spans="21:21" ht="12.5">
      <c r="U6597" s="41"/>
    </row>
    <row r="6598" spans="21:21" ht="12.5">
      <c r="U6598" s="41"/>
    </row>
    <row r="6599" spans="21:21" ht="12.5">
      <c r="U6599" s="41"/>
    </row>
    <row r="6600" spans="21:21" ht="12.5">
      <c r="U6600" s="41"/>
    </row>
    <row r="6601" spans="21:21" ht="12.5">
      <c r="U6601" s="41"/>
    </row>
    <row r="6602" spans="21:21" ht="12.5">
      <c r="U6602" s="41"/>
    </row>
    <row r="6603" spans="21:21" ht="12.5">
      <c r="U6603" s="41"/>
    </row>
    <row r="6604" spans="21:21" ht="12.5">
      <c r="U6604" s="41"/>
    </row>
    <row r="6605" spans="21:21" ht="12.5">
      <c r="U6605" s="41"/>
    </row>
    <row r="6606" spans="21:21" ht="12.5">
      <c r="U6606" s="41"/>
    </row>
    <row r="6607" spans="21:21" ht="12.5">
      <c r="U6607" s="41"/>
    </row>
    <row r="6608" spans="21:21" ht="12.5">
      <c r="U6608" s="41"/>
    </row>
    <row r="6609" spans="21:21" ht="12.5">
      <c r="U6609" s="41"/>
    </row>
    <row r="6610" spans="21:21" ht="12.5">
      <c r="U6610" s="41"/>
    </row>
    <row r="6611" spans="21:21" ht="12.5">
      <c r="U6611" s="41"/>
    </row>
    <row r="6612" spans="21:21" ht="12.5">
      <c r="U6612" s="41"/>
    </row>
    <row r="6613" spans="21:21" ht="12.5">
      <c r="U6613" s="41"/>
    </row>
    <row r="6614" spans="21:21" ht="12.5">
      <c r="U6614" s="41"/>
    </row>
    <row r="6615" spans="21:21" ht="12.5">
      <c r="U6615" s="41"/>
    </row>
    <row r="6616" spans="21:21" ht="12.5">
      <c r="U6616" s="41"/>
    </row>
    <row r="6617" spans="21:21" ht="12.5">
      <c r="U6617" s="41"/>
    </row>
    <row r="6618" spans="21:21" ht="12.5">
      <c r="U6618" s="41"/>
    </row>
    <row r="6619" spans="21:21" ht="12.5">
      <c r="U6619" s="41"/>
    </row>
    <row r="6620" spans="21:21" ht="12.5">
      <c r="U6620" s="41"/>
    </row>
    <row r="6621" spans="21:21" ht="12.5">
      <c r="U6621" s="41"/>
    </row>
    <row r="6622" spans="21:21" ht="12.5">
      <c r="U6622" s="41"/>
    </row>
    <row r="6623" spans="21:21" ht="12.5">
      <c r="U6623" s="41"/>
    </row>
    <row r="6624" spans="21:21" ht="12.5">
      <c r="U6624" s="41"/>
    </row>
    <row r="6625" spans="21:21" ht="12.5">
      <c r="U6625" s="41"/>
    </row>
    <row r="6626" spans="21:21" ht="12.5">
      <c r="U6626" s="41"/>
    </row>
    <row r="6627" spans="21:21" ht="12.5">
      <c r="U6627" s="41"/>
    </row>
    <row r="6628" spans="21:21" ht="12.5">
      <c r="U6628" s="41"/>
    </row>
    <row r="6629" spans="21:21" ht="12.5">
      <c r="U6629" s="41"/>
    </row>
    <row r="6630" spans="21:21" ht="12.5">
      <c r="U6630" s="41"/>
    </row>
    <row r="6631" spans="21:21" ht="12.5">
      <c r="U6631" s="41"/>
    </row>
    <row r="6632" spans="21:21" ht="12.5">
      <c r="U6632" s="41"/>
    </row>
    <row r="6633" spans="21:21" ht="12.5">
      <c r="U6633" s="41"/>
    </row>
    <row r="6634" spans="21:21" ht="12.5">
      <c r="U6634" s="41"/>
    </row>
    <row r="6635" spans="21:21" ht="12.5">
      <c r="U6635" s="41"/>
    </row>
    <row r="6636" spans="21:21" ht="12.5">
      <c r="U6636" s="41"/>
    </row>
    <row r="6637" spans="21:21" ht="12.5">
      <c r="U6637" s="41"/>
    </row>
    <row r="6638" spans="21:21" ht="12.5">
      <c r="U6638" s="41"/>
    </row>
    <row r="6639" spans="21:21" ht="12.5">
      <c r="U6639" s="41"/>
    </row>
    <row r="6640" spans="21:21" ht="12.5">
      <c r="U6640" s="41"/>
    </row>
    <row r="6641" spans="21:21" ht="12.5">
      <c r="U6641" s="41"/>
    </row>
    <row r="6642" spans="21:21" ht="12.5">
      <c r="U6642" s="41"/>
    </row>
    <row r="6643" spans="21:21" ht="12.5">
      <c r="U6643" s="41"/>
    </row>
    <row r="6644" spans="21:21" ht="12.5">
      <c r="U6644" s="41"/>
    </row>
    <row r="6645" spans="21:21" ht="12.5">
      <c r="U6645" s="41"/>
    </row>
    <row r="6646" spans="21:21" ht="12.5">
      <c r="U6646" s="41"/>
    </row>
    <row r="6647" spans="21:21" ht="12.5">
      <c r="U6647" s="41"/>
    </row>
    <row r="6648" spans="21:21" ht="12.5">
      <c r="U6648" s="41"/>
    </row>
    <row r="6649" spans="21:21" ht="12.5">
      <c r="U6649" s="41"/>
    </row>
    <row r="6650" spans="21:21" ht="12.5">
      <c r="U6650" s="41"/>
    </row>
    <row r="6651" spans="21:21" ht="12.5">
      <c r="U6651" s="41"/>
    </row>
    <row r="6652" spans="21:21" ht="12.5">
      <c r="U6652" s="41"/>
    </row>
    <row r="6653" spans="21:21" ht="12.5">
      <c r="U6653" s="41"/>
    </row>
    <row r="6654" spans="21:21" ht="12.5">
      <c r="U6654" s="41"/>
    </row>
    <row r="6655" spans="21:21" ht="12.5">
      <c r="U6655" s="41"/>
    </row>
    <row r="6656" spans="21:21" ht="12.5">
      <c r="U6656" s="41"/>
    </row>
    <row r="6657" spans="21:21" ht="12.5">
      <c r="U6657" s="41"/>
    </row>
    <row r="6658" spans="21:21" ht="12.5">
      <c r="U6658" s="41"/>
    </row>
    <row r="6659" spans="21:21" ht="12.5">
      <c r="U6659" s="41"/>
    </row>
    <row r="6660" spans="21:21" ht="12.5">
      <c r="U6660" s="41"/>
    </row>
    <row r="6661" spans="21:21" ht="12.5">
      <c r="U6661" s="41"/>
    </row>
    <row r="6662" spans="21:21" ht="12.5">
      <c r="U6662" s="41"/>
    </row>
    <row r="6663" spans="21:21" ht="12.5">
      <c r="U6663" s="41"/>
    </row>
    <row r="6664" spans="21:21" ht="12.5">
      <c r="U6664" s="41"/>
    </row>
    <row r="6665" spans="21:21" ht="12.5">
      <c r="U6665" s="41"/>
    </row>
    <row r="6666" spans="21:21" ht="12.5">
      <c r="U6666" s="41"/>
    </row>
    <row r="6667" spans="21:21" ht="12.5">
      <c r="U6667" s="41"/>
    </row>
    <row r="6668" spans="21:21" ht="12.5">
      <c r="U6668" s="41"/>
    </row>
    <row r="6669" spans="21:21" ht="12.5">
      <c r="U6669" s="41"/>
    </row>
    <row r="6670" spans="21:21" ht="12.5">
      <c r="U6670" s="41"/>
    </row>
    <row r="6671" spans="21:21" ht="12.5">
      <c r="U6671" s="41"/>
    </row>
    <row r="6672" spans="21:21" ht="12.5">
      <c r="U6672" s="41"/>
    </row>
    <row r="6673" spans="21:21" ht="12.5">
      <c r="U6673" s="41"/>
    </row>
    <row r="6674" spans="21:21" ht="12.5">
      <c r="U6674" s="41"/>
    </row>
    <row r="6675" spans="21:21" ht="12.5">
      <c r="U6675" s="41"/>
    </row>
    <row r="6676" spans="21:21" ht="12.5">
      <c r="U6676" s="41"/>
    </row>
    <row r="6677" spans="21:21" ht="12.5">
      <c r="U6677" s="41"/>
    </row>
    <row r="6678" spans="21:21" ht="12.5">
      <c r="U6678" s="41"/>
    </row>
    <row r="6679" spans="21:21" ht="12.5">
      <c r="U6679" s="41"/>
    </row>
    <row r="6680" spans="21:21" ht="12.5">
      <c r="U6680" s="41"/>
    </row>
    <row r="6681" spans="21:21" ht="12.5">
      <c r="U6681" s="41"/>
    </row>
    <row r="6682" spans="21:21" ht="12.5">
      <c r="U6682" s="41"/>
    </row>
    <row r="6683" spans="21:21" ht="12.5">
      <c r="U6683" s="41"/>
    </row>
    <row r="6684" spans="21:21" ht="12.5">
      <c r="U6684" s="41"/>
    </row>
    <row r="6685" spans="21:21" ht="12.5">
      <c r="U6685" s="41"/>
    </row>
    <row r="6686" spans="21:21" ht="12.5">
      <c r="U6686" s="41"/>
    </row>
    <row r="6687" spans="21:21" ht="12.5">
      <c r="U6687" s="41"/>
    </row>
    <row r="6688" spans="21:21" ht="12.5">
      <c r="U6688" s="41"/>
    </row>
    <row r="6689" spans="21:21" ht="12.5">
      <c r="U6689" s="41"/>
    </row>
    <row r="6690" spans="21:21" ht="12.5">
      <c r="U6690" s="41"/>
    </row>
    <row r="6691" spans="21:21" ht="12.5">
      <c r="U6691" s="41"/>
    </row>
    <row r="6692" spans="21:21" ht="12.5">
      <c r="U6692" s="41"/>
    </row>
    <row r="6693" spans="21:21" ht="12.5">
      <c r="U6693" s="41"/>
    </row>
    <row r="6694" spans="21:21" ht="12.5">
      <c r="U6694" s="41"/>
    </row>
    <row r="6695" spans="21:21" ht="12.5">
      <c r="U6695" s="41"/>
    </row>
    <row r="6696" spans="21:21" ht="12.5">
      <c r="U6696" s="41"/>
    </row>
    <row r="6697" spans="21:21" ht="12.5">
      <c r="U6697" s="41"/>
    </row>
    <row r="6698" spans="21:21" ht="12.5">
      <c r="U6698" s="41"/>
    </row>
    <row r="6699" spans="21:21" ht="12.5">
      <c r="U6699" s="41"/>
    </row>
    <row r="6700" spans="21:21" ht="12.5">
      <c r="U6700" s="41"/>
    </row>
    <row r="6701" spans="21:21" ht="12.5">
      <c r="U6701" s="41"/>
    </row>
    <row r="6702" spans="21:21" ht="12.5">
      <c r="U6702" s="41"/>
    </row>
    <row r="6703" spans="21:21" ht="12.5">
      <c r="U6703" s="41"/>
    </row>
    <row r="6704" spans="21:21" ht="12.5">
      <c r="U6704" s="41"/>
    </row>
    <row r="6705" spans="21:21" ht="12.5">
      <c r="U6705" s="41"/>
    </row>
    <row r="6706" spans="21:21" ht="12.5">
      <c r="U6706" s="41"/>
    </row>
    <row r="6707" spans="21:21" ht="12.5">
      <c r="U6707" s="41"/>
    </row>
    <row r="6708" spans="21:21" ht="12.5">
      <c r="U6708" s="41"/>
    </row>
    <row r="6709" spans="21:21" ht="12.5">
      <c r="U6709" s="41"/>
    </row>
    <row r="6710" spans="21:21" ht="12.5">
      <c r="U6710" s="41"/>
    </row>
    <row r="6711" spans="21:21" ht="12.5">
      <c r="U6711" s="41"/>
    </row>
    <row r="6712" spans="21:21" ht="12.5">
      <c r="U6712" s="41"/>
    </row>
    <row r="6713" spans="21:21" ht="12.5">
      <c r="U6713" s="41"/>
    </row>
    <row r="6714" spans="21:21" ht="12.5">
      <c r="U6714" s="41"/>
    </row>
    <row r="6715" spans="21:21" ht="12.5">
      <c r="U6715" s="41"/>
    </row>
    <row r="6716" spans="21:21" ht="12.5">
      <c r="U6716" s="41"/>
    </row>
    <row r="6717" spans="21:21" ht="12.5">
      <c r="U6717" s="41"/>
    </row>
    <row r="6718" spans="21:21" ht="12.5">
      <c r="U6718" s="41"/>
    </row>
    <row r="6719" spans="21:21" ht="12.5">
      <c r="U6719" s="41"/>
    </row>
    <row r="6720" spans="21:21" ht="12.5">
      <c r="U6720" s="41"/>
    </row>
    <row r="6721" spans="21:21" ht="12.5">
      <c r="U6721" s="41"/>
    </row>
    <row r="6722" spans="21:21" ht="12.5">
      <c r="U6722" s="41"/>
    </row>
    <row r="6723" spans="21:21" ht="12.5">
      <c r="U6723" s="41"/>
    </row>
    <row r="6724" spans="21:21" ht="12.5">
      <c r="U6724" s="41"/>
    </row>
    <row r="6725" spans="21:21" ht="12.5">
      <c r="U6725" s="41"/>
    </row>
    <row r="6726" spans="21:21" ht="12.5">
      <c r="U6726" s="41"/>
    </row>
    <row r="6727" spans="21:21" ht="12.5">
      <c r="U6727" s="41"/>
    </row>
    <row r="6728" spans="21:21" ht="12.5">
      <c r="U6728" s="41"/>
    </row>
    <row r="6729" spans="21:21" ht="12.5">
      <c r="U6729" s="41"/>
    </row>
    <row r="6730" spans="21:21" ht="12.5">
      <c r="U6730" s="41"/>
    </row>
    <row r="6731" spans="21:21" ht="12.5">
      <c r="U6731" s="41"/>
    </row>
    <row r="6732" spans="21:21" ht="12.5">
      <c r="U6732" s="41"/>
    </row>
    <row r="6733" spans="21:21" ht="12.5">
      <c r="U6733" s="41"/>
    </row>
    <row r="6734" spans="21:21" ht="12.5">
      <c r="U6734" s="41"/>
    </row>
    <row r="6735" spans="21:21" ht="12.5">
      <c r="U6735" s="41"/>
    </row>
    <row r="6736" spans="21:21" ht="12.5">
      <c r="U6736" s="41"/>
    </row>
    <row r="6737" spans="21:21" ht="12.5">
      <c r="U6737" s="41"/>
    </row>
    <row r="6738" spans="21:21" ht="12.5">
      <c r="U6738" s="41"/>
    </row>
    <row r="6739" spans="21:21" ht="12.5">
      <c r="U6739" s="41"/>
    </row>
    <row r="6740" spans="21:21" ht="12.5">
      <c r="U6740" s="41"/>
    </row>
    <row r="6741" spans="21:21" ht="12.5">
      <c r="U6741" s="41"/>
    </row>
    <row r="6742" spans="21:21" ht="12.5">
      <c r="U6742" s="41"/>
    </row>
    <row r="6743" spans="21:21" ht="12.5">
      <c r="U6743" s="41"/>
    </row>
    <row r="6744" spans="21:21" ht="12.5">
      <c r="U6744" s="41"/>
    </row>
    <row r="6745" spans="21:21" ht="12.5">
      <c r="U6745" s="41"/>
    </row>
    <row r="6746" spans="21:21" ht="12.5">
      <c r="U6746" s="41"/>
    </row>
    <row r="6747" spans="21:21" ht="12.5">
      <c r="U6747" s="41"/>
    </row>
    <row r="6748" spans="21:21" ht="12.5">
      <c r="U6748" s="41"/>
    </row>
    <row r="6749" spans="21:21" ht="12.5">
      <c r="U6749" s="41"/>
    </row>
    <row r="6750" spans="21:21" ht="12.5">
      <c r="U6750" s="41"/>
    </row>
    <row r="6751" spans="21:21" ht="12.5">
      <c r="U6751" s="41"/>
    </row>
    <row r="6752" spans="21:21" ht="12.5">
      <c r="U6752" s="41"/>
    </row>
    <row r="6753" spans="21:21" ht="12.5">
      <c r="U6753" s="41"/>
    </row>
    <row r="6754" spans="21:21" ht="12.5">
      <c r="U6754" s="41"/>
    </row>
    <row r="6755" spans="21:21" ht="12.5">
      <c r="U6755" s="41"/>
    </row>
    <row r="6756" spans="21:21" ht="12.5">
      <c r="U6756" s="41"/>
    </row>
    <row r="6757" spans="21:21" ht="12.5">
      <c r="U6757" s="41"/>
    </row>
    <row r="6758" spans="21:21" ht="12.5">
      <c r="U6758" s="41"/>
    </row>
    <row r="6759" spans="21:21" ht="12.5">
      <c r="U6759" s="41"/>
    </row>
    <row r="6760" spans="21:21" ht="12.5">
      <c r="U6760" s="41"/>
    </row>
    <row r="6761" spans="21:21" ht="12.5">
      <c r="U6761" s="41"/>
    </row>
    <row r="6762" spans="21:21" ht="12.5">
      <c r="U6762" s="41"/>
    </row>
    <row r="6763" spans="21:21" ht="12.5">
      <c r="U6763" s="41"/>
    </row>
    <row r="6764" spans="21:21" ht="12.5">
      <c r="U6764" s="41"/>
    </row>
    <row r="6765" spans="21:21" ht="12.5">
      <c r="U6765" s="41"/>
    </row>
    <row r="6766" spans="21:21" ht="12.5">
      <c r="U6766" s="41"/>
    </row>
    <row r="6767" spans="21:21" ht="12.5">
      <c r="U6767" s="41"/>
    </row>
    <row r="6768" spans="21:21" ht="12.5">
      <c r="U6768" s="41"/>
    </row>
    <row r="6769" spans="21:21" ht="12.5">
      <c r="U6769" s="41"/>
    </row>
    <row r="6770" spans="21:21" ht="12.5">
      <c r="U6770" s="41"/>
    </row>
    <row r="6771" spans="21:21" ht="12.5">
      <c r="U6771" s="41"/>
    </row>
    <row r="6772" spans="21:21" ht="12.5">
      <c r="U6772" s="41"/>
    </row>
    <row r="6773" spans="21:21" ht="12.5">
      <c r="U6773" s="41"/>
    </row>
    <row r="6774" spans="21:21" ht="12.5">
      <c r="U6774" s="41"/>
    </row>
    <row r="6775" spans="21:21" ht="12.5">
      <c r="U6775" s="41"/>
    </row>
    <row r="6776" spans="21:21" ht="12.5">
      <c r="U6776" s="41"/>
    </row>
    <row r="6777" spans="21:21" ht="12.5">
      <c r="U6777" s="41"/>
    </row>
    <row r="6778" spans="21:21" ht="12.5">
      <c r="U6778" s="41"/>
    </row>
    <row r="6779" spans="21:21" ht="12.5">
      <c r="U6779" s="41"/>
    </row>
    <row r="6780" spans="21:21" ht="12.5">
      <c r="U6780" s="41"/>
    </row>
    <row r="6781" spans="21:21" ht="12.5">
      <c r="U6781" s="41"/>
    </row>
    <row r="6782" spans="21:21" ht="12.5">
      <c r="U6782" s="41"/>
    </row>
    <row r="6783" spans="21:21" ht="12.5">
      <c r="U6783" s="41"/>
    </row>
    <row r="6784" spans="21:21" ht="12.5">
      <c r="U6784" s="41"/>
    </row>
    <row r="6785" spans="21:21" ht="12.5">
      <c r="U6785" s="41"/>
    </row>
    <row r="6786" spans="21:21" ht="12.5">
      <c r="U6786" s="41"/>
    </row>
    <row r="6787" spans="21:21" ht="12.5">
      <c r="U6787" s="41"/>
    </row>
    <row r="6788" spans="21:21" ht="12.5">
      <c r="U6788" s="41"/>
    </row>
    <row r="6789" spans="21:21" ht="12.5">
      <c r="U6789" s="41"/>
    </row>
    <row r="6790" spans="21:21" ht="12.5">
      <c r="U6790" s="41"/>
    </row>
    <row r="6791" spans="21:21" ht="12.5">
      <c r="U6791" s="41"/>
    </row>
    <row r="6792" spans="21:21" ht="12.5">
      <c r="U6792" s="41"/>
    </row>
    <row r="6793" spans="21:21" ht="12.5">
      <c r="U6793" s="41"/>
    </row>
    <row r="6794" spans="21:21" ht="12.5">
      <c r="U6794" s="41"/>
    </row>
    <row r="6795" spans="21:21" ht="12.5">
      <c r="U6795" s="41"/>
    </row>
    <row r="6796" spans="21:21" ht="12.5">
      <c r="U6796" s="41"/>
    </row>
    <row r="6797" spans="21:21" ht="12.5">
      <c r="U6797" s="41"/>
    </row>
    <row r="6798" spans="21:21" ht="12.5">
      <c r="U6798" s="41"/>
    </row>
    <row r="6799" spans="21:21" ht="12.5">
      <c r="U6799" s="41"/>
    </row>
    <row r="6800" spans="21:21" ht="12.5">
      <c r="U6800" s="41"/>
    </row>
    <row r="6801" spans="21:21" ht="12.5">
      <c r="U6801" s="41"/>
    </row>
    <row r="6802" spans="21:21" ht="12.5">
      <c r="U6802" s="41"/>
    </row>
    <row r="6803" spans="21:21" ht="12.5">
      <c r="U6803" s="41"/>
    </row>
    <row r="6804" spans="21:21" ht="12.5">
      <c r="U6804" s="41"/>
    </row>
    <row r="6805" spans="21:21" ht="12.5">
      <c r="U6805" s="41"/>
    </row>
    <row r="6806" spans="21:21" ht="12.5">
      <c r="U6806" s="41"/>
    </row>
    <row r="6807" spans="21:21" ht="12.5">
      <c r="U6807" s="41"/>
    </row>
    <row r="6808" spans="21:21" ht="12.5">
      <c r="U6808" s="41"/>
    </row>
    <row r="6809" spans="21:21" ht="12.5">
      <c r="U6809" s="41"/>
    </row>
    <row r="6810" spans="21:21" ht="12.5">
      <c r="U6810" s="41"/>
    </row>
    <row r="6811" spans="21:21" ht="12.5">
      <c r="U6811" s="41"/>
    </row>
    <row r="6812" spans="21:21" ht="12.5">
      <c r="U6812" s="41"/>
    </row>
    <row r="6813" spans="21:21" ht="12.5">
      <c r="U6813" s="41"/>
    </row>
    <row r="6814" spans="21:21" ht="12.5">
      <c r="U6814" s="41"/>
    </row>
    <row r="6815" spans="21:21" ht="12.5">
      <c r="U6815" s="41"/>
    </row>
    <row r="6816" spans="21:21" ht="12.5">
      <c r="U6816" s="41"/>
    </row>
    <row r="6817" spans="21:21" ht="12.5">
      <c r="U6817" s="41"/>
    </row>
    <row r="6818" spans="21:21" ht="12.5">
      <c r="U6818" s="41"/>
    </row>
    <row r="6819" spans="21:21" ht="12.5">
      <c r="U6819" s="41"/>
    </row>
    <row r="6820" spans="21:21" ht="12.5">
      <c r="U6820" s="41"/>
    </row>
    <row r="6821" spans="21:21" ht="12.5">
      <c r="U6821" s="41"/>
    </row>
    <row r="6822" spans="21:21" ht="12.5">
      <c r="U6822" s="41"/>
    </row>
    <row r="6823" spans="21:21" ht="12.5">
      <c r="U6823" s="41"/>
    </row>
    <row r="6824" spans="21:21" ht="12.5">
      <c r="U6824" s="41"/>
    </row>
    <row r="6825" spans="21:21" ht="12.5">
      <c r="U6825" s="41"/>
    </row>
    <row r="6826" spans="21:21" ht="12.5">
      <c r="U6826" s="41"/>
    </row>
    <row r="6827" spans="21:21" ht="12.5">
      <c r="U6827" s="41"/>
    </row>
    <row r="6828" spans="21:21" ht="12.5">
      <c r="U6828" s="41"/>
    </row>
    <row r="6829" spans="21:21" ht="12.5">
      <c r="U6829" s="41"/>
    </row>
    <row r="6830" spans="21:21" ht="12.5">
      <c r="U6830" s="41"/>
    </row>
    <row r="6831" spans="21:21" ht="12.5">
      <c r="U6831" s="41"/>
    </row>
    <row r="6832" spans="21:21" ht="12.5">
      <c r="U6832" s="41"/>
    </row>
    <row r="6833" spans="21:21" ht="12.5">
      <c r="U6833" s="41"/>
    </row>
    <row r="6834" spans="21:21" ht="12.5">
      <c r="U6834" s="41"/>
    </row>
    <row r="6835" spans="21:21" ht="12.5">
      <c r="U6835" s="41"/>
    </row>
    <row r="6836" spans="21:21" ht="12.5">
      <c r="U6836" s="41"/>
    </row>
    <row r="6837" spans="21:21" ht="12.5">
      <c r="U6837" s="41"/>
    </row>
    <row r="6838" spans="21:21" ht="12.5">
      <c r="U6838" s="41"/>
    </row>
    <row r="6839" spans="21:21" ht="12.5">
      <c r="U6839" s="41"/>
    </row>
    <row r="6840" spans="21:21" ht="12.5">
      <c r="U6840" s="41"/>
    </row>
    <row r="6841" spans="21:21" ht="12.5">
      <c r="U6841" s="41"/>
    </row>
    <row r="6842" spans="21:21" ht="12.5">
      <c r="U6842" s="41"/>
    </row>
    <row r="6843" spans="21:21" ht="12.5">
      <c r="U6843" s="41"/>
    </row>
    <row r="6844" spans="21:21" ht="12.5">
      <c r="U6844" s="41"/>
    </row>
    <row r="6845" spans="21:21" ht="12.5">
      <c r="U6845" s="41"/>
    </row>
    <row r="6846" spans="21:21" ht="12.5">
      <c r="U6846" s="41"/>
    </row>
    <row r="6847" spans="21:21" ht="12.5">
      <c r="U6847" s="41"/>
    </row>
    <row r="6848" spans="21:21" ht="12.5">
      <c r="U6848" s="41"/>
    </row>
    <row r="6849" spans="21:21" ht="12.5">
      <c r="U6849" s="41"/>
    </row>
    <row r="6850" spans="21:21" ht="12.5">
      <c r="U6850" s="41"/>
    </row>
    <row r="6851" spans="21:21" ht="12.5">
      <c r="U6851" s="41"/>
    </row>
    <row r="6852" spans="21:21" ht="12.5">
      <c r="U6852" s="41"/>
    </row>
    <row r="6853" spans="21:21" ht="12.5">
      <c r="U6853" s="41"/>
    </row>
    <row r="6854" spans="21:21" ht="12.5">
      <c r="U6854" s="41"/>
    </row>
    <row r="6855" spans="21:21" ht="12.5">
      <c r="U6855" s="41"/>
    </row>
    <row r="6856" spans="21:21" ht="12.5">
      <c r="U6856" s="41"/>
    </row>
    <row r="6857" spans="21:21" ht="12.5">
      <c r="U6857" s="41"/>
    </row>
    <row r="6858" spans="21:21" ht="12.5">
      <c r="U6858" s="41"/>
    </row>
    <row r="6859" spans="21:21" ht="12.5">
      <c r="U6859" s="41"/>
    </row>
    <row r="6860" spans="21:21" ht="12.5">
      <c r="U6860" s="41"/>
    </row>
    <row r="6861" spans="21:21" ht="12.5">
      <c r="U6861" s="41"/>
    </row>
    <row r="6862" spans="21:21" ht="12.5">
      <c r="U6862" s="41"/>
    </row>
    <row r="6863" spans="21:21" ht="12.5">
      <c r="U6863" s="41"/>
    </row>
    <row r="6864" spans="21:21" ht="12.5">
      <c r="U6864" s="41"/>
    </row>
    <row r="6865" spans="21:21" ht="12.5">
      <c r="U6865" s="41"/>
    </row>
    <row r="6866" spans="21:21" ht="12.5">
      <c r="U6866" s="41"/>
    </row>
    <row r="6867" spans="21:21" ht="12.5">
      <c r="U6867" s="41"/>
    </row>
    <row r="6868" spans="21:21" ht="12.5">
      <c r="U6868" s="41"/>
    </row>
    <row r="6869" spans="21:21" ht="12.5">
      <c r="U6869" s="41"/>
    </row>
    <row r="6870" spans="21:21" ht="12.5">
      <c r="U6870" s="41"/>
    </row>
    <row r="6871" spans="21:21" ht="12.5">
      <c r="U6871" s="41"/>
    </row>
    <row r="6872" spans="21:21" ht="12.5">
      <c r="U6872" s="41"/>
    </row>
    <row r="6873" spans="21:21" ht="12.5">
      <c r="U6873" s="41"/>
    </row>
    <row r="6874" spans="21:21" ht="12.5">
      <c r="U6874" s="41"/>
    </row>
    <row r="6875" spans="21:21" ht="12.5">
      <c r="U6875" s="41"/>
    </row>
    <row r="6876" spans="21:21" ht="12.5">
      <c r="U6876" s="41"/>
    </row>
    <row r="6877" spans="21:21" ht="12.5">
      <c r="U6877" s="41"/>
    </row>
    <row r="6878" spans="21:21" ht="12.5">
      <c r="U6878" s="41"/>
    </row>
    <row r="6879" spans="21:21" ht="12.5">
      <c r="U6879" s="41"/>
    </row>
    <row r="6880" spans="21:21" ht="12.5">
      <c r="U6880" s="41"/>
    </row>
    <row r="6881" spans="21:21" ht="12.5">
      <c r="U6881" s="41"/>
    </row>
    <row r="6882" spans="21:21" ht="12.5">
      <c r="U6882" s="41"/>
    </row>
    <row r="6883" spans="21:21" ht="12.5">
      <c r="U6883" s="41"/>
    </row>
    <row r="6884" spans="21:21" ht="12.5">
      <c r="U6884" s="41"/>
    </row>
    <row r="6885" spans="21:21" ht="12.5">
      <c r="U6885" s="41"/>
    </row>
    <row r="6886" spans="21:21" ht="12.5">
      <c r="U6886" s="41"/>
    </row>
    <row r="6887" spans="21:21" ht="12.5">
      <c r="U6887" s="41"/>
    </row>
    <row r="6888" spans="21:21" ht="12.5">
      <c r="U6888" s="41"/>
    </row>
    <row r="6889" spans="21:21" ht="12.5">
      <c r="U6889" s="41"/>
    </row>
    <row r="6890" spans="21:21" ht="12.5">
      <c r="U6890" s="41"/>
    </row>
    <row r="6891" spans="21:21" ht="12.5">
      <c r="U6891" s="41"/>
    </row>
    <row r="6892" spans="21:21" ht="12.5">
      <c r="U6892" s="41"/>
    </row>
    <row r="6893" spans="21:21" ht="12.5">
      <c r="U6893" s="41"/>
    </row>
    <row r="6894" spans="21:21" ht="12.5">
      <c r="U6894" s="41"/>
    </row>
    <row r="6895" spans="21:21" ht="12.5">
      <c r="U6895" s="41"/>
    </row>
    <row r="6896" spans="21:21" ht="12.5">
      <c r="U6896" s="41"/>
    </row>
    <row r="6897" spans="21:21" ht="12.5">
      <c r="U6897" s="41"/>
    </row>
    <row r="6898" spans="21:21" ht="12.5">
      <c r="U6898" s="41"/>
    </row>
    <row r="6899" spans="21:21" ht="12.5">
      <c r="U6899" s="41"/>
    </row>
    <row r="6900" spans="21:21" ht="12.5">
      <c r="U6900" s="41"/>
    </row>
    <row r="6901" spans="21:21" ht="12.5">
      <c r="U6901" s="41"/>
    </row>
    <row r="6902" spans="21:21" ht="12.5">
      <c r="U6902" s="41"/>
    </row>
    <row r="6903" spans="21:21" ht="12.5">
      <c r="U6903" s="41"/>
    </row>
    <row r="6904" spans="21:21" ht="12.5">
      <c r="U6904" s="41"/>
    </row>
    <row r="6905" spans="21:21" ht="12.5">
      <c r="U6905" s="41"/>
    </row>
    <row r="6906" spans="21:21" ht="12.5">
      <c r="U6906" s="41"/>
    </row>
    <row r="6907" spans="21:21" ht="12.5">
      <c r="U6907" s="41"/>
    </row>
    <row r="6908" spans="21:21" ht="12.5">
      <c r="U6908" s="41"/>
    </row>
    <row r="6909" spans="21:21" ht="12.5">
      <c r="U6909" s="41"/>
    </row>
    <row r="6910" spans="21:21" ht="12.5">
      <c r="U6910" s="41"/>
    </row>
    <row r="6911" spans="21:21" ht="12.5">
      <c r="U6911" s="41"/>
    </row>
    <row r="6912" spans="21:21" ht="12.5">
      <c r="U6912" s="41"/>
    </row>
    <row r="6913" spans="21:21" ht="12.5">
      <c r="U6913" s="41"/>
    </row>
    <row r="6914" spans="21:21" ht="12.5">
      <c r="U6914" s="41"/>
    </row>
    <row r="6915" spans="21:21" ht="12.5">
      <c r="U6915" s="41"/>
    </row>
    <row r="6916" spans="21:21" ht="12.5">
      <c r="U6916" s="41"/>
    </row>
    <row r="6917" spans="21:21" ht="12.5">
      <c r="U6917" s="41"/>
    </row>
    <row r="6918" spans="21:21" ht="12.5">
      <c r="U6918" s="41"/>
    </row>
    <row r="6919" spans="21:21" ht="12.5">
      <c r="U6919" s="41"/>
    </row>
    <row r="6920" spans="21:21" ht="12.5">
      <c r="U6920" s="41"/>
    </row>
    <row r="6921" spans="21:21" ht="12.5">
      <c r="U6921" s="41"/>
    </row>
    <row r="6922" spans="21:21" ht="12.5">
      <c r="U6922" s="41"/>
    </row>
    <row r="6923" spans="21:21" ht="12.5">
      <c r="U6923" s="41"/>
    </row>
    <row r="6924" spans="21:21" ht="12.5">
      <c r="U6924" s="41"/>
    </row>
    <row r="6925" spans="21:21" ht="12.5">
      <c r="U6925" s="41"/>
    </row>
    <row r="6926" spans="21:21" ht="12.5">
      <c r="U6926" s="41"/>
    </row>
    <row r="6927" spans="21:21" ht="12.5">
      <c r="U6927" s="41"/>
    </row>
    <row r="6928" spans="21:21" ht="12.5">
      <c r="U6928" s="41"/>
    </row>
    <row r="6929" spans="21:21" ht="12.5">
      <c r="U6929" s="41"/>
    </row>
    <row r="6930" spans="21:21" ht="12.5">
      <c r="U6930" s="41"/>
    </row>
    <row r="6931" spans="21:21" ht="12.5">
      <c r="U6931" s="41"/>
    </row>
    <row r="6932" spans="21:21" ht="12.5">
      <c r="U6932" s="41"/>
    </row>
    <row r="6933" spans="21:21" ht="12.5">
      <c r="U6933" s="41"/>
    </row>
    <row r="6934" spans="21:21" ht="12.5">
      <c r="U6934" s="41"/>
    </row>
    <row r="6935" spans="21:21" ht="12.5">
      <c r="U6935" s="41"/>
    </row>
    <row r="6936" spans="21:21" ht="12.5">
      <c r="U6936" s="41"/>
    </row>
    <row r="6937" spans="21:21" ht="12.5">
      <c r="U6937" s="41"/>
    </row>
    <row r="6938" spans="21:21" ht="12.5">
      <c r="U6938" s="41"/>
    </row>
    <row r="6939" spans="21:21" ht="12.5">
      <c r="U6939" s="41"/>
    </row>
    <row r="6940" spans="21:21" ht="12.5">
      <c r="U6940" s="41"/>
    </row>
    <row r="6941" spans="21:21" ht="12.5">
      <c r="U6941" s="41"/>
    </row>
    <row r="6942" spans="21:21" ht="12.5">
      <c r="U6942" s="41"/>
    </row>
    <row r="6943" spans="21:21" ht="12.5">
      <c r="U6943" s="41"/>
    </row>
    <row r="6944" spans="21:21" ht="12.5">
      <c r="U6944" s="41"/>
    </row>
    <row r="6945" spans="21:21" ht="12.5">
      <c r="U6945" s="41"/>
    </row>
    <row r="6946" spans="21:21" ht="12.5">
      <c r="U6946" s="41"/>
    </row>
    <row r="6947" spans="21:21" ht="12.5">
      <c r="U6947" s="41"/>
    </row>
    <row r="6948" spans="21:21" ht="12.5">
      <c r="U6948" s="41"/>
    </row>
    <row r="6949" spans="21:21" ht="12.5">
      <c r="U6949" s="41"/>
    </row>
    <row r="6950" spans="21:21" ht="12.5">
      <c r="U6950" s="41"/>
    </row>
    <row r="6951" spans="21:21" ht="12.5">
      <c r="U6951" s="41"/>
    </row>
    <row r="6952" spans="21:21" ht="12.5">
      <c r="U6952" s="41"/>
    </row>
    <row r="6953" spans="21:21" ht="12.5">
      <c r="U6953" s="41"/>
    </row>
    <row r="6954" spans="21:21" ht="12.5">
      <c r="U6954" s="41"/>
    </row>
    <row r="6955" spans="21:21" ht="12.5">
      <c r="U6955" s="41"/>
    </row>
    <row r="6956" spans="21:21" ht="12.5">
      <c r="U6956" s="41"/>
    </row>
    <row r="6957" spans="21:21" ht="12.5">
      <c r="U6957" s="41"/>
    </row>
    <row r="6958" spans="21:21" ht="12.5">
      <c r="U6958" s="41"/>
    </row>
    <row r="6959" spans="21:21" ht="12.5">
      <c r="U6959" s="41"/>
    </row>
    <row r="6960" spans="21:21" ht="12.5">
      <c r="U6960" s="41"/>
    </row>
    <row r="6961" spans="21:21" ht="12.5">
      <c r="U6961" s="41"/>
    </row>
    <row r="6962" spans="21:21" ht="12.5">
      <c r="U6962" s="41"/>
    </row>
    <row r="6963" spans="21:21" ht="12.5">
      <c r="U6963" s="41"/>
    </row>
    <row r="6964" spans="21:21" ht="12.5">
      <c r="U6964" s="41"/>
    </row>
    <row r="6965" spans="21:21" ht="12.5">
      <c r="U6965" s="41"/>
    </row>
    <row r="6966" spans="21:21" ht="12.5">
      <c r="U6966" s="41"/>
    </row>
    <row r="6967" spans="21:21" ht="12.5">
      <c r="U6967" s="41"/>
    </row>
    <row r="6968" spans="21:21" ht="12.5">
      <c r="U6968" s="41"/>
    </row>
    <row r="6969" spans="21:21" ht="12.5">
      <c r="U6969" s="41"/>
    </row>
    <row r="6970" spans="21:21" ht="12.5">
      <c r="U6970" s="41"/>
    </row>
    <row r="6971" spans="21:21" ht="12.5">
      <c r="U6971" s="41"/>
    </row>
    <row r="6972" spans="21:21" ht="12.5">
      <c r="U6972" s="41"/>
    </row>
    <row r="6973" spans="21:21" ht="12.5">
      <c r="U6973" s="41"/>
    </row>
    <row r="6974" spans="21:21" ht="12.5">
      <c r="U6974" s="41"/>
    </row>
    <row r="6975" spans="21:21" ht="12.5">
      <c r="U6975" s="41"/>
    </row>
    <row r="6976" spans="21:21" ht="12.5">
      <c r="U6976" s="41"/>
    </row>
    <row r="6977" spans="21:21" ht="12.5">
      <c r="U6977" s="41"/>
    </row>
    <row r="6978" spans="21:21" ht="12.5">
      <c r="U6978" s="41"/>
    </row>
    <row r="6979" spans="21:21" ht="12.5">
      <c r="U6979" s="41"/>
    </row>
    <row r="6980" spans="21:21" ht="12.5">
      <c r="U6980" s="41"/>
    </row>
    <row r="6981" spans="21:21" ht="12.5">
      <c r="U6981" s="41"/>
    </row>
    <row r="6982" spans="21:21" ht="12.5">
      <c r="U6982" s="41"/>
    </row>
    <row r="6983" spans="21:21" ht="12.5">
      <c r="U6983" s="41"/>
    </row>
    <row r="6984" spans="21:21" ht="12.5">
      <c r="U6984" s="41"/>
    </row>
    <row r="6985" spans="21:21" ht="12.5">
      <c r="U6985" s="41"/>
    </row>
    <row r="6986" spans="21:21" ht="12.5">
      <c r="U6986" s="41"/>
    </row>
    <row r="6987" spans="21:21" ht="12.5">
      <c r="U6987" s="41"/>
    </row>
    <row r="6988" spans="21:21" ht="12.5">
      <c r="U6988" s="41"/>
    </row>
    <row r="6989" spans="21:21" ht="12.5">
      <c r="U6989" s="41"/>
    </row>
    <row r="6990" spans="21:21" ht="12.5">
      <c r="U6990" s="41"/>
    </row>
    <row r="6991" spans="21:21" ht="12.5">
      <c r="U6991" s="41"/>
    </row>
    <row r="6992" spans="21:21" ht="12.5">
      <c r="U6992" s="41"/>
    </row>
    <row r="6993" spans="21:21" ht="12.5">
      <c r="U6993" s="41"/>
    </row>
    <row r="6994" spans="21:21" ht="12.5">
      <c r="U6994" s="41"/>
    </row>
    <row r="6995" spans="21:21" ht="12.5">
      <c r="U6995" s="41"/>
    </row>
    <row r="6996" spans="21:21" ht="12.5">
      <c r="U6996" s="41"/>
    </row>
    <row r="6997" spans="21:21" ht="12.5">
      <c r="U6997" s="41"/>
    </row>
    <row r="6998" spans="21:21" ht="12.5">
      <c r="U6998" s="41"/>
    </row>
    <row r="6999" spans="21:21" ht="12.5">
      <c r="U6999" s="41"/>
    </row>
    <row r="7000" spans="21:21" ht="12.5">
      <c r="U7000" s="41"/>
    </row>
    <row r="7001" spans="21:21" ht="12.5">
      <c r="U7001" s="41"/>
    </row>
    <row r="7002" spans="21:21" ht="12.5">
      <c r="U7002" s="41"/>
    </row>
    <row r="7003" spans="21:21" ht="12.5">
      <c r="U7003" s="41"/>
    </row>
    <row r="7004" spans="21:21" ht="12.5">
      <c r="U7004" s="41"/>
    </row>
    <row r="7005" spans="21:21" ht="12.5">
      <c r="U7005" s="41"/>
    </row>
    <row r="7006" spans="21:21" ht="12.5">
      <c r="U7006" s="41"/>
    </row>
    <row r="7007" spans="21:21" ht="12.5">
      <c r="U7007" s="41"/>
    </row>
    <row r="7008" spans="21:21" ht="12.5">
      <c r="U7008" s="41"/>
    </row>
    <row r="7009" spans="21:21" ht="12.5">
      <c r="U7009" s="41"/>
    </row>
    <row r="7010" spans="21:21" ht="12.5">
      <c r="U7010" s="41"/>
    </row>
    <row r="7011" spans="21:21" ht="12.5">
      <c r="U7011" s="41"/>
    </row>
    <row r="7012" spans="21:21" ht="12.5">
      <c r="U7012" s="41"/>
    </row>
    <row r="7013" spans="21:21" ht="12.5">
      <c r="U7013" s="41"/>
    </row>
    <row r="7014" spans="21:21" ht="12.5">
      <c r="U7014" s="41"/>
    </row>
    <row r="7015" spans="21:21" ht="12.5">
      <c r="U7015" s="41"/>
    </row>
    <row r="7016" spans="21:21" ht="12.5">
      <c r="U7016" s="41"/>
    </row>
    <row r="7017" spans="21:21" ht="12.5">
      <c r="U7017" s="41"/>
    </row>
    <row r="7018" spans="21:21" ht="12.5">
      <c r="U7018" s="41"/>
    </row>
    <row r="7019" spans="21:21" ht="12.5">
      <c r="U7019" s="41"/>
    </row>
    <row r="7020" spans="21:21" ht="12.5">
      <c r="U7020" s="41"/>
    </row>
    <row r="7021" spans="21:21" ht="12.5">
      <c r="U7021" s="41"/>
    </row>
    <row r="7022" spans="21:21" ht="12.5">
      <c r="U7022" s="41"/>
    </row>
    <row r="7023" spans="21:21" ht="12.5">
      <c r="U7023" s="41"/>
    </row>
    <row r="7024" spans="21:21" ht="12.5">
      <c r="U7024" s="41"/>
    </row>
    <row r="7025" spans="21:21" ht="12.5">
      <c r="U7025" s="41"/>
    </row>
    <row r="7026" spans="21:21" ht="12.5">
      <c r="U7026" s="41"/>
    </row>
    <row r="7027" spans="21:21" ht="12.5">
      <c r="U7027" s="41"/>
    </row>
    <row r="7028" spans="21:21" ht="12.5">
      <c r="U7028" s="41"/>
    </row>
    <row r="7029" spans="21:21" ht="12.5">
      <c r="U7029" s="41"/>
    </row>
    <row r="7030" spans="21:21" ht="12.5">
      <c r="U7030" s="41"/>
    </row>
    <row r="7031" spans="21:21" ht="12.5">
      <c r="U7031" s="41"/>
    </row>
    <row r="7032" spans="21:21" ht="12.5">
      <c r="U7032" s="41"/>
    </row>
    <row r="7033" spans="21:21" ht="12.5">
      <c r="U7033" s="41"/>
    </row>
    <row r="7034" spans="21:21" ht="12.5">
      <c r="U7034" s="41"/>
    </row>
    <row r="7035" spans="21:21" ht="12.5">
      <c r="U7035" s="41"/>
    </row>
    <row r="7036" spans="21:21" ht="12.5">
      <c r="U7036" s="41"/>
    </row>
    <row r="7037" spans="21:21" ht="12.5">
      <c r="U7037" s="41"/>
    </row>
    <row r="7038" spans="21:21" ht="12.5">
      <c r="U7038" s="41"/>
    </row>
    <row r="7039" spans="21:21" ht="12.5">
      <c r="U7039" s="41"/>
    </row>
    <row r="7040" spans="21:21" ht="12.5">
      <c r="U7040" s="41"/>
    </row>
    <row r="7041" spans="21:21" ht="12.5">
      <c r="U7041" s="41"/>
    </row>
    <row r="7042" spans="21:21" ht="12.5">
      <c r="U7042" s="41"/>
    </row>
    <row r="7043" spans="21:21" ht="12.5">
      <c r="U7043" s="41"/>
    </row>
    <row r="7044" spans="21:21" ht="12.5">
      <c r="U7044" s="41"/>
    </row>
    <row r="7045" spans="21:21" ht="12.5">
      <c r="U7045" s="41"/>
    </row>
    <row r="7046" spans="21:21" ht="12.5">
      <c r="U7046" s="41"/>
    </row>
    <row r="7047" spans="21:21" ht="12.5">
      <c r="U7047" s="41"/>
    </row>
    <row r="7048" spans="21:21" ht="12.5">
      <c r="U7048" s="41"/>
    </row>
    <row r="7049" spans="21:21" ht="12.5">
      <c r="U7049" s="41"/>
    </row>
    <row r="7050" spans="21:21" ht="12.5">
      <c r="U7050" s="41"/>
    </row>
    <row r="7051" spans="21:21" ht="12.5">
      <c r="U7051" s="41"/>
    </row>
    <row r="7052" spans="21:21" ht="12.5">
      <c r="U7052" s="41"/>
    </row>
    <row r="7053" spans="21:21" ht="12.5">
      <c r="U7053" s="41"/>
    </row>
    <row r="7054" spans="21:21" ht="12.5">
      <c r="U7054" s="41"/>
    </row>
    <row r="7055" spans="21:21" ht="12.5">
      <c r="U7055" s="41"/>
    </row>
    <row r="7056" spans="21:21" ht="12.5">
      <c r="U7056" s="41"/>
    </row>
    <row r="7057" spans="21:21" ht="12.5">
      <c r="U7057" s="41"/>
    </row>
    <row r="7058" spans="21:21" ht="12.5">
      <c r="U7058" s="41"/>
    </row>
    <row r="7059" spans="21:21" ht="12.5">
      <c r="U7059" s="41"/>
    </row>
    <row r="7060" spans="21:21" ht="12.5">
      <c r="U7060" s="41"/>
    </row>
    <row r="7061" spans="21:21" ht="12.5">
      <c r="U7061" s="41"/>
    </row>
    <row r="7062" spans="21:21" ht="12.5">
      <c r="U7062" s="41"/>
    </row>
    <row r="7063" spans="21:21" ht="12.5">
      <c r="U7063" s="41"/>
    </row>
    <row r="7064" spans="21:21" ht="12.5">
      <c r="U7064" s="41"/>
    </row>
    <row r="7065" spans="21:21" ht="12.5">
      <c r="U7065" s="41"/>
    </row>
    <row r="7066" spans="21:21" ht="12.5">
      <c r="U7066" s="41"/>
    </row>
    <row r="7067" spans="21:21" ht="12.5">
      <c r="U7067" s="41"/>
    </row>
    <row r="7068" spans="21:21" ht="12.5">
      <c r="U7068" s="41"/>
    </row>
    <row r="7069" spans="21:21" ht="12.5">
      <c r="U7069" s="41"/>
    </row>
    <row r="7070" spans="21:21" ht="12.5">
      <c r="U7070" s="41"/>
    </row>
    <row r="7071" spans="21:21" ht="12.5">
      <c r="U7071" s="41"/>
    </row>
    <row r="7072" spans="21:21" ht="12.5">
      <c r="U7072" s="41"/>
    </row>
    <row r="7073" spans="21:21" ht="12.5">
      <c r="U7073" s="41"/>
    </row>
    <row r="7074" spans="21:21" ht="12.5">
      <c r="U7074" s="41"/>
    </row>
    <row r="7075" spans="21:21" ht="12.5">
      <c r="U7075" s="41"/>
    </row>
    <row r="7076" spans="21:21" ht="12.5">
      <c r="U7076" s="41"/>
    </row>
    <row r="7077" spans="21:21" ht="12.5">
      <c r="U7077" s="41"/>
    </row>
    <row r="7078" spans="21:21" ht="12.5">
      <c r="U7078" s="41"/>
    </row>
    <row r="7079" spans="21:21" ht="12.5">
      <c r="U7079" s="41"/>
    </row>
    <row r="7080" spans="21:21" ht="12.5">
      <c r="U7080" s="41"/>
    </row>
    <row r="7081" spans="21:21" ht="12.5">
      <c r="U7081" s="41"/>
    </row>
    <row r="7082" spans="21:21" ht="12.5">
      <c r="U7082" s="41"/>
    </row>
    <row r="7083" spans="21:21" ht="12.5">
      <c r="U7083" s="41"/>
    </row>
    <row r="7084" spans="21:21" ht="12.5">
      <c r="U7084" s="41"/>
    </row>
    <row r="7085" spans="21:21" ht="12.5">
      <c r="U7085" s="41"/>
    </row>
    <row r="7086" spans="21:21" ht="12.5">
      <c r="U7086" s="41"/>
    </row>
    <row r="7087" spans="21:21" ht="12.5">
      <c r="U7087" s="41"/>
    </row>
    <row r="7088" spans="21:21" ht="12.5">
      <c r="U7088" s="41"/>
    </row>
    <row r="7089" spans="21:21" ht="12.5">
      <c r="U7089" s="41"/>
    </row>
    <row r="7090" spans="21:21" ht="12.5">
      <c r="U7090" s="41"/>
    </row>
    <row r="7091" spans="21:21" ht="12.5">
      <c r="U7091" s="41"/>
    </row>
    <row r="7092" spans="21:21" ht="12.5">
      <c r="U7092" s="41"/>
    </row>
    <row r="7093" spans="21:21" ht="12.5">
      <c r="U7093" s="41"/>
    </row>
    <row r="7094" spans="21:21" ht="12.5">
      <c r="U7094" s="41"/>
    </row>
    <row r="7095" spans="21:21" ht="12.5">
      <c r="U7095" s="41"/>
    </row>
    <row r="7096" spans="21:21" ht="12.5">
      <c r="U7096" s="41"/>
    </row>
    <row r="7097" spans="21:21" ht="12.5">
      <c r="U7097" s="41"/>
    </row>
    <row r="7098" spans="21:21" ht="12.5">
      <c r="U7098" s="41"/>
    </row>
    <row r="7099" spans="21:21" ht="12.5">
      <c r="U7099" s="41"/>
    </row>
    <row r="7100" spans="21:21" ht="12.5">
      <c r="U7100" s="41"/>
    </row>
    <row r="7101" spans="21:21" ht="12.5">
      <c r="U7101" s="41"/>
    </row>
    <row r="7102" spans="21:21" ht="12.5">
      <c r="U7102" s="41"/>
    </row>
    <row r="7103" spans="21:21" ht="12.5">
      <c r="U7103" s="41"/>
    </row>
    <row r="7104" spans="21:21" ht="12.5">
      <c r="U7104" s="41"/>
    </row>
    <row r="7105" spans="21:21" ht="12.5">
      <c r="U7105" s="41"/>
    </row>
    <row r="7106" spans="21:21" ht="12.5">
      <c r="U7106" s="41"/>
    </row>
    <row r="7107" spans="21:21" ht="12.5">
      <c r="U7107" s="41"/>
    </row>
    <row r="7108" spans="21:21" ht="12.5">
      <c r="U7108" s="41"/>
    </row>
    <row r="7109" spans="21:21" ht="12.5">
      <c r="U7109" s="41"/>
    </row>
    <row r="7110" spans="21:21" ht="12.5">
      <c r="U7110" s="41"/>
    </row>
    <row r="7111" spans="21:21" ht="12.5">
      <c r="U7111" s="41"/>
    </row>
    <row r="7112" spans="21:21" ht="12.5">
      <c r="U7112" s="41"/>
    </row>
    <row r="7113" spans="21:21" ht="12.5">
      <c r="U7113" s="41"/>
    </row>
    <row r="7114" spans="21:21" ht="12.5">
      <c r="U7114" s="41"/>
    </row>
    <row r="7115" spans="21:21" ht="12.5">
      <c r="U7115" s="41"/>
    </row>
    <row r="7116" spans="21:21" ht="12.5">
      <c r="U7116" s="41"/>
    </row>
    <row r="7117" spans="21:21" ht="12.5">
      <c r="U7117" s="41"/>
    </row>
    <row r="7118" spans="21:21" ht="12.5">
      <c r="U7118" s="41"/>
    </row>
    <row r="7119" spans="21:21" ht="12.5">
      <c r="U7119" s="41"/>
    </row>
    <row r="7120" spans="21:21" ht="12.5">
      <c r="U7120" s="41"/>
    </row>
    <row r="7121" spans="21:21" ht="12.5">
      <c r="U7121" s="41"/>
    </row>
    <row r="7122" spans="21:21" ht="12.5">
      <c r="U7122" s="41"/>
    </row>
    <row r="7123" spans="21:21" ht="12.5">
      <c r="U7123" s="41"/>
    </row>
    <row r="7124" spans="21:21" ht="12.5">
      <c r="U7124" s="41"/>
    </row>
    <row r="7125" spans="21:21" ht="12.5">
      <c r="U7125" s="41"/>
    </row>
    <row r="7126" spans="21:21" ht="12.5">
      <c r="U7126" s="41"/>
    </row>
    <row r="7127" spans="21:21" ht="12.5">
      <c r="U7127" s="41"/>
    </row>
    <row r="7128" spans="21:21" ht="12.5">
      <c r="U7128" s="41"/>
    </row>
    <row r="7129" spans="21:21" ht="12.5">
      <c r="U7129" s="41"/>
    </row>
    <row r="7130" spans="21:21" ht="12.5">
      <c r="U7130" s="41"/>
    </row>
    <row r="7131" spans="21:21" ht="12.5">
      <c r="U7131" s="41"/>
    </row>
    <row r="7132" spans="21:21" ht="12.5">
      <c r="U7132" s="41"/>
    </row>
    <row r="7133" spans="21:21" ht="12.5">
      <c r="U7133" s="41"/>
    </row>
    <row r="7134" spans="21:21" ht="12.5">
      <c r="U7134" s="41"/>
    </row>
    <row r="7135" spans="21:21" ht="12.5">
      <c r="U7135" s="41"/>
    </row>
    <row r="7136" spans="21:21" ht="12.5">
      <c r="U7136" s="41"/>
    </row>
    <row r="7137" spans="21:21" ht="12.5">
      <c r="U7137" s="41"/>
    </row>
    <row r="7138" spans="21:21" ht="12.5">
      <c r="U7138" s="41"/>
    </row>
    <row r="7139" spans="21:21" ht="12.5">
      <c r="U7139" s="41"/>
    </row>
    <row r="7140" spans="21:21" ht="12.5">
      <c r="U7140" s="41"/>
    </row>
    <row r="7141" spans="21:21" ht="12.5">
      <c r="U7141" s="41"/>
    </row>
    <row r="7142" spans="21:21" ht="12.5">
      <c r="U7142" s="41"/>
    </row>
    <row r="7143" spans="21:21" ht="12.5">
      <c r="U7143" s="41"/>
    </row>
    <row r="7144" spans="21:21" ht="12.5">
      <c r="U7144" s="41"/>
    </row>
    <row r="7145" spans="21:21" ht="12.5">
      <c r="U7145" s="41"/>
    </row>
    <row r="7146" spans="21:21" ht="12.5">
      <c r="U7146" s="41"/>
    </row>
    <row r="7147" spans="21:21" ht="12.5">
      <c r="U7147" s="41"/>
    </row>
    <row r="7148" spans="21:21" ht="12.5">
      <c r="U7148" s="41"/>
    </row>
    <row r="7149" spans="21:21" ht="12.5">
      <c r="U7149" s="41"/>
    </row>
    <row r="7150" spans="21:21" ht="12.5">
      <c r="U7150" s="41"/>
    </row>
    <row r="7151" spans="21:21" ht="12.5">
      <c r="U7151" s="41"/>
    </row>
    <row r="7152" spans="21:21" ht="12.5">
      <c r="U7152" s="41"/>
    </row>
    <row r="7153" spans="21:21" ht="12.5">
      <c r="U7153" s="41"/>
    </row>
    <row r="7154" spans="21:21" ht="12.5">
      <c r="U7154" s="41"/>
    </row>
    <row r="7155" spans="21:21" ht="12.5">
      <c r="U7155" s="41"/>
    </row>
    <row r="7156" spans="21:21" ht="12.5">
      <c r="U7156" s="41"/>
    </row>
    <row r="7157" spans="21:21" ht="12.5">
      <c r="U7157" s="41"/>
    </row>
    <row r="7158" spans="21:21" ht="12.5">
      <c r="U7158" s="41"/>
    </row>
    <row r="7159" spans="21:21" ht="12.5">
      <c r="U7159" s="41"/>
    </row>
    <row r="7160" spans="21:21" ht="12.5">
      <c r="U7160" s="41"/>
    </row>
    <row r="7161" spans="21:21" ht="12.5">
      <c r="U7161" s="41"/>
    </row>
    <row r="7162" spans="21:21" ht="12.5">
      <c r="U7162" s="41"/>
    </row>
    <row r="7163" spans="21:21" ht="12.5">
      <c r="U7163" s="41"/>
    </row>
    <row r="7164" spans="21:21" ht="12.5">
      <c r="U7164" s="41"/>
    </row>
    <row r="7165" spans="21:21" ht="12.5">
      <c r="U7165" s="41"/>
    </row>
    <row r="7166" spans="21:21" ht="12.5">
      <c r="U7166" s="41"/>
    </row>
    <row r="7167" spans="21:21" ht="12.5">
      <c r="U7167" s="41"/>
    </row>
    <row r="7168" spans="21:21" ht="12.5">
      <c r="U7168" s="41"/>
    </row>
    <row r="7169" spans="21:21" ht="12.5">
      <c r="U7169" s="41"/>
    </row>
    <row r="7170" spans="21:21" ht="12.5">
      <c r="U7170" s="41"/>
    </row>
    <row r="7171" spans="21:21" ht="12.5">
      <c r="U7171" s="41"/>
    </row>
    <row r="7172" spans="21:21" ht="12.5">
      <c r="U7172" s="41"/>
    </row>
    <row r="7173" spans="21:21" ht="12.5">
      <c r="U7173" s="41"/>
    </row>
    <row r="7174" spans="21:21" ht="12.5">
      <c r="U7174" s="41"/>
    </row>
    <row r="7175" spans="21:21" ht="12.5">
      <c r="U7175" s="41"/>
    </row>
    <row r="7176" spans="21:21" ht="12.5">
      <c r="U7176" s="41"/>
    </row>
    <row r="7177" spans="21:21" ht="12.5">
      <c r="U7177" s="41"/>
    </row>
    <row r="7178" spans="21:21" ht="12.5">
      <c r="U7178" s="41"/>
    </row>
    <row r="7179" spans="21:21" ht="12.5">
      <c r="U7179" s="41"/>
    </row>
    <row r="7180" spans="21:21" ht="12.5">
      <c r="U7180" s="41"/>
    </row>
    <row r="7181" spans="21:21" ht="12.5">
      <c r="U7181" s="41"/>
    </row>
    <row r="7182" spans="21:21" ht="12.5">
      <c r="U7182" s="41"/>
    </row>
    <row r="7183" spans="21:21" ht="12.5">
      <c r="U7183" s="41"/>
    </row>
    <row r="7184" spans="21:21" ht="12.5">
      <c r="U7184" s="41"/>
    </row>
    <row r="7185" spans="21:21" ht="12.5">
      <c r="U7185" s="41"/>
    </row>
    <row r="7186" spans="21:21" ht="12.5">
      <c r="U7186" s="41"/>
    </row>
    <row r="7187" spans="21:21" ht="12.5">
      <c r="U7187" s="41"/>
    </row>
    <row r="7188" spans="21:21" ht="12.5">
      <c r="U7188" s="41"/>
    </row>
    <row r="7189" spans="21:21" ht="12.5">
      <c r="U7189" s="41"/>
    </row>
    <row r="7190" spans="21:21" ht="12.5">
      <c r="U7190" s="41"/>
    </row>
    <row r="7191" spans="21:21" ht="12.5">
      <c r="U7191" s="41"/>
    </row>
    <row r="7192" spans="21:21" ht="12.5">
      <c r="U7192" s="41"/>
    </row>
    <row r="7193" spans="21:21" ht="12.5">
      <c r="U7193" s="41"/>
    </row>
    <row r="7194" spans="21:21" ht="12.5">
      <c r="U7194" s="41"/>
    </row>
    <row r="7195" spans="21:21" ht="12.5">
      <c r="U7195" s="41"/>
    </row>
    <row r="7196" spans="21:21" ht="12.5">
      <c r="U7196" s="41"/>
    </row>
    <row r="7197" spans="21:21" ht="12.5">
      <c r="U7197" s="41"/>
    </row>
    <row r="7198" spans="21:21" ht="12.5">
      <c r="U7198" s="41"/>
    </row>
    <row r="7199" spans="21:21" ht="12.5">
      <c r="U7199" s="41"/>
    </row>
    <row r="7200" spans="21:21" ht="12.5">
      <c r="U7200" s="41"/>
    </row>
    <row r="7201" spans="21:21" ht="12.5">
      <c r="U7201" s="41"/>
    </row>
    <row r="7202" spans="21:21" ht="12.5">
      <c r="U7202" s="41"/>
    </row>
    <row r="7203" spans="21:21" ht="12.5">
      <c r="U7203" s="41"/>
    </row>
    <row r="7204" spans="21:21" ht="12.5">
      <c r="U7204" s="41"/>
    </row>
    <row r="7205" spans="21:21" ht="12.5">
      <c r="U7205" s="41"/>
    </row>
    <row r="7206" spans="21:21" ht="12.5">
      <c r="U7206" s="41"/>
    </row>
    <row r="7207" spans="21:21" ht="12.5">
      <c r="U7207" s="41"/>
    </row>
    <row r="7208" spans="21:21" ht="12.5">
      <c r="U7208" s="41"/>
    </row>
    <row r="7209" spans="21:21" ht="12.5">
      <c r="U7209" s="41"/>
    </row>
    <row r="7210" spans="21:21" ht="12.5">
      <c r="U7210" s="41"/>
    </row>
    <row r="7211" spans="21:21" ht="12.5">
      <c r="U7211" s="41"/>
    </row>
    <row r="7212" spans="21:21" ht="12.5">
      <c r="U7212" s="41"/>
    </row>
    <row r="7213" spans="21:21" ht="12.5">
      <c r="U7213" s="41"/>
    </row>
    <row r="7214" spans="21:21" ht="12.5">
      <c r="U7214" s="41"/>
    </row>
    <row r="7215" spans="21:21" ht="12.5">
      <c r="U7215" s="41"/>
    </row>
    <row r="7216" spans="21:21" ht="12.5">
      <c r="U7216" s="41"/>
    </row>
    <row r="7217" spans="21:21" ht="12.5">
      <c r="U7217" s="41"/>
    </row>
    <row r="7218" spans="21:21" ht="12.5">
      <c r="U7218" s="41"/>
    </row>
    <row r="7219" spans="21:21" ht="12.5">
      <c r="U7219" s="41"/>
    </row>
    <row r="7220" spans="21:21" ht="12.5">
      <c r="U7220" s="41"/>
    </row>
    <row r="7221" spans="21:21" ht="12.5">
      <c r="U7221" s="41"/>
    </row>
    <row r="7222" spans="21:21" ht="12.5">
      <c r="U7222" s="41"/>
    </row>
    <row r="7223" spans="21:21" ht="12.5">
      <c r="U7223" s="41"/>
    </row>
    <row r="7224" spans="21:21" ht="12.5">
      <c r="U7224" s="41"/>
    </row>
    <row r="7225" spans="21:21" ht="12.5">
      <c r="U7225" s="41"/>
    </row>
    <row r="7226" spans="21:21" ht="12.5">
      <c r="U7226" s="41"/>
    </row>
    <row r="7227" spans="21:21" ht="12.5">
      <c r="U7227" s="41"/>
    </row>
    <row r="7228" spans="21:21" ht="12.5">
      <c r="U7228" s="41"/>
    </row>
    <row r="7229" spans="21:21" ht="12.5">
      <c r="U7229" s="41"/>
    </row>
    <row r="7230" spans="21:21" ht="12.5">
      <c r="U7230" s="41"/>
    </row>
    <row r="7231" spans="21:21" ht="12.5">
      <c r="U7231" s="41"/>
    </row>
    <row r="7232" spans="21:21" ht="12.5">
      <c r="U7232" s="41"/>
    </row>
    <row r="7233" spans="21:21" ht="12.5">
      <c r="U7233" s="41"/>
    </row>
    <row r="7234" spans="21:21" ht="12.5">
      <c r="U7234" s="41"/>
    </row>
    <row r="7235" spans="21:21" ht="12.5">
      <c r="U7235" s="41"/>
    </row>
    <row r="7236" spans="21:21" ht="12.5">
      <c r="U7236" s="41"/>
    </row>
    <row r="7237" spans="21:21" ht="12.5">
      <c r="U7237" s="41"/>
    </row>
    <row r="7238" spans="21:21" ht="12.5">
      <c r="U7238" s="41"/>
    </row>
    <row r="7239" spans="21:21" ht="12.5">
      <c r="U7239" s="41"/>
    </row>
    <row r="7240" spans="21:21" ht="12.5">
      <c r="U7240" s="41"/>
    </row>
    <row r="7241" spans="21:21" ht="12.5">
      <c r="U7241" s="41"/>
    </row>
    <row r="7242" spans="21:21" ht="12.5">
      <c r="U7242" s="41"/>
    </row>
    <row r="7243" spans="21:21" ht="12.5">
      <c r="U7243" s="41"/>
    </row>
    <row r="7244" spans="21:21" ht="12.5">
      <c r="U7244" s="41"/>
    </row>
    <row r="7245" spans="21:21" ht="12.5">
      <c r="U7245" s="41"/>
    </row>
    <row r="7246" spans="21:21" ht="12.5">
      <c r="U7246" s="41"/>
    </row>
    <row r="7247" spans="21:21" ht="12.5">
      <c r="U7247" s="41"/>
    </row>
    <row r="7248" spans="21:21" ht="12.5">
      <c r="U7248" s="41"/>
    </row>
    <row r="7249" spans="21:21" ht="12.5">
      <c r="U7249" s="41"/>
    </row>
    <row r="7250" spans="21:21" ht="12.5">
      <c r="U7250" s="41"/>
    </row>
    <row r="7251" spans="21:21" ht="12.5">
      <c r="U7251" s="41"/>
    </row>
    <row r="7252" spans="21:21" ht="12.5">
      <c r="U7252" s="41"/>
    </row>
    <row r="7253" spans="21:21" ht="12.5">
      <c r="U7253" s="41"/>
    </row>
    <row r="7254" spans="21:21" ht="12.5">
      <c r="U7254" s="41"/>
    </row>
    <row r="7255" spans="21:21" ht="12.5">
      <c r="U7255" s="41"/>
    </row>
    <row r="7256" spans="21:21" ht="12.5">
      <c r="U7256" s="41"/>
    </row>
    <row r="7257" spans="21:21" ht="12.5">
      <c r="U7257" s="41"/>
    </row>
    <row r="7258" spans="21:21" ht="12.5">
      <c r="U7258" s="41"/>
    </row>
    <row r="7259" spans="21:21" ht="12.5">
      <c r="U7259" s="41"/>
    </row>
    <row r="7260" spans="21:21" ht="12.5">
      <c r="U7260" s="41"/>
    </row>
    <row r="7261" spans="21:21" ht="12.5">
      <c r="U7261" s="41"/>
    </row>
    <row r="7262" spans="21:21" ht="12.5">
      <c r="U7262" s="41"/>
    </row>
    <row r="7263" spans="21:21" ht="12.5">
      <c r="U7263" s="41"/>
    </row>
    <row r="7264" spans="21:21" ht="12.5">
      <c r="U7264" s="41"/>
    </row>
    <row r="7265" spans="21:21" ht="12.5">
      <c r="U7265" s="41"/>
    </row>
    <row r="7266" spans="21:21" ht="12.5">
      <c r="U7266" s="41"/>
    </row>
    <row r="7267" spans="21:21" ht="12.5">
      <c r="U7267" s="41"/>
    </row>
    <row r="7268" spans="21:21" ht="12.5">
      <c r="U7268" s="41"/>
    </row>
    <row r="7269" spans="21:21" ht="12.5">
      <c r="U7269" s="41"/>
    </row>
    <row r="7270" spans="21:21" ht="12.5">
      <c r="U7270" s="41"/>
    </row>
    <row r="7271" spans="21:21" ht="12.5">
      <c r="U7271" s="41"/>
    </row>
    <row r="7272" spans="21:21" ht="12.5">
      <c r="U7272" s="41"/>
    </row>
    <row r="7273" spans="21:21" ht="12.5">
      <c r="U7273" s="41"/>
    </row>
    <row r="7274" spans="21:21" ht="12.5">
      <c r="U7274" s="41"/>
    </row>
    <row r="7275" spans="21:21" ht="12.5">
      <c r="U7275" s="41"/>
    </row>
    <row r="7276" spans="21:21" ht="12.5">
      <c r="U7276" s="41"/>
    </row>
    <row r="7277" spans="21:21" ht="12.5">
      <c r="U7277" s="41"/>
    </row>
    <row r="7278" spans="21:21" ht="12.5">
      <c r="U7278" s="41"/>
    </row>
    <row r="7279" spans="21:21" ht="12.5">
      <c r="U7279" s="41"/>
    </row>
    <row r="7280" spans="21:21" ht="12.5">
      <c r="U7280" s="41"/>
    </row>
    <row r="7281" spans="21:21" ht="12.5">
      <c r="U7281" s="41"/>
    </row>
    <row r="7282" spans="21:21" ht="12.5">
      <c r="U7282" s="41"/>
    </row>
    <row r="7283" spans="21:21" ht="12.5">
      <c r="U7283" s="41"/>
    </row>
    <row r="7284" spans="21:21" ht="12.5">
      <c r="U7284" s="41"/>
    </row>
    <row r="7285" spans="21:21" ht="12.5">
      <c r="U7285" s="41"/>
    </row>
    <row r="7286" spans="21:21" ht="12.5">
      <c r="U7286" s="41"/>
    </row>
    <row r="7287" spans="21:21" ht="12.5">
      <c r="U7287" s="41"/>
    </row>
    <row r="7288" spans="21:21" ht="12.5">
      <c r="U7288" s="41"/>
    </row>
    <row r="7289" spans="21:21" ht="12.5">
      <c r="U7289" s="41"/>
    </row>
    <row r="7290" spans="21:21" ht="12.5">
      <c r="U7290" s="41"/>
    </row>
    <row r="7291" spans="21:21" ht="12.5">
      <c r="U7291" s="41"/>
    </row>
    <row r="7292" spans="21:21" ht="12.5">
      <c r="U7292" s="41"/>
    </row>
    <row r="7293" spans="21:21" ht="12.5">
      <c r="U7293" s="41"/>
    </row>
    <row r="7294" spans="21:21" ht="12.5">
      <c r="U7294" s="41"/>
    </row>
    <row r="7295" spans="21:21" ht="12.5">
      <c r="U7295" s="41"/>
    </row>
    <row r="7296" spans="21:21" ht="12.5">
      <c r="U7296" s="41"/>
    </row>
    <row r="7297" spans="21:21" ht="12.5">
      <c r="U7297" s="41"/>
    </row>
    <row r="7298" spans="21:21" ht="12.5">
      <c r="U7298" s="41"/>
    </row>
    <row r="7299" spans="21:21" ht="12.5">
      <c r="U7299" s="41"/>
    </row>
    <row r="7300" spans="21:21" ht="12.5">
      <c r="U7300" s="41"/>
    </row>
    <row r="7301" spans="21:21" ht="12.5">
      <c r="U7301" s="41"/>
    </row>
    <row r="7302" spans="21:21" ht="12.5">
      <c r="U7302" s="41"/>
    </row>
    <row r="7303" spans="21:21" ht="12.5">
      <c r="U7303" s="41"/>
    </row>
    <row r="7304" spans="21:21" ht="12.5">
      <c r="U7304" s="41"/>
    </row>
    <row r="7305" spans="21:21" ht="12.5">
      <c r="U7305" s="41"/>
    </row>
    <row r="7306" spans="21:21" ht="12.5">
      <c r="U7306" s="41"/>
    </row>
    <row r="7307" spans="21:21" ht="12.5">
      <c r="U7307" s="41"/>
    </row>
    <row r="7308" spans="21:21" ht="12.5">
      <c r="U7308" s="41"/>
    </row>
    <row r="7309" spans="21:21" ht="12.5">
      <c r="U7309" s="41"/>
    </row>
    <row r="7310" spans="21:21" ht="12.5">
      <c r="U7310" s="41"/>
    </row>
    <row r="7311" spans="21:21" ht="12.5">
      <c r="U7311" s="41"/>
    </row>
    <row r="7312" spans="21:21" ht="12.5">
      <c r="U7312" s="41"/>
    </row>
    <row r="7313" spans="21:21" ht="12.5">
      <c r="U7313" s="41"/>
    </row>
    <row r="7314" spans="21:21" ht="12.5">
      <c r="U7314" s="41"/>
    </row>
    <row r="7315" spans="21:21" ht="12.5">
      <c r="U7315" s="41"/>
    </row>
    <row r="7316" spans="21:21" ht="12.5">
      <c r="U7316" s="41"/>
    </row>
    <row r="7317" spans="21:21" ht="12.5">
      <c r="U7317" s="41"/>
    </row>
    <row r="7318" spans="21:21" ht="12.5">
      <c r="U7318" s="41"/>
    </row>
    <row r="7319" spans="21:21" ht="12.5">
      <c r="U7319" s="41"/>
    </row>
    <row r="7320" spans="21:21" ht="12.5">
      <c r="U7320" s="41"/>
    </row>
    <row r="7321" spans="21:21" ht="12.5">
      <c r="U7321" s="41"/>
    </row>
    <row r="7322" spans="21:21" ht="12.5">
      <c r="U7322" s="41"/>
    </row>
    <row r="7323" spans="21:21" ht="12.5">
      <c r="U7323" s="41"/>
    </row>
    <row r="7324" spans="21:21" ht="12.5">
      <c r="U7324" s="41"/>
    </row>
    <row r="7325" spans="21:21" ht="12.5">
      <c r="U7325" s="41"/>
    </row>
    <row r="7326" spans="21:21" ht="12.5">
      <c r="U7326" s="41"/>
    </row>
    <row r="7327" spans="21:21" ht="12.5">
      <c r="U7327" s="41"/>
    </row>
    <row r="7328" spans="21:21" ht="12.5">
      <c r="U7328" s="41"/>
    </row>
    <row r="7329" spans="21:21" ht="12.5">
      <c r="U7329" s="41"/>
    </row>
    <row r="7330" spans="21:21" ht="12.5">
      <c r="U7330" s="41"/>
    </row>
    <row r="7331" spans="21:21" ht="12.5">
      <c r="U7331" s="41"/>
    </row>
    <row r="7332" spans="21:21" ht="12.5">
      <c r="U7332" s="41"/>
    </row>
    <row r="7333" spans="21:21" ht="12.5">
      <c r="U7333" s="41"/>
    </row>
    <row r="7334" spans="21:21" ht="12.5">
      <c r="U7334" s="41"/>
    </row>
    <row r="7335" spans="21:21" ht="12.5">
      <c r="U7335" s="41"/>
    </row>
    <row r="7336" spans="21:21" ht="12.5">
      <c r="U7336" s="41"/>
    </row>
    <row r="7337" spans="21:21" ht="12.5">
      <c r="U7337" s="41"/>
    </row>
    <row r="7338" spans="21:21" ht="12.5">
      <c r="U7338" s="41"/>
    </row>
    <row r="7339" spans="21:21" ht="12.5">
      <c r="U7339" s="41"/>
    </row>
    <row r="7340" spans="21:21" ht="12.5">
      <c r="U7340" s="41"/>
    </row>
    <row r="7341" spans="21:21" ht="12.5">
      <c r="U7341" s="41"/>
    </row>
    <row r="7342" spans="21:21" ht="12.5">
      <c r="U7342" s="41"/>
    </row>
    <row r="7343" spans="21:21" ht="12.5">
      <c r="U7343" s="41"/>
    </row>
    <row r="7344" spans="21:21" ht="12.5">
      <c r="U7344" s="41"/>
    </row>
    <row r="7345" spans="21:21" ht="12.5">
      <c r="U7345" s="41"/>
    </row>
    <row r="7346" spans="21:21" ht="12.5">
      <c r="U7346" s="41"/>
    </row>
    <row r="7347" spans="21:21" ht="12.5">
      <c r="U7347" s="41"/>
    </row>
    <row r="7348" spans="21:21" ht="12.5">
      <c r="U7348" s="41"/>
    </row>
    <row r="7349" spans="21:21" ht="12.5">
      <c r="U7349" s="41"/>
    </row>
    <row r="7350" spans="21:21" ht="12.5">
      <c r="U7350" s="41"/>
    </row>
    <row r="7351" spans="21:21" ht="12.5">
      <c r="U7351" s="41"/>
    </row>
    <row r="7352" spans="21:21" ht="12.5">
      <c r="U7352" s="41"/>
    </row>
    <row r="7353" spans="21:21" ht="12.5">
      <c r="U7353" s="41"/>
    </row>
    <row r="7354" spans="21:21" ht="12.5">
      <c r="U7354" s="41"/>
    </row>
    <row r="7355" spans="21:21" ht="12.5">
      <c r="U7355" s="41"/>
    </row>
    <row r="7356" spans="21:21" ht="12.5">
      <c r="U7356" s="41"/>
    </row>
    <row r="7357" spans="21:21" ht="12.5">
      <c r="U7357" s="41"/>
    </row>
    <row r="7358" spans="21:21" ht="12.5">
      <c r="U7358" s="41"/>
    </row>
    <row r="7359" spans="21:21" ht="12.5">
      <c r="U7359" s="41"/>
    </row>
    <row r="7360" spans="21:21" ht="12.5">
      <c r="U7360" s="41"/>
    </row>
    <row r="7361" spans="21:21" ht="12.5">
      <c r="U7361" s="41"/>
    </row>
    <row r="7362" spans="21:21" ht="12.5">
      <c r="U7362" s="41"/>
    </row>
    <row r="7363" spans="21:21" ht="12.5">
      <c r="U7363" s="41"/>
    </row>
    <row r="7364" spans="21:21" ht="12.5">
      <c r="U7364" s="41"/>
    </row>
    <row r="7365" spans="21:21" ht="12.5">
      <c r="U7365" s="41"/>
    </row>
    <row r="7366" spans="21:21" ht="12.5">
      <c r="U7366" s="41"/>
    </row>
    <row r="7367" spans="21:21" ht="12.5">
      <c r="U7367" s="41"/>
    </row>
    <row r="7368" spans="21:21" ht="12.5">
      <c r="U7368" s="41"/>
    </row>
    <row r="7369" spans="21:21" ht="12.5">
      <c r="U7369" s="41"/>
    </row>
    <row r="7370" spans="21:21" ht="12.5">
      <c r="U7370" s="41"/>
    </row>
    <row r="7371" spans="21:21" ht="12.5">
      <c r="U7371" s="41"/>
    </row>
    <row r="7372" spans="21:21" ht="12.5">
      <c r="U7372" s="41"/>
    </row>
    <row r="7373" spans="21:21" ht="12.5">
      <c r="U7373" s="41"/>
    </row>
    <row r="7374" spans="21:21" ht="12.5">
      <c r="U7374" s="41"/>
    </row>
    <row r="7375" spans="21:21" ht="12.5">
      <c r="U7375" s="41"/>
    </row>
    <row r="7376" spans="21:21" ht="12.5">
      <c r="U7376" s="41"/>
    </row>
    <row r="7377" spans="21:21" ht="12.5">
      <c r="U7377" s="41"/>
    </row>
    <row r="7378" spans="21:21" ht="12.5">
      <c r="U7378" s="41"/>
    </row>
    <row r="7379" spans="21:21" ht="12.5">
      <c r="U7379" s="41"/>
    </row>
    <row r="7380" spans="21:21" ht="12.5">
      <c r="U7380" s="41"/>
    </row>
    <row r="7381" spans="21:21" ht="12.5">
      <c r="U7381" s="41"/>
    </row>
    <row r="7382" spans="21:21" ht="12.5">
      <c r="U7382" s="41"/>
    </row>
    <row r="7383" spans="21:21" ht="12.5">
      <c r="U7383" s="41"/>
    </row>
    <row r="7384" spans="21:21" ht="12.5">
      <c r="U7384" s="41"/>
    </row>
    <row r="7385" spans="21:21" ht="12.5">
      <c r="U7385" s="41"/>
    </row>
    <row r="7386" spans="21:21" ht="12.5">
      <c r="U7386" s="41"/>
    </row>
    <row r="7387" spans="21:21" ht="12.5">
      <c r="U7387" s="41"/>
    </row>
    <row r="7388" spans="21:21" ht="12.5">
      <c r="U7388" s="41"/>
    </row>
    <row r="7389" spans="21:21" ht="12.5">
      <c r="U7389" s="41"/>
    </row>
    <row r="7390" spans="21:21" ht="12.5">
      <c r="U7390" s="41"/>
    </row>
    <row r="7391" spans="21:21" ht="12.5">
      <c r="U7391" s="41"/>
    </row>
    <row r="7392" spans="21:21" ht="12.5">
      <c r="U7392" s="41"/>
    </row>
    <row r="7393" spans="21:21" ht="12.5">
      <c r="U7393" s="41"/>
    </row>
    <row r="7394" spans="21:21" ht="12.5">
      <c r="U7394" s="41"/>
    </row>
    <row r="7395" spans="21:21" ht="12.5">
      <c r="U7395" s="41"/>
    </row>
    <row r="7396" spans="21:21" ht="12.5">
      <c r="U7396" s="41"/>
    </row>
    <row r="7397" spans="21:21" ht="12.5">
      <c r="U7397" s="41"/>
    </row>
    <row r="7398" spans="21:21" ht="12.5">
      <c r="U7398" s="41"/>
    </row>
    <row r="7399" spans="21:21" ht="12.5">
      <c r="U7399" s="41"/>
    </row>
    <row r="7400" spans="21:21" ht="12.5">
      <c r="U7400" s="41"/>
    </row>
    <row r="7401" spans="21:21" ht="12.5">
      <c r="U7401" s="41"/>
    </row>
    <row r="7402" spans="21:21" ht="12.5">
      <c r="U7402" s="41"/>
    </row>
    <row r="7403" spans="21:21" ht="12.5">
      <c r="U7403" s="41"/>
    </row>
    <row r="7404" spans="21:21" ht="12.5">
      <c r="U7404" s="41"/>
    </row>
    <row r="7405" spans="21:21" ht="12.5">
      <c r="U7405" s="41"/>
    </row>
    <row r="7406" spans="21:21" ht="12.5">
      <c r="U7406" s="41"/>
    </row>
    <row r="7407" spans="21:21" ht="12.5">
      <c r="U7407" s="41"/>
    </row>
    <row r="7408" spans="21:21" ht="12.5">
      <c r="U7408" s="41"/>
    </row>
    <row r="7409" spans="21:21" ht="12.5">
      <c r="U7409" s="41"/>
    </row>
    <row r="7410" spans="21:21" ht="12.5">
      <c r="U7410" s="41"/>
    </row>
    <row r="7411" spans="21:21" ht="12.5">
      <c r="U7411" s="41"/>
    </row>
    <row r="7412" spans="21:21" ht="12.5">
      <c r="U7412" s="41"/>
    </row>
    <row r="7413" spans="21:21" ht="12.5">
      <c r="U7413" s="41"/>
    </row>
    <row r="7414" spans="21:21" ht="12.5">
      <c r="U7414" s="41"/>
    </row>
    <row r="7415" spans="21:21" ht="12.5">
      <c r="U7415" s="41"/>
    </row>
    <row r="7416" spans="21:21" ht="12.5">
      <c r="U7416" s="41"/>
    </row>
    <row r="7417" spans="21:21" ht="12.5">
      <c r="U7417" s="41"/>
    </row>
    <row r="7418" spans="21:21" ht="12.5">
      <c r="U7418" s="41"/>
    </row>
    <row r="7419" spans="21:21" ht="12.5">
      <c r="U7419" s="41"/>
    </row>
    <row r="7420" spans="21:21" ht="12.5">
      <c r="U7420" s="41"/>
    </row>
    <row r="7421" spans="21:21" ht="12.5">
      <c r="U7421" s="41"/>
    </row>
    <row r="7422" spans="21:21" ht="12.5">
      <c r="U7422" s="41"/>
    </row>
    <row r="7423" spans="21:21" ht="12.5">
      <c r="U7423" s="41"/>
    </row>
    <row r="7424" spans="21:21" ht="12.5">
      <c r="U7424" s="41"/>
    </row>
    <row r="7425" spans="21:21" ht="12.5">
      <c r="U7425" s="41"/>
    </row>
    <row r="7426" spans="21:21" ht="12.5">
      <c r="U7426" s="41"/>
    </row>
    <row r="7427" spans="21:21" ht="12.5">
      <c r="U7427" s="41"/>
    </row>
    <row r="7428" spans="21:21" ht="12.5">
      <c r="U7428" s="41"/>
    </row>
    <row r="7429" spans="21:21" ht="12.5">
      <c r="U7429" s="41"/>
    </row>
    <row r="7430" spans="21:21" ht="12.5">
      <c r="U7430" s="41"/>
    </row>
    <row r="7431" spans="21:21" ht="12.5">
      <c r="U7431" s="41"/>
    </row>
    <row r="7432" spans="21:21" ht="12.5">
      <c r="U7432" s="41"/>
    </row>
    <row r="7433" spans="21:21" ht="12.5">
      <c r="U7433" s="41"/>
    </row>
    <row r="7434" spans="21:21" ht="12.5">
      <c r="U7434" s="41"/>
    </row>
    <row r="7435" spans="21:21" ht="12.5">
      <c r="U7435" s="41"/>
    </row>
    <row r="7436" spans="21:21" ht="12.5">
      <c r="U7436" s="41"/>
    </row>
    <row r="7437" spans="21:21" ht="12.5">
      <c r="U7437" s="41"/>
    </row>
    <row r="7438" spans="21:21" ht="12.5">
      <c r="U7438" s="41"/>
    </row>
    <row r="7439" spans="21:21" ht="12.5">
      <c r="U7439" s="41"/>
    </row>
    <row r="7440" spans="21:21" ht="12.5">
      <c r="U7440" s="41"/>
    </row>
    <row r="7441" spans="21:21" ht="12.5">
      <c r="U7441" s="41"/>
    </row>
    <row r="7442" spans="21:21" ht="12.5">
      <c r="U7442" s="41"/>
    </row>
    <row r="7443" spans="21:21" ht="12.5">
      <c r="U7443" s="41"/>
    </row>
    <row r="7444" spans="21:21" ht="12.5">
      <c r="U7444" s="41"/>
    </row>
    <row r="7445" spans="21:21" ht="12.5">
      <c r="U7445" s="41"/>
    </row>
    <row r="7446" spans="21:21" ht="12.5">
      <c r="U7446" s="41"/>
    </row>
    <row r="7447" spans="21:21" ht="12.5">
      <c r="U7447" s="41"/>
    </row>
    <row r="7448" spans="21:21" ht="12.5">
      <c r="U7448" s="41"/>
    </row>
    <row r="7449" spans="21:21" ht="12.5">
      <c r="U7449" s="41"/>
    </row>
    <row r="7450" spans="21:21" ht="12.5">
      <c r="U7450" s="41"/>
    </row>
    <row r="7451" spans="21:21" ht="12.5">
      <c r="U7451" s="41"/>
    </row>
    <row r="7452" spans="21:21" ht="12.5">
      <c r="U7452" s="41"/>
    </row>
    <row r="7453" spans="21:21" ht="12.5">
      <c r="U7453" s="41"/>
    </row>
    <row r="7454" spans="21:21" ht="12.5">
      <c r="U7454" s="41"/>
    </row>
    <row r="7455" spans="21:21" ht="12.5">
      <c r="U7455" s="41"/>
    </row>
    <row r="7456" spans="21:21" ht="12.5">
      <c r="U7456" s="41"/>
    </row>
    <row r="7457" spans="21:21" ht="12.5">
      <c r="U7457" s="41"/>
    </row>
    <row r="7458" spans="21:21" ht="12.5">
      <c r="U7458" s="41"/>
    </row>
    <row r="7459" spans="21:21" ht="12.5">
      <c r="U7459" s="41"/>
    </row>
    <row r="7460" spans="21:21" ht="12.5">
      <c r="U7460" s="41"/>
    </row>
    <row r="7461" spans="21:21" ht="12.5">
      <c r="U7461" s="41"/>
    </row>
    <row r="7462" spans="21:21" ht="12.5">
      <c r="U7462" s="41"/>
    </row>
    <row r="7463" spans="21:21" ht="12.5">
      <c r="U7463" s="41"/>
    </row>
    <row r="7464" spans="21:21" ht="12.5">
      <c r="U7464" s="41"/>
    </row>
    <row r="7465" spans="21:21" ht="12.5">
      <c r="U7465" s="41"/>
    </row>
    <row r="7466" spans="21:21" ht="12.5">
      <c r="U7466" s="41"/>
    </row>
    <row r="7467" spans="21:21" ht="12.5">
      <c r="U7467" s="41"/>
    </row>
    <row r="7468" spans="21:21" ht="12.5">
      <c r="U7468" s="41"/>
    </row>
    <row r="7469" spans="21:21" ht="12.5">
      <c r="U7469" s="41"/>
    </row>
    <row r="7470" spans="21:21" ht="12.5">
      <c r="U7470" s="41"/>
    </row>
    <row r="7471" spans="21:21" ht="12.5">
      <c r="U7471" s="41"/>
    </row>
    <row r="7472" spans="21:21" ht="12.5">
      <c r="U7472" s="41"/>
    </row>
    <row r="7473" spans="21:21" ht="12.5">
      <c r="U7473" s="41"/>
    </row>
    <row r="7474" spans="21:21" ht="12.5">
      <c r="U7474" s="41"/>
    </row>
    <row r="7475" spans="21:21" ht="12.5">
      <c r="U7475" s="41"/>
    </row>
    <row r="7476" spans="21:21" ht="12.5">
      <c r="U7476" s="41"/>
    </row>
    <row r="7477" spans="21:21" ht="12.5">
      <c r="U7477" s="41"/>
    </row>
    <row r="7478" spans="21:21" ht="12.5">
      <c r="U7478" s="41"/>
    </row>
    <row r="7479" spans="21:21" ht="12.5">
      <c r="U7479" s="41"/>
    </row>
    <row r="7480" spans="21:21" ht="12.5">
      <c r="U7480" s="41"/>
    </row>
    <row r="7481" spans="21:21" ht="12.5">
      <c r="U7481" s="41"/>
    </row>
    <row r="7482" spans="21:21" ht="12.5">
      <c r="U7482" s="41"/>
    </row>
    <row r="7483" spans="21:21" ht="12.5">
      <c r="U7483" s="41"/>
    </row>
    <row r="7484" spans="21:21" ht="12.5">
      <c r="U7484" s="41"/>
    </row>
    <row r="7485" spans="21:21" ht="12.5">
      <c r="U7485" s="41"/>
    </row>
    <row r="7486" spans="21:21" ht="12.5">
      <c r="U7486" s="41"/>
    </row>
    <row r="7487" spans="21:21" ht="12.5">
      <c r="U7487" s="41"/>
    </row>
    <row r="7488" spans="21:21" ht="12.5">
      <c r="U7488" s="41"/>
    </row>
    <row r="7489" spans="21:21" ht="12.5">
      <c r="U7489" s="41"/>
    </row>
    <row r="7490" spans="21:21" ht="12.5">
      <c r="U7490" s="41"/>
    </row>
    <row r="7491" spans="21:21" ht="12.5">
      <c r="U7491" s="41"/>
    </row>
    <row r="7492" spans="21:21" ht="12.5">
      <c r="U7492" s="41"/>
    </row>
    <row r="7493" spans="21:21" ht="12.5">
      <c r="U7493" s="41"/>
    </row>
    <row r="7494" spans="21:21" ht="12.5">
      <c r="U7494" s="41"/>
    </row>
    <row r="7495" spans="21:21" ht="12.5">
      <c r="U7495" s="41"/>
    </row>
    <row r="7496" spans="21:21" ht="12.5">
      <c r="U7496" s="41"/>
    </row>
    <row r="7497" spans="21:21" ht="12.5">
      <c r="U7497" s="41"/>
    </row>
    <row r="7498" spans="21:21" ht="12.5">
      <c r="U7498" s="41"/>
    </row>
    <row r="7499" spans="21:21" ht="12.5">
      <c r="U7499" s="41"/>
    </row>
    <row r="7500" spans="21:21" ht="12.5">
      <c r="U7500" s="41"/>
    </row>
    <row r="7501" spans="21:21" ht="12.5">
      <c r="U7501" s="41"/>
    </row>
    <row r="7502" spans="21:21" ht="12.5">
      <c r="U7502" s="41"/>
    </row>
    <row r="7503" spans="21:21" ht="12.5">
      <c r="U7503" s="41"/>
    </row>
    <row r="7504" spans="21:21" ht="12.5">
      <c r="U7504" s="41"/>
    </row>
    <row r="7505" spans="21:21" ht="12.5">
      <c r="U7505" s="41"/>
    </row>
    <row r="7506" spans="21:21" ht="12.5">
      <c r="U7506" s="41"/>
    </row>
    <row r="7507" spans="21:21" ht="12.5">
      <c r="U7507" s="41"/>
    </row>
    <row r="7508" spans="21:21" ht="12.5">
      <c r="U7508" s="41"/>
    </row>
    <row r="7509" spans="21:21" ht="12.5">
      <c r="U7509" s="41"/>
    </row>
    <row r="7510" spans="21:21" ht="12.5">
      <c r="U7510" s="41"/>
    </row>
    <row r="7511" spans="21:21" ht="12.5">
      <c r="U7511" s="41"/>
    </row>
    <row r="7512" spans="21:21" ht="12.5">
      <c r="U7512" s="41"/>
    </row>
    <row r="7513" spans="21:21" ht="12.5">
      <c r="U7513" s="41"/>
    </row>
    <row r="7514" spans="21:21" ht="12.5">
      <c r="U7514" s="41"/>
    </row>
    <row r="7515" spans="21:21" ht="12.5">
      <c r="U7515" s="41"/>
    </row>
    <row r="7516" spans="21:21" ht="12.5">
      <c r="U7516" s="41"/>
    </row>
    <row r="7517" spans="21:21" ht="12.5">
      <c r="U7517" s="41"/>
    </row>
    <row r="7518" spans="21:21" ht="12.5">
      <c r="U7518" s="41"/>
    </row>
    <row r="7519" spans="21:21" ht="12.5">
      <c r="U7519" s="41"/>
    </row>
    <row r="7520" spans="21:21" ht="12.5">
      <c r="U7520" s="41"/>
    </row>
    <row r="7521" spans="21:21" ht="12.5">
      <c r="U7521" s="41"/>
    </row>
    <row r="7522" spans="21:21" ht="12.5">
      <c r="U7522" s="41"/>
    </row>
    <row r="7523" spans="21:21" ht="12.5">
      <c r="U7523" s="41"/>
    </row>
    <row r="7524" spans="21:21" ht="12.5">
      <c r="U7524" s="41"/>
    </row>
    <row r="7525" spans="21:21" ht="12.5">
      <c r="U7525" s="41"/>
    </row>
    <row r="7526" spans="21:21" ht="12.5">
      <c r="U7526" s="41"/>
    </row>
    <row r="7527" spans="21:21" ht="12.5">
      <c r="U7527" s="41"/>
    </row>
    <row r="7528" spans="21:21" ht="12.5">
      <c r="U7528" s="41"/>
    </row>
    <row r="7529" spans="21:21" ht="12.5">
      <c r="U7529" s="41"/>
    </row>
    <row r="7530" spans="21:21" ht="12.5">
      <c r="U7530" s="41"/>
    </row>
    <row r="7531" spans="21:21" ht="12.5">
      <c r="U7531" s="41"/>
    </row>
    <row r="7532" spans="21:21" ht="12.5">
      <c r="U7532" s="41"/>
    </row>
    <row r="7533" spans="21:21" ht="12.5">
      <c r="U7533" s="41"/>
    </row>
    <row r="7534" spans="21:21" ht="12.5">
      <c r="U7534" s="41"/>
    </row>
    <row r="7535" spans="21:21" ht="12.5">
      <c r="U7535" s="41"/>
    </row>
    <row r="7536" spans="21:21" ht="12.5">
      <c r="U7536" s="41"/>
    </row>
    <row r="7537" spans="21:21" ht="12.5">
      <c r="U7537" s="41"/>
    </row>
    <row r="7538" spans="21:21" ht="12.5">
      <c r="U7538" s="41"/>
    </row>
    <row r="7539" spans="21:21" ht="12.5">
      <c r="U7539" s="41"/>
    </row>
    <row r="7540" spans="21:21" ht="12.5">
      <c r="U7540" s="41"/>
    </row>
    <row r="7541" spans="21:21" ht="12.5">
      <c r="U7541" s="41"/>
    </row>
    <row r="7542" spans="21:21" ht="12.5">
      <c r="U7542" s="41"/>
    </row>
    <row r="7543" spans="21:21" ht="12.5">
      <c r="U7543" s="41"/>
    </row>
    <row r="7544" spans="21:21" ht="12.5">
      <c r="U7544" s="41"/>
    </row>
    <row r="7545" spans="21:21" ht="12.5">
      <c r="U7545" s="41"/>
    </row>
    <row r="7546" spans="21:21" ht="12.5">
      <c r="U7546" s="41"/>
    </row>
    <row r="7547" spans="21:21" ht="12.5">
      <c r="U7547" s="41"/>
    </row>
    <row r="7548" spans="21:21" ht="12.5">
      <c r="U7548" s="41"/>
    </row>
    <row r="7549" spans="21:21" ht="12.5">
      <c r="U7549" s="41"/>
    </row>
    <row r="7550" spans="21:21" ht="12.5">
      <c r="U7550" s="41"/>
    </row>
    <row r="7551" spans="21:21" ht="12.5">
      <c r="U7551" s="41"/>
    </row>
    <row r="7552" spans="21:21" ht="12.5">
      <c r="U7552" s="41"/>
    </row>
    <row r="7553" spans="21:21" ht="12.5">
      <c r="U7553" s="41"/>
    </row>
    <row r="7554" spans="21:21" ht="12.5">
      <c r="U7554" s="41"/>
    </row>
    <row r="7555" spans="21:21" ht="12.5">
      <c r="U7555" s="41"/>
    </row>
    <row r="7556" spans="21:21" ht="12.5">
      <c r="U7556" s="41"/>
    </row>
    <row r="7557" spans="21:21" ht="12.5">
      <c r="U7557" s="41"/>
    </row>
    <row r="7558" spans="21:21" ht="12.5">
      <c r="U7558" s="41"/>
    </row>
    <row r="7559" spans="21:21" ht="12.5">
      <c r="U7559" s="41"/>
    </row>
    <row r="7560" spans="21:21" ht="12.5">
      <c r="U7560" s="41"/>
    </row>
    <row r="7561" spans="21:21" ht="12.5">
      <c r="U7561" s="41"/>
    </row>
    <row r="7562" spans="21:21" ht="12.5">
      <c r="U7562" s="41"/>
    </row>
    <row r="7563" spans="21:21" ht="12.5">
      <c r="U7563" s="41"/>
    </row>
    <row r="7564" spans="21:21" ht="12.5">
      <c r="U7564" s="41"/>
    </row>
    <row r="7565" spans="21:21" ht="12.5">
      <c r="U7565" s="41"/>
    </row>
    <row r="7566" spans="21:21" ht="12.5">
      <c r="U7566" s="41"/>
    </row>
    <row r="7567" spans="21:21" ht="12.5">
      <c r="U7567" s="41"/>
    </row>
    <row r="7568" spans="21:21" ht="12.5">
      <c r="U7568" s="41"/>
    </row>
    <row r="7569" spans="21:21" ht="12.5">
      <c r="U7569" s="41"/>
    </row>
    <row r="7570" spans="21:21" ht="12.5">
      <c r="U7570" s="41"/>
    </row>
    <row r="7571" spans="21:21" ht="12.5">
      <c r="U7571" s="41"/>
    </row>
    <row r="7572" spans="21:21" ht="12.5">
      <c r="U7572" s="41"/>
    </row>
    <row r="7573" spans="21:21" ht="12.5">
      <c r="U7573" s="41"/>
    </row>
    <row r="7574" spans="21:21" ht="12.5">
      <c r="U7574" s="41"/>
    </row>
    <row r="7575" spans="21:21" ht="12.5">
      <c r="U7575" s="41"/>
    </row>
    <row r="7576" spans="21:21" ht="12.5">
      <c r="U7576" s="41"/>
    </row>
    <row r="7577" spans="21:21" ht="12.5">
      <c r="U7577" s="41"/>
    </row>
    <row r="7578" spans="21:21" ht="12.5">
      <c r="U7578" s="41"/>
    </row>
    <row r="7579" spans="21:21" ht="12.5">
      <c r="U7579" s="41"/>
    </row>
    <row r="7580" spans="21:21" ht="12.5">
      <c r="U7580" s="41"/>
    </row>
    <row r="7581" spans="21:21" ht="12.5">
      <c r="U7581" s="41"/>
    </row>
    <row r="7582" spans="21:21" ht="12.5">
      <c r="U7582" s="41"/>
    </row>
    <row r="7583" spans="21:21" ht="12.5">
      <c r="U7583" s="41"/>
    </row>
    <row r="7584" spans="21:21" ht="12.5">
      <c r="U7584" s="41"/>
    </row>
    <row r="7585" spans="21:21" ht="12.5">
      <c r="U7585" s="41"/>
    </row>
    <row r="7586" spans="21:21" ht="12.5">
      <c r="U7586" s="41"/>
    </row>
    <row r="7587" spans="21:21" ht="12.5">
      <c r="U7587" s="41"/>
    </row>
    <row r="7588" spans="21:21" ht="12.5">
      <c r="U7588" s="41"/>
    </row>
    <row r="7589" spans="21:21" ht="12.5">
      <c r="U7589" s="41"/>
    </row>
    <row r="7590" spans="21:21" ht="12.5">
      <c r="U7590" s="41"/>
    </row>
    <row r="7591" spans="21:21" ht="12.5">
      <c r="U7591" s="41"/>
    </row>
    <row r="7592" spans="21:21" ht="12.5">
      <c r="U7592" s="41"/>
    </row>
    <row r="7593" spans="21:21" ht="12.5">
      <c r="U7593" s="41"/>
    </row>
    <row r="7594" spans="21:21" ht="12.5">
      <c r="U7594" s="41"/>
    </row>
    <row r="7595" spans="21:21" ht="12.5">
      <c r="U7595" s="41"/>
    </row>
    <row r="7596" spans="21:21" ht="12.5">
      <c r="U7596" s="41"/>
    </row>
    <row r="7597" spans="21:21" ht="12.5">
      <c r="U7597" s="41"/>
    </row>
    <row r="7598" spans="21:21" ht="12.5">
      <c r="U7598" s="41"/>
    </row>
    <row r="7599" spans="21:21" ht="12.5">
      <c r="U7599" s="41"/>
    </row>
    <row r="7600" spans="21:21" ht="12.5">
      <c r="U7600" s="41"/>
    </row>
    <row r="7601" spans="21:21" ht="12.5">
      <c r="U7601" s="41"/>
    </row>
    <row r="7602" spans="21:21" ht="12.5">
      <c r="U7602" s="41"/>
    </row>
    <row r="7603" spans="21:21" ht="12.5">
      <c r="U7603" s="41"/>
    </row>
    <row r="7604" spans="21:21" ht="12.5">
      <c r="U7604" s="41"/>
    </row>
    <row r="7605" spans="21:21" ht="12.5">
      <c r="U7605" s="41"/>
    </row>
    <row r="7606" spans="21:21" ht="12.5">
      <c r="U7606" s="41"/>
    </row>
    <row r="7607" spans="21:21" ht="12.5">
      <c r="U7607" s="41"/>
    </row>
    <row r="7608" spans="21:21" ht="12.5">
      <c r="U7608" s="41"/>
    </row>
    <row r="7609" spans="21:21" ht="12.5">
      <c r="U7609" s="41"/>
    </row>
    <row r="7610" spans="21:21" ht="12.5">
      <c r="U7610" s="41"/>
    </row>
    <row r="7611" spans="21:21" ht="12.5">
      <c r="U7611" s="41"/>
    </row>
    <row r="7612" spans="21:21" ht="12.5">
      <c r="U7612" s="41"/>
    </row>
    <row r="7613" spans="21:21" ht="12.5">
      <c r="U7613" s="41"/>
    </row>
    <row r="7614" spans="21:21" ht="12.5">
      <c r="U7614" s="41"/>
    </row>
    <row r="7615" spans="21:21" ht="12.5">
      <c r="U7615" s="41"/>
    </row>
    <row r="7616" spans="21:21" ht="12.5">
      <c r="U7616" s="41"/>
    </row>
    <row r="7617" spans="21:21" ht="12.5">
      <c r="U7617" s="41"/>
    </row>
    <row r="7618" spans="21:21" ht="12.5">
      <c r="U7618" s="41"/>
    </row>
    <row r="7619" spans="21:21" ht="12.5">
      <c r="U7619" s="41"/>
    </row>
    <row r="7620" spans="21:21" ht="12.5">
      <c r="U7620" s="41"/>
    </row>
    <row r="7621" spans="21:21" ht="12.5">
      <c r="U7621" s="41"/>
    </row>
    <row r="7622" spans="21:21" ht="12.5">
      <c r="U7622" s="41"/>
    </row>
    <row r="7623" spans="21:21" ht="12.5">
      <c r="U7623" s="41"/>
    </row>
    <row r="7624" spans="21:21" ht="12.5">
      <c r="U7624" s="41"/>
    </row>
    <row r="7625" spans="21:21" ht="12.5">
      <c r="U7625" s="41"/>
    </row>
    <row r="7626" spans="21:21" ht="12.5">
      <c r="U7626" s="41"/>
    </row>
    <row r="7627" spans="21:21" ht="12.5">
      <c r="U7627" s="41"/>
    </row>
    <row r="7628" spans="21:21" ht="12.5">
      <c r="U7628" s="41"/>
    </row>
    <row r="7629" spans="21:21" ht="12.5">
      <c r="U7629" s="41"/>
    </row>
    <row r="7630" spans="21:21" ht="12.5">
      <c r="U7630" s="41"/>
    </row>
    <row r="7631" spans="21:21" ht="12.5">
      <c r="U7631" s="41"/>
    </row>
    <row r="7632" spans="21:21" ht="12.5">
      <c r="U7632" s="41"/>
    </row>
    <row r="7633" spans="21:21" ht="12.5">
      <c r="U7633" s="41"/>
    </row>
    <row r="7634" spans="21:21" ht="12.5">
      <c r="U7634" s="41"/>
    </row>
    <row r="7635" spans="21:21" ht="12.5">
      <c r="U7635" s="41"/>
    </row>
    <row r="7636" spans="21:21" ht="12.5">
      <c r="U7636" s="41"/>
    </row>
    <row r="7637" spans="21:21" ht="12.5">
      <c r="U7637" s="41"/>
    </row>
    <row r="7638" spans="21:21" ht="12.5">
      <c r="U7638" s="41"/>
    </row>
    <row r="7639" spans="21:21" ht="12.5">
      <c r="U7639" s="41"/>
    </row>
    <row r="7640" spans="21:21" ht="12.5">
      <c r="U7640" s="41"/>
    </row>
    <row r="7641" spans="21:21" ht="12.5">
      <c r="U7641" s="41"/>
    </row>
    <row r="7642" spans="21:21" ht="12.5">
      <c r="U7642" s="41"/>
    </row>
    <row r="7643" spans="21:21" ht="12.5">
      <c r="U7643" s="41"/>
    </row>
    <row r="7644" spans="21:21" ht="12.5">
      <c r="U7644" s="41"/>
    </row>
    <row r="7645" spans="21:21" ht="12.5">
      <c r="U7645" s="41"/>
    </row>
    <row r="7646" spans="21:21" ht="12.5">
      <c r="U7646" s="41"/>
    </row>
    <row r="7647" spans="21:21" ht="12.5">
      <c r="U7647" s="41"/>
    </row>
    <row r="7648" spans="21:21" ht="12.5">
      <c r="U7648" s="41"/>
    </row>
    <row r="7649" spans="21:21" ht="12.5">
      <c r="U7649" s="41"/>
    </row>
    <row r="7650" spans="21:21" ht="12.5">
      <c r="U7650" s="41"/>
    </row>
    <row r="7651" spans="21:21" ht="12.5">
      <c r="U7651" s="41"/>
    </row>
    <row r="7652" spans="21:21" ht="12.5">
      <c r="U7652" s="41"/>
    </row>
    <row r="7653" spans="21:21" ht="12.5">
      <c r="U7653" s="41"/>
    </row>
    <row r="7654" spans="21:21" ht="12.5">
      <c r="U7654" s="41"/>
    </row>
    <row r="7655" spans="21:21" ht="12.5">
      <c r="U7655" s="41"/>
    </row>
    <row r="7656" spans="21:21" ht="12.5">
      <c r="U7656" s="41"/>
    </row>
    <row r="7657" spans="21:21" ht="12.5">
      <c r="U7657" s="41"/>
    </row>
    <row r="7658" spans="21:21" ht="12.5">
      <c r="U7658" s="41"/>
    </row>
    <row r="7659" spans="21:21" ht="12.5">
      <c r="U7659" s="41"/>
    </row>
    <row r="7660" spans="21:21" ht="12.5">
      <c r="U7660" s="41"/>
    </row>
    <row r="7661" spans="21:21" ht="12.5">
      <c r="U7661" s="41"/>
    </row>
    <row r="7662" spans="21:21" ht="12.5">
      <c r="U7662" s="41"/>
    </row>
    <row r="7663" spans="21:21" ht="12.5">
      <c r="U7663" s="41"/>
    </row>
    <row r="7664" spans="21:21" ht="12.5">
      <c r="U7664" s="41"/>
    </row>
    <row r="7665" spans="21:21" ht="12.5">
      <c r="U7665" s="41"/>
    </row>
    <row r="7666" spans="21:21" ht="12.5">
      <c r="U7666" s="41"/>
    </row>
    <row r="7667" spans="21:21" ht="12.5">
      <c r="U7667" s="41"/>
    </row>
    <row r="7668" spans="21:21" ht="12.5">
      <c r="U7668" s="41"/>
    </row>
    <row r="7669" spans="21:21" ht="12.5">
      <c r="U7669" s="41"/>
    </row>
    <row r="7670" spans="21:21" ht="12.5">
      <c r="U7670" s="41"/>
    </row>
    <row r="7671" spans="21:21" ht="12.5">
      <c r="U7671" s="41"/>
    </row>
    <row r="7672" spans="21:21" ht="12.5">
      <c r="U7672" s="41"/>
    </row>
    <row r="7673" spans="21:21" ht="12.5">
      <c r="U7673" s="41"/>
    </row>
    <row r="7674" spans="21:21" ht="12.5">
      <c r="U7674" s="41"/>
    </row>
    <row r="7675" spans="21:21" ht="12.5">
      <c r="U7675" s="41"/>
    </row>
    <row r="7676" spans="21:21" ht="12.5">
      <c r="U7676" s="41"/>
    </row>
    <row r="7677" spans="21:21" ht="12.5">
      <c r="U7677" s="41"/>
    </row>
    <row r="7678" spans="21:21" ht="12.5">
      <c r="U7678" s="41"/>
    </row>
    <row r="7679" spans="21:21" ht="12.5">
      <c r="U7679" s="41"/>
    </row>
    <row r="7680" spans="21:21" ht="12.5">
      <c r="U7680" s="41"/>
    </row>
    <row r="7681" spans="21:21" ht="12.5">
      <c r="U7681" s="41"/>
    </row>
    <row r="7682" spans="21:21" ht="12.5">
      <c r="U7682" s="41"/>
    </row>
    <row r="7683" spans="21:21" ht="12.5">
      <c r="U7683" s="41"/>
    </row>
    <row r="7684" spans="21:21" ht="12.5">
      <c r="U7684" s="41"/>
    </row>
    <row r="7685" spans="21:21" ht="12.5">
      <c r="U7685" s="41"/>
    </row>
    <row r="7686" spans="21:21" ht="12.5">
      <c r="U7686" s="41"/>
    </row>
    <row r="7687" spans="21:21" ht="12.5">
      <c r="U7687" s="41"/>
    </row>
    <row r="7688" spans="21:21" ht="12.5">
      <c r="U7688" s="41"/>
    </row>
    <row r="7689" spans="21:21" ht="12.5">
      <c r="U7689" s="41"/>
    </row>
    <row r="7690" spans="21:21" ht="12.5">
      <c r="U7690" s="41"/>
    </row>
    <row r="7691" spans="21:21" ht="12.5">
      <c r="U7691" s="41"/>
    </row>
    <row r="7692" spans="21:21" ht="12.5">
      <c r="U7692" s="41"/>
    </row>
    <row r="7693" spans="21:21" ht="12.5">
      <c r="U7693" s="41"/>
    </row>
    <row r="7694" spans="21:21" ht="12.5">
      <c r="U7694" s="41"/>
    </row>
    <row r="7695" spans="21:21" ht="12.5">
      <c r="U7695" s="41"/>
    </row>
    <row r="7696" spans="21:21" ht="12.5">
      <c r="U7696" s="41"/>
    </row>
    <row r="7697" spans="21:21" ht="12.5">
      <c r="U7697" s="41"/>
    </row>
    <row r="7698" spans="21:21" ht="12.5">
      <c r="U7698" s="41"/>
    </row>
    <row r="7699" spans="21:21" ht="12.5">
      <c r="U7699" s="41"/>
    </row>
    <row r="7700" spans="21:21" ht="12.5">
      <c r="U7700" s="41"/>
    </row>
    <row r="7701" spans="21:21" ht="12.5">
      <c r="U7701" s="41"/>
    </row>
    <row r="7702" spans="21:21" ht="12.5">
      <c r="U7702" s="41"/>
    </row>
    <row r="7703" spans="21:21" ht="12.5">
      <c r="U7703" s="41"/>
    </row>
    <row r="7704" spans="21:21" ht="12.5">
      <c r="U7704" s="41"/>
    </row>
    <row r="7705" spans="21:21" ht="12.5">
      <c r="U7705" s="41"/>
    </row>
    <row r="7706" spans="21:21" ht="12.5">
      <c r="U7706" s="41"/>
    </row>
    <row r="7707" spans="21:21" ht="12.5">
      <c r="U7707" s="41"/>
    </row>
    <row r="7708" spans="21:21" ht="12.5">
      <c r="U7708" s="41"/>
    </row>
    <row r="7709" spans="21:21" ht="12.5">
      <c r="U7709" s="41"/>
    </row>
    <row r="7710" spans="21:21" ht="12.5">
      <c r="U7710" s="41"/>
    </row>
    <row r="7711" spans="21:21" ht="12.5">
      <c r="U7711" s="41"/>
    </row>
    <row r="7712" spans="21:21" ht="12.5">
      <c r="U7712" s="41"/>
    </row>
    <row r="7713" spans="21:21" ht="12.5">
      <c r="U7713" s="41"/>
    </row>
    <row r="7714" spans="21:21" ht="12.5">
      <c r="U7714" s="41"/>
    </row>
    <row r="7715" spans="21:21" ht="12.5">
      <c r="U7715" s="41"/>
    </row>
    <row r="7716" spans="21:21" ht="12.5">
      <c r="U7716" s="41"/>
    </row>
    <row r="7717" spans="21:21" ht="12.5">
      <c r="U7717" s="41"/>
    </row>
    <row r="7718" spans="21:21" ht="12.5">
      <c r="U7718" s="41"/>
    </row>
    <row r="7719" spans="21:21" ht="12.5">
      <c r="U7719" s="41"/>
    </row>
    <row r="7720" spans="21:21" ht="12.5">
      <c r="U7720" s="41"/>
    </row>
    <row r="7721" spans="21:21" ht="12.5">
      <c r="U7721" s="41"/>
    </row>
    <row r="7722" spans="21:21" ht="12.5">
      <c r="U7722" s="41"/>
    </row>
    <row r="7723" spans="21:21" ht="12.5">
      <c r="U7723" s="41"/>
    </row>
    <row r="7724" spans="21:21" ht="12.5">
      <c r="U7724" s="41"/>
    </row>
    <row r="7725" spans="21:21" ht="12.5">
      <c r="U7725" s="41"/>
    </row>
    <row r="7726" spans="21:21" ht="12.5">
      <c r="U7726" s="41"/>
    </row>
    <row r="7727" spans="21:21" ht="12.5">
      <c r="U7727" s="41"/>
    </row>
    <row r="7728" spans="21:21" ht="12.5">
      <c r="U7728" s="41"/>
    </row>
    <row r="7729" spans="21:21" ht="12.5">
      <c r="U7729" s="41"/>
    </row>
    <row r="7730" spans="21:21" ht="12.5">
      <c r="U7730" s="41"/>
    </row>
    <row r="7731" spans="21:21" ht="12.5">
      <c r="U7731" s="41"/>
    </row>
    <row r="7732" spans="21:21" ht="12.5">
      <c r="U7732" s="41"/>
    </row>
    <row r="7733" spans="21:21" ht="12.5">
      <c r="U7733" s="41"/>
    </row>
    <row r="7734" spans="21:21" ht="12.5">
      <c r="U7734" s="41"/>
    </row>
    <row r="7735" spans="21:21" ht="12.5">
      <c r="U7735" s="41"/>
    </row>
    <row r="7736" spans="21:21" ht="12.5">
      <c r="U7736" s="41"/>
    </row>
    <row r="7737" spans="21:21" ht="12.5">
      <c r="U7737" s="41"/>
    </row>
    <row r="7738" spans="21:21" ht="12.5">
      <c r="U7738" s="41"/>
    </row>
    <row r="7739" spans="21:21" ht="12.5">
      <c r="U7739" s="41"/>
    </row>
    <row r="7740" spans="21:21" ht="12.5">
      <c r="U7740" s="41"/>
    </row>
    <row r="7741" spans="21:21" ht="12.5">
      <c r="U7741" s="41"/>
    </row>
    <row r="7742" spans="21:21" ht="12.5">
      <c r="U7742" s="41"/>
    </row>
    <row r="7743" spans="21:21" ht="12.5">
      <c r="U7743" s="41"/>
    </row>
    <row r="7744" spans="21:21" ht="12.5">
      <c r="U7744" s="41"/>
    </row>
    <row r="7745" spans="21:21" ht="12.5">
      <c r="U7745" s="41"/>
    </row>
    <row r="7746" spans="21:21" ht="12.5">
      <c r="U7746" s="41"/>
    </row>
    <row r="7747" spans="21:21" ht="12.5">
      <c r="U7747" s="41"/>
    </row>
    <row r="7748" spans="21:21" ht="12.5">
      <c r="U7748" s="41"/>
    </row>
    <row r="7749" spans="21:21" ht="12.5">
      <c r="U7749" s="41"/>
    </row>
    <row r="7750" spans="21:21" ht="12.5">
      <c r="U7750" s="41"/>
    </row>
    <row r="7751" spans="21:21" ht="12.5">
      <c r="U7751" s="41"/>
    </row>
    <row r="7752" spans="21:21" ht="12.5">
      <c r="U7752" s="41"/>
    </row>
    <row r="7753" spans="21:21" ht="12.5">
      <c r="U7753" s="41"/>
    </row>
    <row r="7754" spans="21:21" ht="12.5">
      <c r="U7754" s="41"/>
    </row>
    <row r="7755" spans="21:21" ht="12.5">
      <c r="U7755" s="41"/>
    </row>
    <row r="7756" spans="21:21" ht="12.5">
      <c r="U7756" s="41"/>
    </row>
    <row r="7757" spans="21:21" ht="12.5">
      <c r="U7757" s="41"/>
    </row>
    <row r="7758" spans="21:21" ht="12.5">
      <c r="U7758" s="41"/>
    </row>
    <row r="7759" spans="21:21" ht="12.5">
      <c r="U7759" s="41"/>
    </row>
    <row r="7760" spans="21:21" ht="12.5">
      <c r="U7760" s="41"/>
    </row>
    <row r="7761" spans="21:21" ht="12.5">
      <c r="U7761" s="41"/>
    </row>
    <row r="7762" spans="21:21" ht="12.5">
      <c r="U7762" s="41"/>
    </row>
    <row r="7763" spans="21:21" ht="12.5">
      <c r="U7763" s="41"/>
    </row>
    <row r="7764" spans="21:21" ht="12.5">
      <c r="U7764" s="41"/>
    </row>
    <row r="7765" spans="21:21" ht="12.5">
      <c r="U7765" s="41"/>
    </row>
    <row r="7766" spans="21:21" ht="12.5">
      <c r="U7766" s="41"/>
    </row>
    <row r="7767" spans="21:21" ht="12.5">
      <c r="U7767" s="41"/>
    </row>
    <row r="7768" spans="21:21" ht="12.5">
      <c r="U7768" s="41"/>
    </row>
    <row r="7769" spans="21:21" ht="12.5">
      <c r="U7769" s="41"/>
    </row>
    <row r="7770" spans="21:21" ht="12.5">
      <c r="U7770" s="41"/>
    </row>
    <row r="7771" spans="21:21" ht="12.5">
      <c r="U7771" s="41"/>
    </row>
    <row r="7772" spans="21:21" ht="12.5">
      <c r="U7772" s="41"/>
    </row>
    <row r="7773" spans="21:21" ht="12.5">
      <c r="U7773" s="41"/>
    </row>
    <row r="7774" spans="21:21" ht="12.5">
      <c r="U7774" s="41"/>
    </row>
    <row r="7775" spans="21:21" ht="12.5">
      <c r="U7775" s="41"/>
    </row>
    <row r="7776" spans="21:21" ht="12.5">
      <c r="U7776" s="41"/>
    </row>
    <row r="7777" spans="21:21" ht="12.5">
      <c r="U7777" s="41"/>
    </row>
    <row r="7778" spans="21:21" ht="12.5">
      <c r="U7778" s="41"/>
    </row>
    <row r="7779" spans="21:21" ht="12.5">
      <c r="U7779" s="41"/>
    </row>
    <row r="7780" spans="21:21" ht="12.5">
      <c r="U7780" s="41"/>
    </row>
    <row r="7781" spans="21:21" ht="12.5">
      <c r="U7781" s="41"/>
    </row>
    <row r="7782" spans="21:21" ht="12.5">
      <c r="U7782" s="41"/>
    </row>
    <row r="7783" spans="21:21" ht="12.5">
      <c r="U7783" s="41"/>
    </row>
    <row r="7784" spans="21:21" ht="12.5">
      <c r="U7784" s="41"/>
    </row>
    <row r="7785" spans="21:21" ht="12.5">
      <c r="U7785" s="41"/>
    </row>
    <row r="7786" spans="21:21" ht="12.5">
      <c r="U7786" s="41"/>
    </row>
    <row r="7787" spans="21:21" ht="12.5">
      <c r="U7787" s="41"/>
    </row>
    <row r="7788" spans="21:21" ht="12.5">
      <c r="U7788" s="41"/>
    </row>
    <row r="7789" spans="21:21" ht="12.5">
      <c r="U7789" s="41"/>
    </row>
    <row r="7790" spans="21:21" ht="12.5">
      <c r="U7790" s="41"/>
    </row>
    <row r="7791" spans="21:21" ht="12.5">
      <c r="U7791" s="41"/>
    </row>
    <row r="7792" spans="21:21" ht="12.5">
      <c r="U7792" s="41"/>
    </row>
    <row r="7793" spans="21:21" ht="12.5">
      <c r="U7793" s="41"/>
    </row>
    <row r="7794" spans="21:21" ht="12.5">
      <c r="U7794" s="41"/>
    </row>
    <row r="7795" spans="21:21" ht="12.5">
      <c r="U7795" s="41"/>
    </row>
    <row r="7796" spans="21:21" ht="12.5">
      <c r="U7796" s="41"/>
    </row>
    <row r="7797" spans="21:21" ht="12.5">
      <c r="U7797" s="41"/>
    </row>
    <row r="7798" spans="21:21" ht="12.5">
      <c r="U7798" s="41"/>
    </row>
    <row r="7799" spans="21:21" ht="12.5">
      <c r="U7799" s="41"/>
    </row>
    <row r="7800" spans="21:21" ht="12.5">
      <c r="U7800" s="41"/>
    </row>
    <row r="7801" spans="21:21" ht="12.5">
      <c r="U7801" s="41"/>
    </row>
    <row r="7802" spans="21:21" ht="12.5">
      <c r="U7802" s="41"/>
    </row>
    <row r="7803" spans="21:21" ht="12.5">
      <c r="U7803" s="41"/>
    </row>
    <row r="7804" spans="21:21" ht="12.5">
      <c r="U7804" s="41"/>
    </row>
    <row r="7805" spans="21:21" ht="12.5">
      <c r="U7805" s="41"/>
    </row>
    <row r="7806" spans="21:21" ht="12.5">
      <c r="U7806" s="41"/>
    </row>
    <row r="7807" spans="21:21" ht="12.5">
      <c r="U7807" s="41"/>
    </row>
    <row r="7808" spans="21:21" ht="12.5">
      <c r="U7808" s="41"/>
    </row>
    <row r="7809" spans="21:21" ht="12.5">
      <c r="U7809" s="41"/>
    </row>
    <row r="7810" spans="21:21" ht="12.5">
      <c r="U7810" s="41"/>
    </row>
    <row r="7811" spans="21:21" ht="12.5">
      <c r="U7811" s="41"/>
    </row>
    <row r="7812" spans="21:21" ht="12.5">
      <c r="U7812" s="41"/>
    </row>
    <row r="7813" spans="21:21" ht="12.5">
      <c r="U7813" s="41"/>
    </row>
    <row r="7814" spans="21:21" ht="12.5">
      <c r="U7814" s="41"/>
    </row>
    <row r="7815" spans="21:21" ht="12.5">
      <c r="U7815" s="41"/>
    </row>
    <row r="7816" spans="21:21" ht="12.5">
      <c r="U7816" s="41"/>
    </row>
    <row r="7817" spans="21:21" ht="12.5">
      <c r="U7817" s="41"/>
    </row>
    <row r="7818" spans="21:21" ht="12.5">
      <c r="U7818" s="41"/>
    </row>
    <row r="7819" spans="21:21" ht="12.5">
      <c r="U7819" s="41"/>
    </row>
    <row r="7820" spans="21:21" ht="12.5">
      <c r="U7820" s="41"/>
    </row>
    <row r="7821" spans="21:21" ht="12.5">
      <c r="U7821" s="41"/>
    </row>
    <row r="7822" spans="21:21" ht="12.5">
      <c r="U7822" s="41"/>
    </row>
    <row r="7823" spans="21:21" ht="12.5">
      <c r="U7823" s="41"/>
    </row>
    <row r="7824" spans="21:21" ht="12.5">
      <c r="U7824" s="41"/>
    </row>
    <row r="7825" spans="21:21" ht="12.5">
      <c r="U7825" s="41"/>
    </row>
    <row r="7826" spans="21:21" ht="12.5">
      <c r="U7826" s="41"/>
    </row>
    <row r="7827" spans="21:21" ht="12.5">
      <c r="U7827" s="41"/>
    </row>
    <row r="7828" spans="21:21" ht="12.5">
      <c r="U7828" s="41"/>
    </row>
    <row r="7829" spans="21:21" ht="12.5">
      <c r="U7829" s="41"/>
    </row>
    <row r="7830" spans="21:21" ht="12.5">
      <c r="U7830" s="41"/>
    </row>
    <row r="7831" spans="21:21" ht="12.5">
      <c r="U7831" s="41"/>
    </row>
    <row r="7832" spans="21:21" ht="12.5">
      <c r="U7832" s="41"/>
    </row>
    <row r="7833" spans="21:21" ht="12.5">
      <c r="U7833" s="41"/>
    </row>
    <row r="7834" spans="21:21" ht="12.5">
      <c r="U7834" s="41"/>
    </row>
    <row r="7835" spans="21:21" ht="12.5">
      <c r="U7835" s="41"/>
    </row>
    <row r="7836" spans="21:21" ht="12.5">
      <c r="U7836" s="41"/>
    </row>
    <row r="7837" spans="21:21" ht="12.5">
      <c r="U7837" s="41"/>
    </row>
    <row r="7838" spans="21:21" ht="12.5">
      <c r="U7838" s="41"/>
    </row>
    <row r="7839" spans="21:21" ht="12.5">
      <c r="U7839" s="41"/>
    </row>
    <row r="7840" spans="21:21" ht="12.5">
      <c r="U7840" s="41"/>
    </row>
    <row r="7841" spans="21:21" ht="12.5">
      <c r="U7841" s="41"/>
    </row>
    <row r="7842" spans="21:21" ht="12.5">
      <c r="U7842" s="41"/>
    </row>
    <row r="7843" spans="21:21" ht="12.5">
      <c r="U7843" s="41"/>
    </row>
    <row r="7844" spans="21:21" ht="12.5">
      <c r="U7844" s="41"/>
    </row>
    <row r="7845" spans="21:21" ht="12.5">
      <c r="U7845" s="41"/>
    </row>
    <row r="7846" spans="21:21" ht="12.5">
      <c r="U7846" s="41"/>
    </row>
    <row r="7847" spans="21:21" ht="12.5">
      <c r="U7847" s="41"/>
    </row>
    <row r="7848" spans="21:21" ht="12.5">
      <c r="U7848" s="41"/>
    </row>
    <row r="7849" spans="21:21" ht="12.5">
      <c r="U7849" s="41"/>
    </row>
    <row r="7850" spans="21:21" ht="12.5">
      <c r="U7850" s="41"/>
    </row>
    <row r="7851" spans="21:21" ht="12.5">
      <c r="U7851" s="41"/>
    </row>
    <row r="7852" spans="21:21" ht="12.5">
      <c r="U7852" s="41"/>
    </row>
    <row r="7853" spans="21:21" ht="12.5">
      <c r="U7853" s="41"/>
    </row>
    <row r="7854" spans="21:21" ht="12.5">
      <c r="U7854" s="41"/>
    </row>
    <row r="7855" spans="21:21" ht="12.5">
      <c r="U7855" s="41"/>
    </row>
    <row r="7856" spans="21:21" ht="12.5">
      <c r="U7856" s="41"/>
    </row>
    <row r="7857" spans="21:21" ht="12.5">
      <c r="U7857" s="41"/>
    </row>
    <row r="7858" spans="21:21" ht="12.5">
      <c r="U7858" s="41"/>
    </row>
    <row r="7859" spans="21:21" ht="12.5">
      <c r="U7859" s="41"/>
    </row>
    <row r="7860" spans="21:21" ht="12.5">
      <c r="U7860" s="41"/>
    </row>
    <row r="7861" spans="21:21" ht="12.5">
      <c r="U7861" s="41"/>
    </row>
    <row r="7862" spans="21:21" ht="12.5">
      <c r="U7862" s="41"/>
    </row>
    <row r="7863" spans="21:21" ht="12.5">
      <c r="U7863" s="41"/>
    </row>
    <row r="7864" spans="21:21" ht="12.5">
      <c r="U7864" s="41"/>
    </row>
    <row r="7865" spans="21:21" ht="12.5">
      <c r="U7865" s="41"/>
    </row>
    <row r="7866" spans="21:21" ht="12.5">
      <c r="U7866" s="41"/>
    </row>
    <row r="7867" spans="21:21" ht="12.5">
      <c r="U7867" s="41"/>
    </row>
    <row r="7868" spans="21:21" ht="12.5">
      <c r="U7868" s="41"/>
    </row>
    <row r="7869" spans="21:21" ht="12.5">
      <c r="U7869" s="41"/>
    </row>
    <row r="7870" spans="21:21" ht="12.5">
      <c r="U7870" s="41"/>
    </row>
    <row r="7871" spans="21:21" ht="12.5">
      <c r="U7871" s="41"/>
    </row>
    <row r="7872" spans="21:21" ht="12.5">
      <c r="U7872" s="41"/>
    </row>
    <row r="7873" spans="21:21" ht="12.5">
      <c r="U7873" s="41"/>
    </row>
    <row r="7874" spans="21:21" ht="12.5">
      <c r="U7874" s="41"/>
    </row>
    <row r="7875" spans="21:21" ht="12.5">
      <c r="U7875" s="41"/>
    </row>
    <row r="7876" spans="21:21" ht="12.5">
      <c r="U7876" s="41"/>
    </row>
    <row r="7877" spans="21:21" ht="12.5">
      <c r="U7877" s="41"/>
    </row>
    <row r="7878" spans="21:21" ht="12.5">
      <c r="U7878" s="41"/>
    </row>
    <row r="7879" spans="21:21" ht="12.5">
      <c r="U7879" s="41"/>
    </row>
    <row r="7880" spans="21:21" ht="12.5">
      <c r="U7880" s="41"/>
    </row>
    <row r="7881" spans="21:21" ht="12.5">
      <c r="U7881" s="41"/>
    </row>
    <row r="7882" spans="21:21" ht="12.5">
      <c r="U7882" s="41"/>
    </row>
    <row r="7883" spans="21:21" ht="12.5">
      <c r="U7883" s="41"/>
    </row>
    <row r="7884" spans="21:21" ht="12.5">
      <c r="U7884" s="41"/>
    </row>
    <row r="7885" spans="21:21" ht="12.5">
      <c r="U7885" s="41"/>
    </row>
    <row r="7886" spans="21:21" ht="12.5">
      <c r="U7886" s="41"/>
    </row>
    <row r="7887" spans="21:21" ht="12.5">
      <c r="U7887" s="41"/>
    </row>
    <row r="7888" spans="21:21" ht="12.5">
      <c r="U7888" s="41"/>
    </row>
    <row r="7889" spans="21:21" ht="12.5">
      <c r="U7889" s="41"/>
    </row>
    <row r="7890" spans="21:21" ht="12.5">
      <c r="U7890" s="41"/>
    </row>
    <row r="7891" spans="21:21" ht="12.5">
      <c r="U7891" s="41"/>
    </row>
    <row r="7892" spans="21:21" ht="12.5">
      <c r="U7892" s="41"/>
    </row>
    <row r="7893" spans="21:21" ht="12.5">
      <c r="U7893" s="41"/>
    </row>
    <row r="7894" spans="21:21" ht="12.5">
      <c r="U7894" s="41"/>
    </row>
    <row r="7895" spans="21:21" ht="12.5">
      <c r="U7895" s="41"/>
    </row>
    <row r="7896" spans="21:21" ht="12.5">
      <c r="U7896" s="41"/>
    </row>
    <row r="7897" spans="21:21" ht="12.5">
      <c r="U7897" s="41"/>
    </row>
    <row r="7898" spans="21:21" ht="12.5">
      <c r="U7898" s="41"/>
    </row>
    <row r="7899" spans="21:21" ht="12.5">
      <c r="U7899" s="41"/>
    </row>
    <row r="7900" spans="21:21" ht="12.5">
      <c r="U7900" s="41"/>
    </row>
    <row r="7901" spans="21:21" ht="12.5">
      <c r="U7901" s="41"/>
    </row>
    <row r="7902" spans="21:21" ht="12.5">
      <c r="U7902" s="41"/>
    </row>
    <row r="7903" spans="21:21" ht="12.5">
      <c r="U7903" s="41"/>
    </row>
    <row r="7904" spans="21:21" ht="12.5">
      <c r="U7904" s="41"/>
    </row>
    <row r="7905" spans="21:21" ht="12.5">
      <c r="U7905" s="41"/>
    </row>
    <row r="7906" spans="21:21" ht="12.5">
      <c r="U7906" s="41"/>
    </row>
    <row r="7907" spans="21:21" ht="12.5">
      <c r="U7907" s="41"/>
    </row>
    <row r="7908" spans="21:21" ht="12.5">
      <c r="U7908" s="41"/>
    </row>
    <row r="7909" spans="21:21" ht="12.5">
      <c r="U7909" s="41"/>
    </row>
    <row r="7910" spans="21:21" ht="12.5">
      <c r="U7910" s="41"/>
    </row>
    <row r="7911" spans="21:21" ht="12.5">
      <c r="U7911" s="41"/>
    </row>
    <row r="7912" spans="21:21" ht="12.5">
      <c r="U7912" s="41"/>
    </row>
    <row r="7913" spans="21:21" ht="12.5">
      <c r="U7913" s="41"/>
    </row>
    <row r="7914" spans="21:21" ht="12.5">
      <c r="U7914" s="41"/>
    </row>
    <row r="7915" spans="21:21" ht="12.5">
      <c r="U7915" s="41"/>
    </row>
    <row r="7916" spans="21:21" ht="12.5">
      <c r="U7916" s="41"/>
    </row>
    <row r="7917" spans="21:21" ht="12.5">
      <c r="U7917" s="41"/>
    </row>
    <row r="7918" spans="21:21" ht="12.5">
      <c r="U7918" s="41"/>
    </row>
    <row r="7919" spans="21:21" ht="12.5">
      <c r="U7919" s="41"/>
    </row>
    <row r="7920" spans="21:21" ht="12.5">
      <c r="U7920" s="41"/>
    </row>
    <row r="7921" spans="21:21" ht="12.5">
      <c r="U7921" s="41"/>
    </row>
    <row r="7922" spans="21:21" ht="12.5">
      <c r="U7922" s="41"/>
    </row>
    <row r="7923" spans="21:21" ht="12.5">
      <c r="U7923" s="41"/>
    </row>
    <row r="7924" spans="21:21" ht="12.5">
      <c r="U7924" s="41"/>
    </row>
    <row r="7925" spans="21:21" ht="12.5">
      <c r="U7925" s="41"/>
    </row>
    <row r="7926" spans="21:21" ht="12.5">
      <c r="U7926" s="41"/>
    </row>
    <row r="7927" spans="21:21" ht="12.5">
      <c r="U7927" s="41"/>
    </row>
    <row r="7928" spans="21:21" ht="12.5">
      <c r="U7928" s="41"/>
    </row>
    <row r="7929" spans="21:21" ht="12.5">
      <c r="U7929" s="41"/>
    </row>
    <row r="7930" spans="21:21" ht="12.5">
      <c r="U7930" s="41"/>
    </row>
    <row r="7931" spans="21:21" ht="12.5">
      <c r="U7931" s="41"/>
    </row>
    <row r="7932" spans="21:21" ht="12.5">
      <c r="U7932" s="41"/>
    </row>
    <row r="7933" spans="21:21" ht="12.5">
      <c r="U7933" s="41"/>
    </row>
    <row r="7934" spans="21:21" ht="12.5">
      <c r="U7934" s="41"/>
    </row>
    <row r="7935" spans="21:21" ht="12.5">
      <c r="U7935" s="41"/>
    </row>
    <row r="7936" spans="21:21" ht="12.5">
      <c r="U7936" s="41"/>
    </row>
    <row r="7937" spans="21:21" ht="12.5">
      <c r="U7937" s="41"/>
    </row>
    <row r="7938" spans="21:21" ht="12.5">
      <c r="U7938" s="41"/>
    </row>
    <row r="7939" spans="21:21" ht="12.5">
      <c r="U7939" s="41"/>
    </row>
    <row r="7940" spans="21:21" ht="12.5">
      <c r="U7940" s="41"/>
    </row>
    <row r="7941" spans="21:21" ht="12.5">
      <c r="U7941" s="41"/>
    </row>
    <row r="7942" spans="21:21" ht="12.5">
      <c r="U7942" s="41"/>
    </row>
    <row r="7943" spans="21:21" ht="12.5">
      <c r="U7943" s="41"/>
    </row>
    <row r="7944" spans="21:21" ht="12.5">
      <c r="U7944" s="41"/>
    </row>
    <row r="7945" spans="21:21" ht="12.5">
      <c r="U7945" s="41"/>
    </row>
    <row r="7946" spans="21:21" ht="12.5">
      <c r="U7946" s="41"/>
    </row>
    <row r="7947" spans="21:21" ht="12.5">
      <c r="U7947" s="41"/>
    </row>
    <row r="7948" spans="21:21" ht="12.5">
      <c r="U7948" s="41"/>
    </row>
    <row r="7949" spans="21:21" ht="12.5">
      <c r="U7949" s="41"/>
    </row>
    <row r="7950" spans="21:21" ht="12.5">
      <c r="U7950" s="41"/>
    </row>
    <row r="7951" spans="21:21" ht="12.5">
      <c r="U7951" s="41"/>
    </row>
    <row r="7952" spans="21:21" ht="12.5">
      <c r="U7952" s="41"/>
    </row>
    <row r="7953" spans="21:21" ht="12.5">
      <c r="U7953" s="41"/>
    </row>
    <row r="7954" spans="21:21" ht="12.5">
      <c r="U7954" s="41"/>
    </row>
    <row r="7955" spans="21:21" ht="12.5">
      <c r="U7955" s="41"/>
    </row>
    <row r="7956" spans="21:21" ht="12.5">
      <c r="U7956" s="41"/>
    </row>
    <row r="7957" spans="21:21" ht="12.5">
      <c r="U7957" s="41"/>
    </row>
    <row r="7958" spans="21:21" ht="12.5">
      <c r="U7958" s="41"/>
    </row>
    <row r="7959" spans="21:21" ht="12.5">
      <c r="U7959" s="41"/>
    </row>
    <row r="7960" spans="21:21" ht="12.5">
      <c r="U7960" s="41"/>
    </row>
    <row r="7961" spans="21:21" ht="12.5">
      <c r="U7961" s="41"/>
    </row>
    <row r="7962" spans="21:21" ht="12.5">
      <c r="U7962" s="41"/>
    </row>
    <row r="7963" spans="21:21" ht="12.5">
      <c r="U7963" s="41"/>
    </row>
    <row r="7964" spans="21:21" ht="12.5">
      <c r="U7964" s="41"/>
    </row>
    <row r="7965" spans="21:21" ht="12.5">
      <c r="U7965" s="41"/>
    </row>
    <row r="7966" spans="21:21" ht="12.5">
      <c r="U7966" s="41"/>
    </row>
    <row r="7967" spans="21:21" ht="12.5">
      <c r="U7967" s="41"/>
    </row>
    <row r="7968" spans="21:21" ht="12.5">
      <c r="U7968" s="41"/>
    </row>
    <row r="7969" spans="21:21" ht="12.5">
      <c r="U7969" s="41"/>
    </row>
    <row r="7970" spans="21:21" ht="12.5">
      <c r="U7970" s="41"/>
    </row>
    <row r="7971" spans="21:21" ht="12.5">
      <c r="U7971" s="41"/>
    </row>
    <row r="7972" spans="21:21" ht="12.5">
      <c r="U7972" s="41"/>
    </row>
    <row r="7973" spans="21:21" ht="12.5">
      <c r="U7973" s="41"/>
    </row>
    <row r="7974" spans="21:21" ht="12.5">
      <c r="U7974" s="41"/>
    </row>
    <row r="7975" spans="21:21" ht="12.5">
      <c r="U7975" s="41"/>
    </row>
    <row r="7976" spans="21:21" ht="12.5">
      <c r="U7976" s="41"/>
    </row>
    <row r="7977" spans="21:21" ht="12.5">
      <c r="U7977" s="41"/>
    </row>
    <row r="7978" spans="21:21" ht="12.5">
      <c r="U7978" s="41"/>
    </row>
    <row r="7979" spans="21:21" ht="12.5">
      <c r="U7979" s="41"/>
    </row>
    <row r="7980" spans="21:21" ht="12.5">
      <c r="U7980" s="41"/>
    </row>
    <row r="7981" spans="21:21" ht="12.5">
      <c r="U7981" s="41"/>
    </row>
    <row r="7982" spans="21:21" ht="12.5">
      <c r="U7982" s="41"/>
    </row>
    <row r="7983" spans="21:21" ht="12.5">
      <c r="U7983" s="41"/>
    </row>
    <row r="7984" spans="21:21" ht="12.5">
      <c r="U7984" s="41"/>
    </row>
    <row r="7985" spans="21:21" ht="12.5">
      <c r="U7985" s="41"/>
    </row>
    <row r="7986" spans="21:21" ht="12.5">
      <c r="U7986" s="41"/>
    </row>
    <row r="7987" spans="21:21" ht="12.5">
      <c r="U7987" s="41"/>
    </row>
    <row r="7988" spans="21:21" ht="12.5">
      <c r="U7988" s="41"/>
    </row>
    <row r="7989" spans="21:21" ht="12.5">
      <c r="U7989" s="41"/>
    </row>
    <row r="7990" spans="21:21" ht="12.5">
      <c r="U7990" s="41"/>
    </row>
    <row r="7991" spans="21:21" ht="12.5">
      <c r="U7991" s="41"/>
    </row>
    <row r="7992" spans="21:21" ht="12.5">
      <c r="U7992" s="41"/>
    </row>
    <row r="7993" spans="21:21" ht="12.5">
      <c r="U7993" s="41"/>
    </row>
    <row r="7994" spans="21:21" ht="12.5">
      <c r="U7994" s="41"/>
    </row>
    <row r="7995" spans="21:21" ht="12.5">
      <c r="U7995" s="41"/>
    </row>
    <row r="7996" spans="21:21" ht="12.5">
      <c r="U7996" s="41"/>
    </row>
    <row r="7997" spans="21:21" ht="12.5">
      <c r="U7997" s="41"/>
    </row>
    <row r="7998" spans="21:21" ht="12.5">
      <c r="U7998" s="41"/>
    </row>
    <row r="7999" spans="21:21" ht="12.5">
      <c r="U7999" s="41"/>
    </row>
    <row r="8000" spans="21:21" ht="12.5">
      <c r="U8000" s="41"/>
    </row>
    <row r="8001" spans="21:21" ht="12.5">
      <c r="U8001" s="41"/>
    </row>
    <row r="8002" spans="21:21" ht="12.5">
      <c r="U8002" s="41"/>
    </row>
    <row r="8003" spans="21:21" ht="12.5">
      <c r="U8003" s="41"/>
    </row>
    <row r="8004" spans="21:21" ht="12.5">
      <c r="U8004" s="41"/>
    </row>
    <row r="8005" spans="21:21" ht="12.5">
      <c r="U8005" s="41"/>
    </row>
    <row r="8006" spans="21:21" ht="12.5">
      <c r="U8006" s="41"/>
    </row>
    <row r="8007" spans="21:21" ht="12.5">
      <c r="U8007" s="41"/>
    </row>
    <row r="8008" spans="21:21" ht="12.5">
      <c r="U8008" s="41"/>
    </row>
    <row r="8009" spans="21:21" ht="12.5">
      <c r="U8009" s="41"/>
    </row>
    <row r="8010" spans="21:21" ht="12.5">
      <c r="U8010" s="41"/>
    </row>
    <row r="8011" spans="21:21" ht="12.5">
      <c r="U8011" s="41"/>
    </row>
    <row r="8012" spans="21:21" ht="12.5">
      <c r="U8012" s="41"/>
    </row>
    <row r="8013" spans="21:21" ht="12.5">
      <c r="U8013" s="41"/>
    </row>
    <row r="8014" spans="21:21" ht="12.5">
      <c r="U8014" s="41"/>
    </row>
    <row r="8015" spans="21:21" ht="12.5">
      <c r="U8015" s="41"/>
    </row>
    <row r="8016" spans="21:21" ht="12.5">
      <c r="U8016" s="41"/>
    </row>
    <row r="8017" spans="21:21" ht="12.5">
      <c r="U8017" s="41"/>
    </row>
    <row r="8018" spans="21:21" ht="12.5">
      <c r="U8018" s="41"/>
    </row>
    <row r="8019" spans="21:21" ht="12.5">
      <c r="U8019" s="41"/>
    </row>
    <row r="8020" spans="21:21" ht="12.5">
      <c r="U8020" s="41"/>
    </row>
    <row r="8021" spans="21:21" ht="12.5">
      <c r="U8021" s="41"/>
    </row>
    <row r="8022" spans="21:21" ht="12.5">
      <c r="U8022" s="41"/>
    </row>
    <row r="8023" spans="21:21" ht="12.5">
      <c r="U8023" s="41"/>
    </row>
    <row r="8024" spans="21:21" ht="12.5">
      <c r="U8024" s="41"/>
    </row>
    <row r="8025" spans="21:21" ht="12.5">
      <c r="U8025" s="41"/>
    </row>
    <row r="8026" spans="21:21" ht="12.5">
      <c r="U8026" s="41"/>
    </row>
    <row r="8027" spans="21:21" ht="12.5">
      <c r="U8027" s="41"/>
    </row>
    <row r="8028" spans="21:21" ht="12.5">
      <c r="U8028" s="41"/>
    </row>
    <row r="8029" spans="21:21" ht="12.5">
      <c r="U8029" s="41"/>
    </row>
    <row r="8030" spans="21:21" ht="12.5">
      <c r="U8030" s="41"/>
    </row>
    <row r="8031" spans="21:21" ht="12.5">
      <c r="U8031" s="41"/>
    </row>
    <row r="8032" spans="21:21" ht="12.5">
      <c r="U8032" s="41"/>
    </row>
    <row r="8033" spans="21:21" ht="12.5">
      <c r="U8033" s="41"/>
    </row>
    <row r="8034" spans="21:21" ht="12.5">
      <c r="U8034" s="41"/>
    </row>
    <row r="8035" spans="21:21" ht="12.5">
      <c r="U8035" s="41"/>
    </row>
    <row r="8036" spans="21:21" ht="12.5">
      <c r="U8036" s="41"/>
    </row>
    <row r="8037" spans="21:21" ht="12.5">
      <c r="U8037" s="41"/>
    </row>
    <row r="8038" spans="21:21" ht="12.5">
      <c r="U8038" s="41"/>
    </row>
    <row r="8039" spans="21:21" ht="12.5">
      <c r="U8039" s="41"/>
    </row>
    <row r="8040" spans="21:21" ht="12.5">
      <c r="U8040" s="41"/>
    </row>
    <row r="8041" spans="21:21" ht="12.5">
      <c r="U8041" s="41"/>
    </row>
    <row r="8042" spans="21:21" ht="12.5">
      <c r="U8042" s="41"/>
    </row>
    <row r="8043" spans="21:21" ht="12.5">
      <c r="U8043" s="41"/>
    </row>
    <row r="8044" spans="21:21" ht="12.5">
      <c r="U8044" s="41"/>
    </row>
    <row r="8045" spans="21:21" ht="12.5">
      <c r="U8045" s="41"/>
    </row>
    <row r="8046" spans="21:21" ht="12.5">
      <c r="U8046" s="41"/>
    </row>
    <row r="8047" spans="21:21" ht="12.5">
      <c r="U8047" s="41"/>
    </row>
    <row r="8048" spans="21:21" ht="12.5">
      <c r="U8048" s="41"/>
    </row>
    <row r="8049" spans="21:21" ht="12.5">
      <c r="U8049" s="41"/>
    </row>
    <row r="8050" spans="21:21" ht="12.5">
      <c r="U8050" s="41"/>
    </row>
    <row r="8051" spans="21:21" ht="12.5">
      <c r="U8051" s="41"/>
    </row>
    <row r="8052" spans="21:21" ht="12.5">
      <c r="U8052" s="41"/>
    </row>
    <row r="8053" spans="21:21" ht="12.5">
      <c r="U8053" s="41"/>
    </row>
    <row r="8054" spans="21:21" ht="12.5">
      <c r="U8054" s="41"/>
    </row>
    <row r="8055" spans="21:21" ht="12.5">
      <c r="U8055" s="41"/>
    </row>
    <row r="8056" spans="21:21" ht="12.5">
      <c r="U8056" s="41"/>
    </row>
    <row r="8057" spans="21:21" ht="12.5">
      <c r="U8057" s="41"/>
    </row>
    <row r="8058" spans="21:21" ht="12.5">
      <c r="U8058" s="41"/>
    </row>
    <row r="8059" spans="21:21" ht="12.5">
      <c r="U8059" s="41"/>
    </row>
    <row r="8060" spans="21:21" ht="12.5">
      <c r="U8060" s="41"/>
    </row>
    <row r="8061" spans="21:21" ht="12.5">
      <c r="U8061" s="41"/>
    </row>
    <row r="8062" spans="21:21" ht="12.5">
      <c r="U8062" s="41"/>
    </row>
    <row r="8063" spans="21:21" ht="12.5">
      <c r="U8063" s="41"/>
    </row>
    <row r="8064" spans="21:21" ht="12.5">
      <c r="U8064" s="41"/>
    </row>
    <row r="8065" spans="21:21" ht="12.5">
      <c r="U8065" s="41"/>
    </row>
    <row r="8066" spans="21:21" ht="12.5">
      <c r="U8066" s="41"/>
    </row>
    <row r="8067" spans="21:21" ht="12.5">
      <c r="U8067" s="41"/>
    </row>
    <row r="8068" spans="21:21" ht="12.5">
      <c r="U8068" s="41"/>
    </row>
    <row r="8069" spans="21:21" ht="12.5">
      <c r="U8069" s="41"/>
    </row>
    <row r="8070" spans="21:21" ht="12.5">
      <c r="U8070" s="41"/>
    </row>
    <row r="8071" spans="21:21" ht="12.5">
      <c r="U8071" s="41"/>
    </row>
    <row r="8072" spans="21:21" ht="12.5">
      <c r="U8072" s="41"/>
    </row>
    <row r="8073" spans="21:21" ht="12.5">
      <c r="U8073" s="41"/>
    </row>
    <row r="8074" spans="21:21" ht="12.5">
      <c r="U8074" s="41"/>
    </row>
    <row r="8075" spans="21:21" ht="12.5">
      <c r="U8075" s="41"/>
    </row>
    <row r="8076" spans="21:21" ht="12.5">
      <c r="U8076" s="41"/>
    </row>
    <row r="8077" spans="21:21" ht="12.5">
      <c r="U8077" s="41"/>
    </row>
    <row r="8078" spans="21:21" ht="12.5">
      <c r="U8078" s="41"/>
    </row>
    <row r="8079" spans="21:21" ht="12.5">
      <c r="U8079" s="41"/>
    </row>
    <row r="8080" spans="21:21" ht="12.5">
      <c r="U8080" s="41"/>
    </row>
    <row r="8081" spans="21:21" ht="12.5">
      <c r="U8081" s="41"/>
    </row>
    <row r="8082" spans="21:21" ht="12.5">
      <c r="U8082" s="41"/>
    </row>
    <row r="8083" spans="21:21" ht="12.5">
      <c r="U8083" s="41"/>
    </row>
    <row r="8084" spans="21:21" ht="12.5">
      <c r="U8084" s="41"/>
    </row>
    <row r="8085" spans="21:21" ht="12.5">
      <c r="U8085" s="41"/>
    </row>
    <row r="8086" spans="21:21" ht="12.5">
      <c r="U8086" s="41"/>
    </row>
    <row r="8087" spans="21:21" ht="12.5">
      <c r="U8087" s="41"/>
    </row>
    <row r="8088" spans="21:21" ht="12.5">
      <c r="U8088" s="41"/>
    </row>
    <row r="8089" spans="21:21" ht="12.5">
      <c r="U8089" s="41"/>
    </row>
    <row r="8090" spans="21:21" ht="12.5">
      <c r="U8090" s="41"/>
    </row>
    <row r="8091" spans="21:21" ht="12.5">
      <c r="U8091" s="41"/>
    </row>
    <row r="8092" spans="21:21" ht="12.5">
      <c r="U8092" s="41"/>
    </row>
    <row r="8093" spans="21:21" ht="12.5">
      <c r="U8093" s="41"/>
    </row>
    <row r="8094" spans="21:21" ht="12.5">
      <c r="U8094" s="41"/>
    </row>
    <row r="8095" spans="21:21" ht="12.5">
      <c r="U8095" s="41"/>
    </row>
    <row r="8096" spans="21:21" ht="12.5">
      <c r="U8096" s="41"/>
    </row>
    <row r="8097" spans="21:21" ht="12.5">
      <c r="U8097" s="41"/>
    </row>
    <row r="8098" spans="21:21" ht="12.5">
      <c r="U8098" s="41"/>
    </row>
    <row r="8099" spans="21:21" ht="12.5">
      <c r="U8099" s="41"/>
    </row>
    <row r="8100" spans="21:21" ht="12.5">
      <c r="U8100" s="41"/>
    </row>
    <row r="8101" spans="21:21" ht="12.5">
      <c r="U8101" s="41"/>
    </row>
    <row r="8102" spans="21:21" ht="12.5">
      <c r="U8102" s="41"/>
    </row>
    <row r="8103" spans="21:21" ht="12.5">
      <c r="U8103" s="41"/>
    </row>
    <row r="8104" spans="21:21" ht="12.5">
      <c r="U8104" s="41"/>
    </row>
    <row r="8105" spans="21:21" ht="12.5">
      <c r="U8105" s="41"/>
    </row>
    <row r="8106" spans="21:21" ht="12.5">
      <c r="U8106" s="41"/>
    </row>
    <row r="8107" spans="21:21" ht="12.5">
      <c r="U8107" s="41"/>
    </row>
    <row r="8108" spans="21:21" ht="12.5">
      <c r="U8108" s="41"/>
    </row>
    <row r="8109" spans="21:21" ht="12.5">
      <c r="U8109" s="41"/>
    </row>
    <row r="8110" spans="21:21" ht="12.5">
      <c r="U8110" s="41"/>
    </row>
    <row r="8111" spans="21:21" ht="12.5">
      <c r="U8111" s="41"/>
    </row>
    <row r="8112" spans="21:21" ht="12.5">
      <c r="U8112" s="41"/>
    </row>
    <row r="8113" spans="21:21" ht="12.5">
      <c r="U8113" s="41"/>
    </row>
    <row r="8114" spans="21:21" ht="12.5">
      <c r="U8114" s="41"/>
    </row>
    <row r="8115" spans="21:21" ht="12.5">
      <c r="U8115" s="41"/>
    </row>
    <row r="8116" spans="21:21" ht="12.5">
      <c r="U8116" s="41"/>
    </row>
    <row r="8117" spans="21:21" ht="12.5">
      <c r="U8117" s="41"/>
    </row>
    <row r="8118" spans="21:21" ht="12.5">
      <c r="U8118" s="41"/>
    </row>
    <row r="8119" spans="21:21" ht="12.5">
      <c r="U8119" s="41"/>
    </row>
    <row r="8120" spans="21:21" ht="12.5">
      <c r="U8120" s="41"/>
    </row>
    <row r="8121" spans="21:21" ht="12.5">
      <c r="U8121" s="41"/>
    </row>
    <row r="8122" spans="21:21" ht="12.5">
      <c r="U8122" s="41"/>
    </row>
    <row r="8123" spans="21:21" ht="12.5">
      <c r="U8123" s="41"/>
    </row>
    <row r="8124" spans="21:21" ht="12.5">
      <c r="U8124" s="41"/>
    </row>
    <row r="8125" spans="21:21" ht="12.5">
      <c r="U8125" s="41"/>
    </row>
    <row r="8126" spans="21:21" ht="12.5">
      <c r="U8126" s="41"/>
    </row>
    <row r="8127" spans="21:21" ht="12.5">
      <c r="U8127" s="41"/>
    </row>
    <row r="8128" spans="21:21" ht="12.5">
      <c r="U8128" s="41"/>
    </row>
    <row r="8129" spans="21:21" ht="12.5">
      <c r="U8129" s="41"/>
    </row>
    <row r="8130" spans="21:21" ht="12.5">
      <c r="U8130" s="41"/>
    </row>
    <row r="8131" spans="21:21" ht="12.5">
      <c r="U8131" s="41"/>
    </row>
    <row r="8132" spans="21:21" ht="12.5">
      <c r="U8132" s="41"/>
    </row>
    <row r="8133" spans="21:21" ht="12.5">
      <c r="U8133" s="41"/>
    </row>
    <row r="8134" spans="21:21" ht="12.5">
      <c r="U8134" s="41"/>
    </row>
    <row r="8135" spans="21:21" ht="12.5">
      <c r="U8135" s="41"/>
    </row>
    <row r="8136" spans="21:21" ht="12.5">
      <c r="U8136" s="41"/>
    </row>
    <row r="8137" spans="21:21" ht="12.5">
      <c r="U8137" s="41"/>
    </row>
    <row r="8138" spans="21:21" ht="12.5">
      <c r="U8138" s="41"/>
    </row>
    <row r="8139" spans="21:21" ht="12.5">
      <c r="U8139" s="41"/>
    </row>
    <row r="8140" spans="21:21" ht="12.5">
      <c r="U8140" s="41"/>
    </row>
    <row r="8141" spans="21:21" ht="12.5">
      <c r="U8141" s="41"/>
    </row>
    <row r="8142" spans="21:21" ht="12.5">
      <c r="U8142" s="41"/>
    </row>
    <row r="8143" spans="21:21" ht="12.5">
      <c r="U8143" s="41"/>
    </row>
    <row r="8144" spans="21:21" ht="12.5">
      <c r="U8144" s="41"/>
    </row>
    <row r="8145" spans="21:21" ht="12.5">
      <c r="U8145" s="41"/>
    </row>
    <row r="8146" spans="21:21" ht="12.5">
      <c r="U8146" s="41"/>
    </row>
    <row r="8147" spans="21:21" ht="12.5">
      <c r="U8147" s="41"/>
    </row>
    <row r="8148" spans="21:21" ht="12.5">
      <c r="U8148" s="41"/>
    </row>
    <row r="8149" spans="21:21" ht="12.5">
      <c r="U8149" s="41"/>
    </row>
    <row r="8150" spans="21:21" ht="12.5">
      <c r="U8150" s="41"/>
    </row>
    <row r="8151" spans="21:21" ht="12.5">
      <c r="U8151" s="41"/>
    </row>
    <row r="8152" spans="21:21" ht="12.5">
      <c r="U8152" s="41"/>
    </row>
    <row r="8153" spans="21:21" ht="12.5">
      <c r="U8153" s="41"/>
    </row>
    <row r="8154" spans="21:21" ht="12.5">
      <c r="U8154" s="41"/>
    </row>
    <row r="8155" spans="21:21" ht="12.5">
      <c r="U8155" s="41"/>
    </row>
    <row r="8156" spans="21:21" ht="12.5">
      <c r="U8156" s="41"/>
    </row>
    <row r="8157" spans="21:21" ht="12.5">
      <c r="U8157" s="41"/>
    </row>
    <row r="8158" spans="21:21" ht="12.5">
      <c r="U8158" s="41"/>
    </row>
    <row r="8159" spans="21:21" ht="12.5">
      <c r="U8159" s="41"/>
    </row>
    <row r="8160" spans="21:21" ht="12.5">
      <c r="U8160" s="41"/>
    </row>
    <row r="8161" spans="21:21" ht="12.5">
      <c r="U8161" s="41"/>
    </row>
    <row r="8162" spans="21:21" ht="12.5">
      <c r="U8162" s="41"/>
    </row>
    <row r="8163" spans="21:21" ht="12.5">
      <c r="U8163" s="41"/>
    </row>
    <row r="8164" spans="21:21" ht="12.5">
      <c r="U8164" s="41"/>
    </row>
    <row r="8165" spans="21:21" ht="12.5">
      <c r="U8165" s="41"/>
    </row>
    <row r="8166" spans="21:21" ht="12.5">
      <c r="U8166" s="41"/>
    </row>
    <row r="8167" spans="21:21" ht="12.5">
      <c r="U8167" s="41"/>
    </row>
    <row r="8168" spans="21:21" ht="12.5">
      <c r="U8168" s="41"/>
    </row>
    <row r="8169" spans="21:21" ht="12.5">
      <c r="U8169" s="41"/>
    </row>
    <row r="8170" spans="21:21" ht="12.5">
      <c r="U8170" s="41"/>
    </row>
    <row r="8171" spans="21:21" ht="12.5">
      <c r="U8171" s="41"/>
    </row>
    <row r="8172" spans="21:21" ht="12.5">
      <c r="U8172" s="41"/>
    </row>
    <row r="8173" spans="21:21" ht="12.5">
      <c r="U8173" s="41"/>
    </row>
    <row r="8174" spans="21:21" ht="12.5">
      <c r="U8174" s="41"/>
    </row>
    <row r="8175" spans="21:21" ht="12.5">
      <c r="U8175" s="41"/>
    </row>
    <row r="8176" spans="21:21" ht="12.5">
      <c r="U8176" s="41"/>
    </row>
    <row r="8177" spans="21:21" ht="12.5">
      <c r="U8177" s="41"/>
    </row>
    <row r="8178" spans="21:21" ht="12.5">
      <c r="U8178" s="41"/>
    </row>
    <row r="8179" spans="21:21" ht="12.5">
      <c r="U8179" s="41"/>
    </row>
    <row r="8180" spans="21:21" ht="12.5">
      <c r="U8180" s="41"/>
    </row>
    <row r="8181" spans="21:21" ht="12.5">
      <c r="U8181" s="41"/>
    </row>
    <row r="8182" spans="21:21" ht="12.5">
      <c r="U8182" s="41"/>
    </row>
    <row r="8183" spans="21:21" ht="12.5">
      <c r="U8183" s="41"/>
    </row>
    <row r="8184" spans="21:21" ht="12.5">
      <c r="U8184" s="41"/>
    </row>
    <row r="8185" spans="21:21" ht="12.5">
      <c r="U8185" s="41"/>
    </row>
    <row r="8186" spans="21:21" ht="12.5">
      <c r="U8186" s="41"/>
    </row>
    <row r="8187" spans="21:21" ht="12.5">
      <c r="U8187" s="41"/>
    </row>
    <row r="8188" spans="21:21" ht="12.5">
      <c r="U8188" s="41"/>
    </row>
    <row r="8189" spans="21:21" ht="12.5">
      <c r="U8189" s="41"/>
    </row>
    <row r="8190" spans="21:21" ht="12.5">
      <c r="U8190" s="41"/>
    </row>
    <row r="8191" spans="21:21" ht="12.5">
      <c r="U8191" s="41"/>
    </row>
    <row r="8192" spans="21:21" ht="12.5">
      <c r="U8192" s="41"/>
    </row>
    <row r="8193" spans="21:21" ht="12.5">
      <c r="U8193" s="41"/>
    </row>
    <row r="8194" spans="21:21" ht="12.5">
      <c r="U8194" s="41"/>
    </row>
    <row r="8195" spans="21:21" ht="12.5">
      <c r="U8195" s="41"/>
    </row>
    <row r="8196" spans="21:21" ht="12.5">
      <c r="U8196" s="41"/>
    </row>
    <row r="8197" spans="21:21" ht="12.5">
      <c r="U8197" s="41"/>
    </row>
    <row r="8198" spans="21:21" ht="12.5">
      <c r="U8198" s="41"/>
    </row>
    <row r="8199" spans="21:21" ht="12.5">
      <c r="U8199" s="41"/>
    </row>
    <row r="8200" spans="21:21" ht="12.5">
      <c r="U8200" s="41"/>
    </row>
    <row r="8201" spans="21:21" ht="12.5">
      <c r="U8201" s="41"/>
    </row>
    <row r="8202" spans="21:21" ht="12.5">
      <c r="U8202" s="41"/>
    </row>
    <row r="8203" spans="21:21" ht="12.5">
      <c r="U8203" s="41"/>
    </row>
    <row r="8204" spans="21:21" ht="12.5">
      <c r="U8204" s="41"/>
    </row>
    <row r="8205" spans="21:21" ht="12.5">
      <c r="U8205" s="41"/>
    </row>
    <row r="8206" spans="21:21" ht="12.5">
      <c r="U8206" s="41"/>
    </row>
    <row r="8207" spans="21:21" ht="12.5">
      <c r="U8207" s="41"/>
    </row>
    <row r="8208" spans="21:21" ht="12.5">
      <c r="U8208" s="41"/>
    </row>
    <row r="8209" spans="21:21" ht="12.5">
      <c r="U8209" s="41"/>
    </row>
    <row r="8210" spans="21:21" ht="12.5">
      <c r="U8210" s="41"/>
    </row>
    <row r="8211" spans="21:21" ht="12.5">
      <c r="U8211" s="41"/>
    </row>
    <row r="8212" spans="21:21" ht="12.5">
      <c r="U8212" s="41"/>
    </row>
    <row r="8213" spans="21:21" ht="12.5">
      <c r="U8213" s="41"/>
    </row>
    <row r="8214" spans="21:21" ht="12.5">
      <c r="U8214" s="41"/>
    </row>
    <row r="8215" spans="21:21" ht="12.5">
      <c r="U8215" s="41"/>
    </row>
    <row r="8216" spans="21:21" ht="12.5">
      <c r="U8216" s="41"/>
    </row>
    <row r="8217" spans="21:21" ht="12.5">
      <c r="U8217" s="41"/>
    </row>
    <row r="8218" spans="21:21" ht="12.5">
      <c r="U8218" s="41"/>
    </row>
    <row r="8219" spans="21:21" ht="12.5">
      <c r="U8219" s="41"/>
    </row>
    <row r="8220" spans="21:21" ht="12.5">
      <c r="U8220" s="41"/>
    </row>
    <row r="8221" spans="21:21" ht="12.5">
      <c r="U8221" s="41"/>
    </row>
    <row r="8222" spans="21:21" ht="12.5">
      <c r="U8222" s="41"/>
    </row>
    <row r="8223" spans="21:21" ht="12.5">
      <c r="U8223" s="41"/>
    </row>
    <row r="8224" spans="21:21" ht="12.5">
      <c r="U8224" s="41"/>
    </row>
    <row r="8225" spans="21:21" ht="12.5">
      <c r="U8225" s="41"/>
    </row>
    <row r="8226" spans="21:21" ht="12.5">
      <c r="U8226" s="41"/>
    </row>
    <row r="8227" spans="21:21" ht="12.5">
      <c r="U8227" s="41"/>
    </row>
    <row r="8228" spans="21:21" ht="12.5">
      <c r="U8228" s="41"/>
    </row>
    <row r="8229" spans="21:21" ht="12.5">
      <c r="U8229" s="41"/>
    </row>
    <row r="8230" spans="21:21" ht="12.5">
      <c r="U8230" s="41"/>
    </row>
    <row r="8231" spans="21:21" ht="12.5">
      <c r="U8231" s="41"/>
    </row>
    <row r="8232" spans="21:21" ht="12.5">
      <c r="U8232" s="41"/>
    </row>
    <row r="8233" spans="21:21" ht="12.5">
      <c r="U8233" s="41"/>
    </row>
    <row r="8234" spans="21:21" ht="12.5">
      <c r="U8234" s="41"/>
    </row>
    <row r="8235" spans="21:21" ht="12.5">
      <c r="U8235" s="41"/>
    </row>
    <row r="8236" spans="21:21" ht="12.5">
      <c r="U8236" s="41"/>
    </row>
    <row r="8237" spans="21:21" ht="12.5">
      <c r="U8237" s="41"/>
    </row>
    <row r="8238" spans="21:21" ht="12.5">
      <c r="U8238" s="41"/>
    </row>
    <row r="8239" spans="21:21" ht="12.5">
      <c r="U8239" s="41"/>
    </row>
    <row r="8240" spans="21:21" ht="12.5">
      <c r="U8240" s="41"/>
    </row>
    <row r="8241" spans="21:21" ht="12.5">
      <c r="U8241" s="41"/>
    </row>
    <row r="8242" spans="21:21" ht="12.5">
      <c r="U8242" s="41"/>
    </row>
    <row r="8243" spans="21:21" ht="12.5">
      <c r="U8243" s="41"/>
    </row>
    <row r="8244" spans="21:21" ht="12.5">
      <c r="U8244" s="41"/>
    </row>
    <row r="8245" spans="21:21" ht="12.5">
      <c r="U8245" s="41"/>
    </row>
    <row r="8246" spans="21:21" ht="12.5">
      <c r="U8246" s="41"/>
    </row>
    <row r="8247" spans="21:21" ht="12.5">
      <c r="U8247" s="41"/>
    </row>
    <row r="8248" spans="21:21" ht="12.5">
      <c r="U8248" s="41"/>
    </row>
    <row r="8249" spans="21:21" ht="12.5">
      <c r="U8249" s="41"/>
    </row>
    <row r="8250" spans="21:21" ht="12.5">
      <c r="U8250" s="41"/>
    </row>
    <row r="8251" spans="21:21" ht="12.5">
      <c r="U8251" s="41"/>
    </row>
    <row r="8252" spans="21:21" ht="12.5">
      <c r="U8252" s="41"/>
    </row>
    <row r="8253" spans="21:21" ht="12.5">
      <c r="U8253" s="41"/>
    </row>
    <row r="8254" spans="21:21" ht="12.5">
      <c r="U8254" s="41"/>
    </row>
    <row r="8255" spans="21:21" ht="12.5">
      <c r="U8255" s="41"/>
    </row>
    <row r="8256" spans="21:21" ht="12.5">
      <c r="U8256" s="41"/>
    </row>
    <row r="8257" spans="21:21" ht="12.5">
      <c r="U8257" s="41"/>
    </row>
    <row r="8258" spans="21:21" ht="12.5">
      <c r="U8258" s="41"/>
    </row>
    <row r="8259" spans="21:21" ht="12.5">
      <c r="U8259" s="41"/>
    </row>
    <row r="8260" spans="21:21" ht="12.5">
      <c r="U8260" s="41"/>
    </row>
    <row r="8261" spans="21:21" ht="12.5">
      <c r="U8261" s="41"/>
    </row>
    <row r="8262" spans="21:21" ht="12.5">
      <c r="U8262" s="41"/>
    </row>
    <row r="8263" spans="21:21" ht="12.5">
      <c r="U8263" s="41"/>
    </row>
    <row r="8264" spans="21:21" ht="12.5">
      <c r="U8264" s="41"/>
    </row>
    <row r="8265" spans="21:21" ht="12.5">
      <c r="U8265" s="41"/>
    </row>
    <row r="8266" spans="21:21" ht="12.5">
      <c r="U8266" s="41"/>
    </row>
    <row r="8267" spans="21:21" ht="12.5">
      <c r="U8267" s="41"/>
    </row>
    <row r="8268" spans="21:21" ht="12.5">
      <c r="U8268" s="41"/>
    </row>
    <row r="8269" spans="21:21" ht="12.5">
      <c r="U8269" s="41"/>
    </row>
    <row r="8270" spans="21:21" ht="12.5">
      <c r="U8270" s="41"/>
    </row>
    <row r="8271" spans="21:21" ht="12.5">
      <c r="U8271" s="41"/>
    </row>
    <row r="8272" spans="21:21" ht="12.5">
      <c r="U8272" s="41"/>
    </row>
    <row r="8273" spans="21:21" ht="12.5">
      <c r="U8273" s="41"/>
    </row>
    <row r="8274" spans="21:21" ht="12.5">
      <c r="U8274" s="41"/>
    </row>
    <row r="8275" spans="21:21" ht="12.5">
      <c r="U8275" s="41"/>
    </row>
    <row r="8276" spans="21:21" ht="12.5">
      <c r="U8276" s="41"/>
    </row>
    <row r="8277" spans="21:21" ht="12.5">
      <c r="U8277" s="41"/>
    </row>
    <row r="8278" spans="21:21" ht="12.5">
      <c r="U8278" s="41"/>
    </row>
    <row r="8279" spans="21:21" ht="12.5">
      <c r="U8279" s="41"/>
    </row>
    <row r="8280" spans="21:21" ht="12.5">
      <c r="U8280" s="41"/>
    </row>
    <row r="8281" spans="21:21" ht="12.5">
      <c r="U8281" s="41"/>
    </row>
    <row r="8282" spans="21:21" ht="12.5">
      <c r="U8282" s="41"/>
    </row>
    <row r="8283" spans="21:21" ht="12.5">
      <c r="U8283" s="41"/>
    </row>
    <row r="8284" spans="21:21" ht="12.5">
      <c r="U8284" s="41"/>
    </row>
    <row r="8285" spans="21:21" ht="12.5">
      <c r="U8285" s="41"/>
    </row>
    <row r="8286" spans="21:21" ht="12.5">
      <c r="U8286" s="41"/>
    </row>
    <row r="8287" spans="21:21" ht="12.5">
      <c r="U8287" s="41"/>
    </row>
    <row r="8288" spans="21:21" ht="12.5">
      <c r="U8288" s="41"/>
    </row>
    <row r="8289" spans="21:21" ht="12.5">
      <c r="U8289" s="41"/>
    </row>
    <row r="8290" spans="21:21" ht="12.5">
      <c r="U8290" s="41"/>
    </row>
    <row r="8291" spans="21:21" ht="12.5">
      <c r="U8291" s="41"/>
    </row>
    <row r="8292" spans="21:21" ht="12.5">
      <c r="U8292" s="41"/>
    </row>
    <row r="8293" spans="21:21" ht="12.5">
      <c r="U8293" s="41"/>
    </row>
    <row r="8294" spans="21:21" ht="12.5">
      <c r="U8294" s="41"/>
    </row>
    <row r="8295" spans="21:21" ht="12.5">
      <c r="U8295" s="41"/>
    </row>
    <row r="8296" spans="21:21" ht="12.5">
      <c r="U8296" s="41"/>
    </row>
    <row r="8297" spans="21:21" ht="12.5">
      <c r="U8297" s="41"/>
    </row>
    <row r="8298" spans="21:21" ht="12.5">
      <c r="U8298" s="41"/>
    </row>
    <row r="8299" spans="21:21" ht="12.5">
      <c r="U8299" s="41"/>
    </row>
    <row r="8300" spans="21:21" ht="12.5">
      <c r="U8300" s="41"/>
    </row>
    <row r="8301" spans="21:21" ht="12.5">
      <c r="U8301" s="41"/>
    </row>
    <row r="8302" spans="21:21" ht="12.5">
      <c r="U8302" s="41"/>
    </row>
    <row r="8303" spans="21:21" ht="12.5">
      <c r="U8303" s="41"/>
    </row>
    <row r="8304" spans="21:21" ht="12.5">
      <c r="U8304" s="41"/>
    </row>
    <row r="8305" spans="21:21" ht="12.5">
      <c r="U8305" s="41"/>
    </row>
    <row r="8306" spans="21:21" ht="12.5">
      <c r="U8306" s="41"/>
    </row>
    <row r="8307" spans="21:21" ht="12.5">
      <c r="U8307" s="41"/>
    </row>
    <row r="8308" spans="21:21" ht="12.5">
      <c r="U8308" s="41"/>
    </row>
    <row r="8309" spans="21:21" ht="12.5">
      <c r="U8309" s="41"/>
    </row>
    <row r="8310" spans="21:21" ht="12.5">
      <c r="U8310" s="41"/>
    </row>
    <row r="8311" spans="21:21" ht="12.5">
      <c r="U8311" s="41"/>
    </row>
    <row r="8312" spans="21:21" ht="12.5">
      <c r="U8312" s="41"/>
    </row>
    <row r="8313" spans="21:21" ht="12.5">
      <c r="U8313" s="41"/>
    </row>
    <row r="8314" spans="21:21" ht="12.5">
      <c r="U8314" s="41"/>
    </row>
    <row r="8315" spans="21:21" ht="12.5">
      <c r="U8315" s="41"/>
    </row>
    <row r="8316" spans="21:21" ht="12.5">
      <c r="U8316" s="41"/>
    </row>
    <row r="8317" spans="21:21" ht="12.5">
      <c r="U8317" s="41"/>
    </row>
    <row r="8318" spans="21:21" ht="12.5">
      <c r="U8318" s="41"/>
    </row>
    <row r="8319" spans="21:21" ht="12.5">
      <c r="U8319" s="41"/>
    </row>
    <row r="8320" spans="21:21" ht="12.5">
      <c r="U8320" s="41"/>
    </row>
    <row r="8321" spans="21:21" ht="12.5">
      <c r="U8321" s="41"/>
    </row>
    <row r="8322" spans="21:21" ht="12.5">
      <c r="U8322" s="41"/>
    </row>
    <row r="8323" spans="21:21" ht="12.5">
      <c r="U8323" s="41"/>
    </row>
    <row r="8324" spans="21:21" ht="12.5">
      <c r="U8324" s="41"/>
    </row>
    <row r="8325" spans="21:21" ht="12.5">
      <c r="U8325" s="41"/>
    </row>
    <row r="8326" spans="21:21" ht="12.5">
      <c r="U8326" s="41"/>
    </row>
    <row r="8327" spans="21:21" ht="12.5">
      <c r="U8327" s="41"/>
    </row>
    <row r="8328" spans="21:21" ht="12.5">
      <c r="U8328" s="41"/>
    </row>
    <row r="8329" spans="21:21" ht="12.5">
      <c r="U8329" s="41"/>
    </row>
    <row r="8330" spans="21:21" ht="12.5">
      <c r="U8330" s="41"/>
    </row>
    <row r="8331" spans="21:21" ht="12.5">
      <c r="U8331" s="41"/>
    </row>
    <row r="8332" spans="21:21" ht="12.5">
      <c r="U8332" s="41"/>
    </row>
    <row r="8333" spans="21:21" ht="12.5">
      <c r="U8333" s="41"/>
    </row>
    <row r="8334" spans="21:21" ht="12.5">
      <c r="U8334" s="41"/>
    </row>
    <row r="8335" spans="21:21" ht="12.5">
      <c r="U8335" s="41"/>
    </row>
    <row r="8336" spans="21:21" ht="12.5">
      <c r="U8336" s="41"/>
    </row>
    <row r="8337" spans="21:21" ht="12.5">
      <c r="U8337" s="41"/>
    </row>
    <row r="8338" spans="21:21" ht="12.5">
      <c r="U8338" s="41"/>
    </row>
    <row r="8339" spans="21:21" ht="12.5">
      <c r="U8339" s="41"/>
    </row>
    <row r="8340" spans="21:21" ht="12.5">
      <c r="U8340" s="41"/>
    </row>
    <row r="8341" spans="21:21" ht="12.5">
      <c r="U8341" s="41"/>
    </row>
    <row r="8342" spans="21:21" ht="12.5">
      <c r="U8342" s="41"/>
    </row>
    <row r="8343" spans="21:21" ht="12.5">
      <c r="U8343" s="41"/>
    </row>
    <row r="8344" spans="21:21" ht="12.5">
      <c r="U8344" s="41"/>
    </row>
    <row r="8345" spans="21:21" ht="12.5">
      <c r="U8345" s="41"/>
    </row>
    <row r="8346" spans="21:21" ht="12.5">
      <c r="U8346" s="41"/>
    </row>
    <row r="8347" spans="21:21" ht="12.5">
      <c r="U8347" s="41"/>
    </row>
    <row r="8348" spans="21:21" ht="12.5">
      <c r="U8348" s="41"/>
    </row>
    <row r="8349" spans="21:21" ht="12.5">
      <c r="U8349" s="41"/>
    </row>
    <row r="8350" spans="21:21" ht="12.5">
      <c r="U8350" s="41"/>
    </row>
    <row r="8351" spans="21:21" ht="12.5">
      <c r="U8351" s="41"/>
    </row>
    <row r="8352" spans="21:21" ht="12.5">
      <c r="U8352" s="41"/>
    </row>
    <row r="8353" spans="21:21" ht="12.5">
      <c r="U8353" s="41"/>
    </row>
    <row r="8354" spans="21:21" ht="12.5">
      <c r="U8354" s="41"/>
    </row>
    <row r="8355" spans="21:21" ht="12.5">
      <c r="U8355" s="41"/>
    </row>
    <row r="8356" spans="21:21" ht="12.5">
      <c r="U8356" s="41"/>
    </row>
    <row r="8357" spans="21:21" ht="12.5">
      <c r="U8357" s="41"/>
    </row>
    <row r="8358" spans="21:21" ht="12.5">
      <c r="U8358" s="41"/>
    </row>
    <row r="8359" spans="21:21" ht="12.5">
      <c r="U8359" s="41"/>
    </row>
    <row r="8360" spans="21:21" ht="12.5">
      <c r="U8360" s="41"/>
    </row>
    <row r="8361" spans="21:21" ht="12.5">
      <c r="U8361" s="41"/>
    </row>
    <row r="8362" spans="21:21" ht="12.5">
      <c r="U8362" s="41"/>
    </row>
    <row r="8363" spans="21:21" ht="12.5">
      <c r="U8363" s="41"/>
    </row>
    <row r="8364" spans="21:21" ht="12.5">
      <c r="U8364" s="41"/>
    </row>
    <row r="8365" spans="21:21" ht="12.5">
      <c r="U8365" s="41"/>
    </row>
    <row r="8366" spans="21:21" ht="12.5">
      <c r="U8366" s="41"/>
    </row>
    <row r="8367" spans="21:21" ht="12.5">
      <c r="U8367" s="41"/>
    </row>
    <row r="8368" spans="21:21" ht="12.5">
      <c r="U8368" s="41"/>
    </row>
    <row r="8369" spans="21:21" ht="12.5">
      <c r="U8369" s="41"/>
    </row>
    <row r="8370" spans="21:21" ht="12.5">
      <c r="U8370" s="41"/>
    </row>
    <row r="8371" spans="21:21" ht="12.5">
      <c r="U8371" s="41"/>
    </row>
    <row r="8372" spans="21:21" ht="12.5">
      <c r="U8372" s="41"/>
    </row>
    <row r="8373" spans="21:21" ht="12.5">
      <c r="U8373" s="41"/>
    </row>
    <row r="8374" spans="21:21" ht="12.5">
      <c r="U8374" s="41"/>
    </row>
    <row r="8375" spans="21:21" ht="12.5">
      <c r="U8375" s="41"/>
    </row>
    <row r="8376" spans="21:21" ht="12.5">
      <c r="U8376" s="41"/>
    </row>
    <row r="8377" spans="21:21" ht="12.5">
      <c r="U8377" s="41"/>
    </row>
    <row r="8378" spans="21:21" ht="12.5">
      <c r="U8378" s="41"/>
    </row>
    <row r="8379" spans="21:21" ht="12.5">
      <c r="U8379" s="41"/>
    </row>
    <row r="8380" spans="21:21" ht="12.5">
      <c r="U8380" s="41"/>
    </row>
    <row r="8381" spans="21:21" ht="12.5">
      <c r="U8381" s="41"/>
    </row>
    <row r="8382" spans="21:21" ht="12.5">
      <c r="U8382" s="41"/>
    </row>
    <row r="8383" spans="21:21" ht="12.5">
      <c r="U8383" s="41"/>
    </row>
    <row r="8384" spans="21:21" ht="12.5">
      <c r="U8384" s="41"/>
    </row>
    <row r="8385" spans="21:21" ht="12.5">
      <c r="U8385" s="41"/>
    </row>
    <row r="8386" spans="21:21" ht="12.5">
      <c r="U8386" s="41"/>
    </row>
    <row r="8387" spans="21:21" ht="12.5">
      <c r="U8387" s="41"/>
    </row>
    <row r="8388" spans="21:21" ht="12.5">
      <c r="U8388" s="41"/>
    </row>
    <row r="8389" spans="21:21" ht="12.5">
      <c r="U8389" s="41"/>
    </row>
    <row r="8390" spans="21:21" ht="12.5">
      <c r="U8390" s="41"/>
    </row>
    <row r="8391" spans="21:21" ht="12.5">
      <c r="U8391" s="41"/>
    </row>
    <row r="8392" spans="21:21" ht="12.5">
      <c r="U8392" s="41"/>
    </row>
    <row r="8393" spans="21:21" ht="12.5">
      <c r="U8393" s="41"/>
    </row>
    <row r="8394" spans="21:21" ht="12.5">
      <c r="U8394" s="41"/>
    </row>
    <row r="8395" spans="21:21" ht="12.5">
      <c r="U8395" s="41"/>
    </row>
    <row r="8396" spans="21:21" ht="12.5">
      <c r="U8396" s="41"/>
    </row>
    <row r="8397" spans="21:21" ht="12.5">
      <c r="U8397" s="41"/>
    </row>
    <row r="8398" spans="21:21" ht="12.5">
      <c r="U8398" s="41"/>
    </row>
    <row r="8399" spans="21:21" ht="12.5">
      <c r="U8399" s="41"/>
    </row>
    <row r="8400" spans="21:21" ht="12.5">
      <c r="U8400" s="41"/>
    </row>
    <row r="8401" spans="21:21" ht="12.5">
      <c r="U8401" s="41"/>
    </row>
    <row r="8402" spans="21:21" ht="12.5">
      <c r="U8402" s="41"/>
    </row>
    <row r="8403" spans="21:21" ht="12.5">
      <c r="U8403" s="41"/>
    </row>
    <row r="8404" spans="21:21" ht="12.5">
      <c r="U8404" s="41"/>
    </row>
    <row r="8405" spans="21:21" ht="12.5">
      <c r="U8405" s="41"/>
    </row>
    <row r="8406" spans="21:21" ht="12.5">
      <c r="U8406" s="41"/>
    </row>
    <row r="8407" spans="21:21" ht="12.5">
      <c r="U8407" s="41"/>
    </row>
    <row r="8408" spans="21:21" ht="12.5">
      <c r="U8408" s="41"/>
    </row>
    <row r="8409" spans="21:21" ht="12.5">
      <c r="U8409" s="41"/>
    </row>
    <row r="8410" spans="21:21" ht="12.5">
      <c r="U8410" s="41"/>
    </row>
    <row r="8411" spans="21:21" ht="12.5">
      <c r="U8411" s="41"/>
    </row>
    <row r="8412" spans="21:21" ht="12.5">
      <c r="U8412" s="41"/>
    </row>
    <row r="8413" spans="21:21" ht="12.5">
      <c r="U8413" s="41"/>
    </row>
    <row r="8414" spans="21:21" ht="12.5">
      <c r="U8414" s="41"/>
    </row>
    <row r="8415" spans="21:21" ht="12.5">
      <c r="U8415" s="41"/>
    </row>
    <row r="8416" spans="21:21" ht="12.5">
      <c r="U8416" s="41"/>
    </row>
    <row r="8417" spans="21:21" ht="12.5">
      <c r="U8417" s="41"/>
    </row>
    <row r="8418" spans="21:21" ht="12.5">
      <c r="U8418" s="41"/>
    </row>
    <row r="8419" spans="21:21" ht="12.5">
      <c r="U8419" s="41"/>
    </row>
    <row r="8420" spans="21:21" ht="12.5">
      <c r="U8420" s="41"/>
    </row>
    <row r="8421" spans="21:21" ht="12.5">
      <c r="U8421" s="41"/>
    </row>
    <row r="8422" spans="21:21" ht="12.5">
      <c r="U8422" s="41"/>
    </row>
    <row r="8423" spans="21:21" ht="12.5">
      <c r="U8423" s="41"/>
    </row>
    <row r="8424" spans="21:21" ht="12.5">
      <c r="U8424" s="41"/>
    </row>
    <row r="8425" spans="21:21" ht="12.5">
      <c r="U8425" s="41"/>
    </row>
    <row r="8426" spans="21:21" ht="12.5">
      <c r="U8426" s="41"/>
    </row>
    <row r="8427" spans="21:21" ht="12.5">
      <c r="U8427" s="41"/>
    </row>
    <row r="8428" spans="21:21" ht="12.5">
      <c r="U8428" s="41"/>
    </row>
    <row r="8429" spans="21:21" ht="12.5">
      <c r="U8429" s="41"/>
    </row>
    <row r="8430" spans="21:21" ht="12.5">
      <c r="U8430" s="41"/>
    </row>
    <row r="8431" spans="21:21" ht="12.5">
      <c r="U8431" s="41"/>
    </row>
    <row r="8432" spans="21:21" ht="12.5">
      <c r="U8432" s="41"/>
    </row>
    <row r="8433" spans="21:21" ht="12.5">
      <c r="U8433" s="41"/>
    </row>
    <row r="8434" spans="21:21" ht="12.5">
      <c r="U8434" s="41"/>
    </row>
    <row r="8435" spans="21:21" ht="12.5">
      <c r="U8435" s="41"/>
    </row>
    <row r="8436" spans="21:21" ht="12.5">
      <c r="U8436" s="41"/>
    </row>
    <row r="8437" spans="21:21" ht="12.5">
      <c r="U8437" s="41"/>
    </row>
    <row r="8438" spans="21:21" ht="12.5">
      <c r="U8438" s="41"/>
    </row>
    <row r="8439" spans="21:21" ht="12.5">
      <c r="U8439" s="41"/>
    </row>
    <row r="8440" spans="21:21" ht="12.5">
      <c r="U8440" s="41"/>
    </row>
    <row r="8441" spans="21:21" ht="12.5">
      <c r="U8441" s="41"/>
    </row>
    <row r="8442" spans="21:21" ht="12.5">
      <c r="U8442" s="41"/>
    </row>
    <row r="8443" spans="21:21" ht="12.5">
      <c r="U8443" s="41"/>
    </row>
    <row r="8444" spans="21:21" ht="12.5">
      <c r="U8444" s="41"/>
    </row>
    <row r="8445" spans="21:21" ht="12.5">
      <c r="U8445" s="41"/>
    </row>
    <row r="8446" spans="21:21" ht="12.5">
      <c r="U8446" s="41"/>
    </row>
    <row r="8447" spans="21:21" ht="12.5">
      <c r="U8447" s="41"/>
    </row>
    <row r="8448" spans="21:21" ht="12.5">
      <c r="U8448" s="41"/>
    </row>
    <row r="8449" spans="21:21" ht="12.5">
      <c r="U8449" s="41"/>
    </row>
    <row r="8450" spans="21:21" ht="12.5">
      <c r="U8450" s="41"/>
    </row>
    <row r="8451" spans="21:21" ht="12.5">
      <c r="U8451" s="41"/>
    </row>
    <row r="8452" spans="21:21" ht="12.5">
      <c r="U8452" s="41"/>
    </row>
    <row r="8453" spans="21:21" ht="12.5">
      <c r="U8453" s="41"/>
    </row>
    <row r="8454" spans="21:21" ht="12.5">
      <c r="U8454" s="41"/>
    </row>
    <row r="8455" spans="21:21" ht="12.5">
      <c r="U8455" s="41"/>
    </row>
    <row r="8456" spans="21:21" ht="12.5">
      <c r="U8456" s="41"/>
    </row>
    <row r="8457" spans="21:21" ht="12.5">
      <c r="U8457" s="41"/>
    </row>
    <row r="8458" spans="21:21" ht="12.5">
      <c r="U8458" s="41"/>
    </row>
    <row r="8459" spans="21:21" ht="12.5">
      <c r="U8459" s="41"/>
    </row>
    <row r="8460" spans="21:21" ht="12.5">
      <c r="U8460" s="41"/>
    </row>
    <row r="8461" spans="21:21" ht="12.5">
      <c r="U8461" s="41"/>
    </row>
    <row r="8462" spans="21:21" ht="12.5">
      <c r="U8462" s="41"/>
    </row>
    <row r="8463" spans="21:21" ht="12.5">
      <c r="U8463" s="41"/>
    </row>
    <row r="8464" spans="21:21" ht="12.5">
      <c r="U8464" s="41"/>
    </row>
    <row r="8465" spans="21:21" ht="12.5">
      <c r="U8465" s="41"/>
    </row>
    <row r="8466" spans="21:21" ht="12.5">
      <c r="U8466" s="41"/>
    </row>
    <row r="8467" spans="21:21" ht="12.5">
      <c r="U8467" s="41"/>
    </row>
    <row r="8468" spans="21:21" ht="12.5">
      <c r="U8468" s="41"/>
    </row>
    <row r="8469" spans="21:21" ht="12.5">
      <c r="U8469" s="41"/>
    </row>
    <row r="8470" spans="21:21" ht="12.5">
      <c r="U8470" s="41"/>
    </row>
    <row r="8471" spans="21:21" ht="12.5">
      <c r="U8471" s="41"/>
    </row>
    <row r="8472" spans="21:21" ht="12.5">
      <c r="U8472" s="41"/>
    </row>
    <row r="8473" spans="21:21" ht="12.5">
      <c r="U8473" s="41"/>
    </row>
    <row r="8474" spans="21:21" ht="12.5">
      <c r="U8474" s="41"/>
    </row>
    <row r="8475" spans="21:21" ht="12.5">
      <c r="U8475" s="41"/>
    </row>
    <row r="8476" spans="21:21" ht="12.5">
      <c r="U8476" s="41"/>
    </row>
    <row r="8477" spans="21:21" ht="12.5">
      <c r="U8477" s="41"/>
    </row>
    <row r="8478" spans="21:21" ht="12.5">
      <c r="U8478" s="41"/>
    </row>
    <row r="8479" spans="21:21" ht="12.5">
      <c r="U8479" s="41"/>
    </row>
    <row r="8480" spans="21:21" ht="12.5">
      <c r="U8480" s="41"/>
    </row>
    <row r="8481" spans="21:21" ht="12.5">
      <c r="U8481" s="41"/>
    </row>
    <row r="8482" spans="21:21" ht="12.5">
      <c r="U8482" s="41"/>
    </row>
    <row r="8483" spans="21:21" ht="12.5">
      <c r="U8483" s="41"/>
    </row>
    <row r="8484" spans="21:21" ht="12.5">
      <c r="U8484" s="41"/>
    </row>
    <row r="8485" spans="21:21" ht="12.5">
      <c r="U8485" s="41"/>
    </row>
    <row r="8486" spans="21:21" ht="12.5">
      <c r="U8486" s="41"/>
    </row>
    <row r="8487" spans="21:21" ht="12.5">
      <c r="U8487" s="41"/>
    </row>
    <row r="8488" spans="21:21" ht="12.5">
      <c r="U8488" s="41"/>
    </row>
    <row r="8489" spans="21:21" ht="12.5">
      <c r="U8489" s="41"/>
    </row>
    <row r="8490" spans="21:21" ht="12.5">
      <c r="U8490" s="41"/>
    </row>
    <row r="8491" spans="21:21" ht="12.5">
      <c r="U8491" s="41"/>
    </row>
    <row r="8492" spans="21:21" ht="12.5">
      <c r="U8492" s="41"/>
    </row>
    <row r="8493" spans="21:21" ht="12.5">
      <c r="U8493" s="41"/>
    </row>
    <row r="8494" spans="21:21" ht="12.5">
      <c r="U8494" s="41"/>
    </row>
    <row r="8495" spans="21:21" ht="12.5">
      <c r="U8495" s="41"/>
    </row>
    <row r="8496" spans="21:21" ht="12.5">
      <c r="U8496" s="41"/>
    </row>
    <row r="8497" spans="21:21" ht="12.5">
      <c r="U8497" s="41"/>
    </row>
    <row r="8498" spans="21:21" ht="12.5">
      <c r="U8498" s="41"/>
    </row>
    <row r="8499" spans="21:21" ht="12.5">
      <c r="U8499" s="41"/>
    </row>
    <row r="8500" spans="21:21" ht="12.5">
      <c r="U8500" s="41"/>
    </row>
    <row r="8501" spans="21:21" ht="12.5">
      <c r="U8501" s="41"/>
    </row>
    <row r="8502" spans="21:21" ht="12.5">
      <c r="U8502" s="41"/>
    </row>
    <row r="8503" spans="21:21" ht="12.5">
      <c r="U8503" s="41"/>
    </row>
    <row r="8504" spans="21:21" ht="12.5">
      <c r="U8504" s="41"/>
    </row>
    <row r="8505" spans="21:21" ht="12.5">
      <c r="U8505" s="41"/>
    </row>
    <row r="8506" spans="21:21" ht="12.5">
      <c r="U8506" s="41"/>
    </row>
    <row r="8507" spans="21:21" ht="12.5">
      <c r="U8507" s="41"/>
    </row>
    <row r="8508" spans="21:21" ht="12.5">
      <c r="U8508" s="41"/>
    </row>
    <row r="8509" spans="21:21" ht="12.5">
      <c r="U8509" s="41"/>
    </row>
    <row r="8510" spans="21:21" ht="12.5">
      <c r="U8510" s="41"/>
    </row>
    <row r="8511" spans="21:21" ht="12.5">
      <c r="U8511" s="41"/>
    </row>
    <row r="8512" spans="21:21" ht="12.5">
      <c r="U8512" s="41"/>
    </row>
    <row r="8513" spans="21:21" ht="12.5">
      <c r="U8513" s="41"/>
    </row>
    <row r="8514" spans="21:21" ht="12.5">
      <c r="U8514" s="41"/>
    </row>
    <row r="8515" spans="21:21" ht="12.5">
      <c r="U8515" s="41"/>
    </row>
    <row r="8516" spans="21:21" ht="12.5">
      <c r="U8516" s="41"/>
    </row>
    <row r="8517" spans="21:21" ht="12.5">
      <c r="U8517" s="41"/>
    </row>
    <row r="8518" spans="21:21" ht="12.5">
      <c r="U8518" s="41"/>
    </row>
    <row r="8519" spans="21:21" ht="12.5">
      <c r="U8519" s="41"/>
    </row>
    <row r="8520" spans="21:21" ht="12.5">
      <c r="U8520" s="41"/>
    </row>
    <row r="8521" spans="21:21" ht="12.5">
      <c r="U8521" s="41"/>
    </row>
    <row r="8522" spans="21:21" ht="12.5">
      <c r="U8522" s="41"/>
    </row>
    <row r="8523" spans="21:21" ht="12.5">
      <c r="U8523" s="41"/>
    </row>
    <row r="8524" spans="21:21" ht="12.5">
      <c r="U8524" s="41"/>
    </row>
    <row r="8525" spans="21:21" ht="12.5">
      <c r="U8525" s="41"/>
    </row>
    <row r="8526" spans="21:21" ht="12.5">
      <c r="U8526" s="41"/>
    </row>
    <row r="8527" spans="21:21" ht="12.5">
      <c r="U8527" s="41"/>
    </row>
    <row r="8528" spans="21:21" ht="12.5">
      <c r="U8528" s="41"/>
    </row>
    <row r="8529" spans="21:21" ht="12.5">
      <c r="U8529" s="41"/>
    </row>
    <row r="8530" spans="21:21" ht="12.5">
      <c r="U8530" s="41"/>
    </row>
    <row r="8531" spans="21:21" ht="12.5">
      <c r="U8531" s="41"/>
    </row>
    <row r="8532" spans="21:21" ht="12.5">
      <c r="U8532" s="41"/>
    </row>
    <row r="8533" spans="21:21" ht="12.5">
      <c r="U8533" s="41"/>
    </row>
    <row r="8534" spans="21:21" ht="12.5">
      <c r="U8534" s="41"/>
    </row>
    <row r="8535" spans="21:21" ht="12.5">
      <c r="U8535" s="41"/>
    </row>
    <row r="8536" spans="21:21" ht="12.5">
      <c r="U8536" s="41"/>
    </row>
    <row r="8537" spans="21:21" ht="12.5">
      <c r="U8537" s="41"/>
    </row>
    <row r="8538" spans="21:21" ht="12.5">
      <c r="U8538" s="41"/>
    </row>
    <row r="8539" spans="21:21" ht="12.5">
      <c r="U8539" s="41"/>
    </row>
    <row r="8540" spans="21:21" ht="12.5">
      <c r="U8540" s="41"/>
    </row>
    <row r="8541" spans="21:21" ht="12.5">
      <c r="U8541" s="41"/>
    </row>
    <row r="8542" spans="21:21" ht="12.5">
      <c r="U8542" s="41"/>
    </row>
    <row r="8543" spans="21:21" ht="12.5">
      <c r="U8543" s="41"/>
    </row>
    <row r="8544" spans="21:21" ht="12.5">
      <c r="U8544" s="41"/>
    </row>
    <row r="8545" spans="21:21" ht="12.5">
      <c r="U8545" s="41"/>
    </row>
    <row r="8546" spans="21:21" ht="12.5">
      <c r="U8546" s="41"/>
    </row>
    <row r="8547" spans="21:21" ht="12.5">
      <c r="U8547" s="41"/>
    </row>
    <row r="8548" spans="21:21" ht="12.5">
      <c r="U8548" s="41"/>
    </row>
    <row r="8549" spans="21:21" ht="12.5">
      <c r="U8549" s="41"/>
    </row>
    <row r="8550" spans="21:21" ht="12.5">
      <c r="U8550" s="41"/>
    </row>
    <row r="8551" spans="21:21" ht="12.5">
      <c r="U8551" s="41"/>
    </row>
    <row r="8552" spans="21:21" ht="12.5">
      <c r="U8552" s="41"/>
    </row>
    <row r="8553" spans="21:21" ht="12.5">
      <c r="U8553" s="41"/>
    </row>
    <row r="8554" spans="21:21" ht="12.5">
      <c r="U8554" s="41"/>
    </row>
    <row r="8555" spans="21:21" ht="12.5">
      <c r="U8555" s="41"/>
    </row>
    <row r="8556" spans="21:21" ht="12.5">
      <c r="U8556" s="41"/>
    </row>
    <row r="8557" spans="21:21" ht="12.5">
      <c r="U8557" s="41"/>
    </row>
    <row r="8558" spans="21:21" ht="12.5">
      <c r="U8558" s="41"/>
    </row>
    <row r="8559" spans="21:21" ht="12.5">
      <c r="U8559" s="41"/>
    </row>
    <row r="8560" spans="21:21" ht="12.5">
      <c r="U8560" s="41"/>
    </row>
    <row r="8561" spans="21:21" ht="12.5">
      <c r="U8561" s="41"/>
    </row>
    <row r="8562" spans="21:21" ht="12.5">
      <c r="U8562" s="41"/>
    </row>
    <row r="8563" spans="21:21" ht="12.5">
      <c r="U8563" s="41"/>
    </row>
    <row r="8564" spans="21:21" ht="12.5">
      <c r="U8564" s="41"/>
    </row>
    <row r="8565" spans="21:21" ht="12.5">
      <c r="U8565" s="41"/>
    </row>
    <row r="8566" spans="21:21" ht="12.5">
      <c r="U8566" s="41"/>
    </row>
    <row r="8567" spans="21:21" ht="12.5">
      <c r="U8567" s="41"/>
    </row>
    <row r="8568" spans="21:21" ht="12.5">
      <c r="U8568" s="41"/>
    </row>
    <row r="8569" spans="21:21" ht="12.5">
      <c r="U8569" s="41"/>
    </row>
    <row r="8570" spans="21:21" ht="12.5">
      <c r="U8570" s="41"/>
    </row>
    <row r="8571" spans="21:21" ht="12.5">
      <c r="U8571" s="41"/>
    </row>
    <row r="8572" spans="21:21" ht="12.5">
      <c r="U8572" s="41"/>
    </row>
    <row r="8573" spans="21:21" ht="12.5">
      <c r="U8573" s="41"/>
    </row>
    <row r="8574" spans="21:21" ht="12.5">
      <c r="U8574" s="41"/>
    </row>
    <row r="8575" spans="21:21" ht="12.5">
      <c r="U8575" s="41"/>
    </row>
    <row r="8576" spans="21:21" ht="12.5">
      <c r="U8576" s="41"/>
    </row>
    <row r="8577" spans="21:21" ht="12.5">
      <c r="U8577" s="41"/>
    </row>
    <row r="8578" spans="21:21" ht="12.5">
      <c r="U8578" s="41"/>
    </row>
    <row r="8579" spans="21:21" ht="12.5">
      <c r="U8579" s="41"/>
    </row>
    <row r="8580" spans="21:21" ht="12.5">
      <c r="U8580" s="41"/>
    </row>
    <row r="8581" spans="21:21" ht="12.5">
      <c r="U8581" s="41"/>
    </row>
    <row r="8582" spans="21:21" ht="12.5">
      <c r="U8582" s="41"/>
    </row>
    <row r="8583" spans="21:21" ht="12.5">
      <c r="U8583" s="41"/>
    </row>
    <row r="8584" spans="21:21" ht="12.5">
      <c r="U8584" s="41"/>
    </row>
    <row r="8585" spans="21:21" ht="12.5">
      <c r="U8585" s="41"/>
    </row>
    <row r="8586" spans="21:21" ht="12.5">
      <c r="U8586" s="41"/>
    </row>
    <row r="8587" spans="21:21" ht="12.5">
      <c r="U8587" s="41"/>
    </row>
    <row r="8588" spans="21:21" ht="12.5">
      <c r="U8588" s="41"/>
    </row>
    <row r="8589" spans="21:21" ht="12.5">
      <c r="U8589" s="41"/>
    </row>
    <row r="8590" spans="21:21" ht="12.5">
      <c r="U8590" s="41"/>
    </row>
    <row r="8591" spans="21:21" ht="12.5">
      <c r="U8591" s="41"/>
    </row>
    <row r="8592" spans="21:21" ht="12.5">
      <c r="U8592" s="41"/>
    </row>
    <row r="8593" spans="21:21" ht="12.5">
      <c r="U8593" s="41"/>
    </row>
    <row r="8594" spans="21:21" ht="12.5">
      <c r="U8594" s="41"/>
    </row>
    <row r="8595" spans="21:21" ht="12.5">
      <c r="U8595" s="41"/>
    </row>
    <row r="8596" spans="21:21" ht="12.5">
      <c r="U8596" s="41"/>
    </row>
    <row r="8597" spans="21:21" ht="12.5">
      <c r="U8597" s="41"/>
    </row>
    <row r="8598" spans="21:21" ht="12.5">
      <c r="U8598" s="41"/>
    </row>
    <row r="8599" spans="21:21" ht="12.5">
      <c r="U8599" s="41"/>
    </row>
    <row r="8600" spans="21:21" ht="12.5">
      <c r="U8600" s="41"/>
    </row>
    <row r="8601" spans="21:21" ht="12.5">
      <c r="U8601" s="41"/>
    </row>
    <row r="8602" spans="21:21" ht="12.5">
      <c r="U8602" s="41"/>
    </row>
    <row r="8603" spans="21:21" ht="12.5">
      <c r="U8603" s="41"/>
    </row>
    <row r="8604" spans="21:21" ht="12.5">
      <c r="U8604" s="41"/>
    </row>
    <row r="8605" spans="21:21" ht="12.5">
      <c r="U8605" s="41"/>
    </row>
    <row r="8606" spans="21:21" ht="12.5">
      <c r="U8606" s="41"/>
    </row>
    <row r="8607" spans="21:21" ht="12.5">
      <c r="U8607" s="41"/>
    </row>
    <row r="8608" spans="21:21" ht="12.5">
      <c r="U8608" s="41"/>
    </row>
    <row r="8609" spans="21:21" ht="12.5">
      <c r="U8609" s="41"/>
    </row>
    <row r="8610" spans="21:21" ht="12.5">
      <c r="U8610" s="41"/>
    </row>
    <row r="8611" spans="21:21" ht="12.5">
      <c r="U8611" s="41"/>
    </row>
    <row r="8612" spans="21:21" ht="12.5">
      <c r="U8612" s="41"/>
    </row>
    <row r="8613" spans="21:21" ht="12.5">
      <c r="U8613" s="41"/>
    </row>
    <row r="8614" spans="21:21" ht="12.5">
      <c r="U8614" s="41"/>
    </row>
    <row r="8615" spans="21:21" ht="12.5">
      <c r="U8615" s="41"/>
    </row>
    <row r="8616" spans="21:21" ht="12.5">
      <c r="U8616" s="41"/>
    </row>
    <row r="8617" spans="21:21" ht="12.5">
      <c r="U8617" s="41"/>
    </row>
    <row r="8618" spans="21:21" ht="12.5">
      <c r="U8618" s="41"/>
    </row>
    <row r="8619" spans="21:21" ht="12.5">
      <c r="U8619" s="41"/>
    </row>
    <row r="8620" spans="21:21" ht="12.5">
      <c r="U8620" s="41"/>
    </row>
    <row r="8621" spans="21:21" ht="12.5">
      <c r="U8621" s="41"/>
    </row>
    <row r="8622" spans="21:21" ht="12.5">
      <c r="U8622" s="41"/>
    </row>
    <row r="8623" spans="21:21" ht="12.5">
      <c r="U8623" s="41"/>
    </row>
    <row r="8624" spans="21:21" ht="12.5">
      <c r="U8624" s="41"/>
    </row>
    <row r="8625" spans="21:21" ht="12.5">
      <c r="U8625" s="41"/>
    </row>
    <row r="8626" spans="21:21" ht="12.5">
      <c r="U8626" s="41"/>
    </row>
    <row r="8627" spans="21:21" ht="12.5">
      <c r="U8627" s="41"/>
    </row>
    <row r="8628" spans="21:21" ht="12.5">
      <c r="U8628" s="41"/>
    </row>
    <row r="8629" spans="21:21" ht="12.5">
      <c r="U8629" s="41"/>
    </row>
    <row r="8630" spans="21:21" ht="12.5">
      <c r="U8630" s="41"/>
    </row>
    <row r="8631" spans="21:21" ht="12.5">
      <c r="U8631" s="41"/>
    </row>
    <row r="8632" spans="21:21" ht="12.5">
      <c r="U8632" s="41"/>
    </row>
    <row r="8633" spans="21:21" ht="12.5">
      <c r="U8633" s="41"/>
    </row>
    <row r="8634" spans="21:21" ht="12.5">
      <c r="U8634" s="41"/>
    </row>
    <row r="8635" spans="21:21" ht="12.5">
      <c r="U8635" s="41"/>
    </row>
    <row r="8636" spans="21:21" ht="12.5">
      <c r="U8636" s="41"/>
    </row>
    <row r="8637" spans="21:21" ht="12.5">
      <c r="U8637" s="41"/>
    </row>
    <row r="8638" spans="21:21" ht="12.5">
      <c r="U8638" s="41"/>
    </row>
    <row r="8639" spans="21:21" ht="12.5">
      <c r="U8639" s="41"/>
    </row>
    <row r="8640" spans="21:21" ht="12.5">
      <c r="U8640" s="41"/>
    </row>
    <row r="8641" spans="21:21" ht="12.5">
      <c r="U8641" s="41"/>
    </row>
    <row r="8642" spans="21:21" ht="12.5">
      <c r="U8642" s="41"/>
    </row>
    <row r="8643" spans="21:21" ht="12.5">
      <c r="U8643" s="41"/>
    </row>
    <row r="8644" spans="21:21" ht="12.5">
      <c r="U8644" s="41"/>
    </row>
    <row r="8645" spans="21:21" ht="12.5">
      <c r="U8645" s="41"/>
    </row>
    <row r="8646" spans="21:21" ht="12.5">
      <c r="U8646" s="41"/>
    </row>
    <row r="8647" spans="21:21" ht="12.5">
      <c r="U8647" s="41"/>
    </row>
    <row r="8648" spans="21:21" ht="12.5">
      <c r="U8648" s="41"/>
    </row>
    <row r="8649" spans="21:21" ht="12.5">
      <c r="U8649" s="41"/>
    </row>
    <row r="8650" spans="21:21" ht="12.5">
      <c r="U8650" s="41"/>
    </row>
    <row r="8651" spans="21:21" ht="12.5">
      <c r="U8651" s="41"/>
    </row>
    <row r="8652" spans="21:21" ht="12.5">
      <c r="U8652" s="41"/>
    </row>
    <row r="8653" spans="21:21" ht="12.5">
      <c r="U8653" s="41"/>
    </row>
    <row r="8654" spans="21:21" ht="12.5">
      <c r="U8654" s="41"/>
    </row>
    <row r="8655" spans="21:21" ht="12.5">
      <c r="U8655" s="41"/>
    </row>
    <row r="8656" spans="21:21" ht="12.5">
      <c r="U8656" s="41"/>
    </row>
    <row r="8657" spans="21:21" ht="12.5">
      <c r="U8657" s="41"/>
    </row>
    <row r="8658" spans="21:21" ht="12.5">
      <c r="U8658" s="41"/>
    </row>
    <row r="8659" spans="21:21" ht="12.5">
      <c r="U8659" s="41"/>
    </row>
    <row r="8660" spans="21:21" ht="12.5">
      <c r="U8660" s="41"/>
    </row>
    <row r="8661" spans="21:21" ht="12.5">
      <c r="U8661" s="41"/>
    </row>
    <row r="8662" spans="21:21" ht="12.5">
      <c r="U8662" s="41"/>
    </row>
    <row r="8663" spans="21:21" ht="12.5">
      <c r="U8663" s="41"/>
    </row>
    <row r="8664" spans="21:21" ht="12.5">
      <c r="U8664" s="41"/>
    </row>
    <row r="8665" spans="21:21" ht="12.5">
      <c r="U8665" s="41"/>
    </row>
    <row r="8666" spans="21:21" ht="12.5">
      <c r="U8666" s="41"/>
    </row>
    <row r="8667" spans="21:21" ht="12.5">
      <c r="U8667" s="41"/>
    </row>
    <row r="8668" spans="21:21" ht="12.5">
      <c r="U8668" s="41"/>
    </row>
    <row r="8669" spans="21:21" ht="12.5">
      <c r="U8669" s="41"/>
    </row>
    <row r="8670" spans="21:21" ht="12.5">
      <c r="U8670" s="41"/>
    </row>
    <row r="8671" spans="21:21" ht="12.5">
      <c r="U8671" s="41"/>
    </row>
    <row r="8672" spans="21:21" ht="12.5">
      <c r="U8672" s="41"/>
    </row>
    <row r="8673" spans="21:21" ht="12.5">
      <c r="U8673" s="41"/>
    </row>
    <row r="8674" spans="21:21" ht="12.5">
      <c r="U8674" s="41"/>
    </row>
    <row r="8675" spans="21:21" ht="12.5">
      <c r="U8675" s="41"/>
    </row>
    <row r="8676" spans="21:21" ht="12.5">
      <c r="U8676" s="41"/>
    </row>
    <row r="8677" spans="21:21" ht="12.5">
      <c r="U8677" s="41"/>
    </row>
    <row r="8678" spans="21:21" ht="12.5">
      <c r="U8678" s="41"/>
    </row>
    <row r="8679" spans="21:21" ht="12.5">
      <c r="U8679" s="41"/>
    </row>
    <row r="8680" spans="21:21" ht="12.5">
      <c r="U8680" s="41"/>
    </row>
    <row r="8681" spans="21:21" ht="12.5">
      <c r="U8681" s="41"/>
    </row>
    <row r="8682" spans="21:21" ht="12.5">
      <c r="U8682" s="41"/>
    </row>
    <row r="8683" spans="21:21" ht="12.5">
      <c r="U8683" s="41"/>
    </row>
    <row r="8684" spans="21:21" ht="12.5">
      <c r="U8684" s="41"/>
    </row>
    <row r="8685" spans="21:21" ht="12.5">
      <c r="U8685" s="41"/>
    </row>
    <row r="8686" spans="21:21" ht="12.5">
      <c r="U8686" s="41"/>
    </row>
    <row r="8687" spans="21:21" ht="12.5">
      <c r="U8687" s="41"/>
    </row>
    <row r="8688" spans="21:21" ht="12.5">
      <c r="U8688" s="41"/>
    </row>
    <row r="8689" spans="21:21" ht="12.5">
      <c r="U8689" s="41"/>
    </row>
    <row r="8690" spans="21:21" ht="12.5">
      <c r="U8690" s="41"/>
    </row>
    <row r="8691" spans="21:21" ht="12.5">
      <c r="U8691" s="41"/>
    </row>
    <row r="8692" spans="21:21" ht="12.5">
      <c r="U8692" s="41"/>
    </row>
    <row r="8693" spans="21:21" ht="12.5">
      <c r="U8693" s="41"/>
    </row>
    <row r="8694" spans="21:21" ht="12.5">
      <c r="U8694" s="41"/>
    </row>
    <row r="8695" spans="21:21" ht="12.5">
      <c r="U8695" s="41"/>
    </row>
    <row r="8696" spans="21:21" ht="12.5">
      <c r="U8696" s="41"/>
    </row>
    <row r="8697" spans="21:21" ht="12.5">
      <c r="U8697" s="41"/>
    </row>
    <row r="8698" spans="21:21" ht="12.5">
      <c r="U8698" s="41"/>
    </row>
    <row r="8699" spans="21:21" ht="12.5">
      <c r="U8699" s="41"/>
    </row>
    <row r="8700" spans="21:21" ht="12.5">
      <c r="U8700" s="41"/>
    </row>
    <row r="8701" spans="21:21" ht="12.5">
      <c r="U8701" s="41"/>
    </row>
    <row r="8702" spans="21:21" ht="12.5">
      <c r="U8702" s="41"/>
    </row>
    <row r="8703" spans="21:21" ht="12.5">
      <c r="U8703" s="41"/>
    </row>
    <row r="8704" spans="21:21" ht="12.5">
      <c r="U8704" s="41"/>
    </row>
    <row r="8705" spans="21:21" ht="12.5">
      <c r="U8705" s="41"/>
    </row>
    <row r="8706" spans="21:21" ht="12.5">
      <c r="U8706" s="41"/>
    </row>
    <row r="8707" spans="21:21" ht="12.5">
      <c r="U8707" s="41"/>
    </row>
    <row r="8708" spans="21:21" ht="12.5">
      <c r="U8708" s="41"/>
    </row>
    <row r="8709" spans="21:21" ht="12.5">
      <c r="U8709" s="41"/>
    </row>
    <row r="8710" spans="21:21" ht="12.5">
      <c r="U8710" s="41"/>
    </row>
    <row r="8711" spans="21:21" ht="12.5">
      <c r="U8711" s="41"/>
    </row>
    <row r="8712" spans="21:21" ht="12.5">
      <c r="U8712" s="41"/>
    </row>
    <row r="8713" spans="21:21" ht="12.5">
      <c r="U8713" s="41"/>
    </row>
    <row r="8714" spans="21:21" ht="12.5">
      <c r="U8714" s="41"/>
    </row>
    <row r="8715" spans="21:21" ht="12.5">
      <c r="U8715" s="41"/>
    </row>
    <row r="8716" spans="21:21" ht="12.5">
      <c r="U8716" s="41"/>
    </row>
    <row r="8717" spans="21:21" ht="12.5">
      <c r="U8717" s="41"/>
    </row>
    <row r="8718" spans="21:21" ht="12.5">
      <c r="U8718" s="41"/>
    </row>
    <row r="8719" spans="21:21" ht="12.5">
      <c r="U8719" s="41"/>
    </row>
    <row r="8720" spans="21:21" ht="12.5">
      <c r="U8720" s="41"/>
    </row>
    <row r="8721" spans="21:21" ht="12.5">
      <c r="U8721" s="41"/>
    </row>
    <row r="8722" spans="21:21" ht="12.5">
      <c r="U8722" s="41"/>
    </row>
    <row r="8723" spans="21:21" ht="12.5">
      <c r="U8723" s="41"/>
    </row>
    <row r="8724" spans="21:21" ht="12.5">
      <c r="U8724" s="41"/>
    </row>
    <row r="8725" spans="21:21" ht="12.5">
      <c r="U8725" s="41"/>
    </row>
    <row r="8726" spans="21:21" ht="12.5">
      <c r="U8726" s="41"/>
    </row>
    <row r="8727" spans="21:21" ht="12.5">
      <c r="U8727" s="41"/>
    </row>
    <row r="8728" spans="21:21" ht="12.5">
      <c r="U8728" s="41"/>
    </row>
    <row r="8729" spans="21:21" ht="12.5">
      <c r="U8729" s="41"/>
    </row>
    <row r="8730" spans="21:21" ht="12.5">
      <c r="U8730" s="41"/>
    </row>
    <row r="8731" spans="21:21" ht="12.5">
      <c r="U8731" s="41"/>
    </row>
    <row r="8732" spans="21:21" ht="12.5">
      <c r="U8732" s="41"/>
    </row>
    <row r="8733" spans="21:21" ht="12.5">
      <c r="U8733" s="41"/>
    </row>
    <row r="8734" spans="21:21" ht="12.5">
      <c r="U8734" s="41"/>
    </row>
    <row r="8735" spans="21:21" ht="12.5">
      <c r="U8735" s="41"/>
    </row>
    <row r="8736" spans="21:21" ht="12.5">
      <c r="U8736" s="41"/>
    </row>
    <row r="8737" spans="21:21" ht="12.5">
      <c r="U8737" s="41"/>
    </row>
    <row r="8738" spans="21:21" ht="12.5">
      <c r="U8738" s="41"/>
    </row>
    <row r="8739" spans="21:21" ht="12.5">
      <c r="U8739" s="41"/>
    </row>
    <row r="8740" spans="21:21" ht="12.5">
      <c r="U8740" s="41"/>
    </row>
    <row r="8741" spans="21:21" ht="12.5">
      <c r="U8741" s="41"/>
    </row>
    <row r="8742" spans="21:21" ht="12.5">
      <c r="U8742" s="41"/>
    </row>
    <row r="8743" spans="21:21" ht="12.5">
      <c r="U8743" s="41"/>
    </row>
    <row r="8744" spans="21:21" ht="12.5">
      <c r="U8744" s="41"/>
    </row>
    <row r="8745" spans="21:21" ht="12.5">
      <c r="U8745" s="41"/>
    </row>
    <row r="8746" spans="21:21" ht="12.5">
      <c r="U8746" s="41"/>
    </row>
    <row r="8747" spans="21:21" ht="12.5">
      <c r="U8747" s="41"/>
    </row>
    <row r="8748" spans="21:21" ht="12.5">
      <c r="U8748" s="41"/>
    </row>
    <row r="8749" spans="21:21" ht="12.5">
      <c r="U8749" s="41"/>
    </row>
    <row r="8750" spans="21:21" ht="12.5">
      <c r="U8750" s="41"/>
    </row>
    <row r="8751" spans="21:21" ht="12.5">
      <c r="U8751" s="41"/>
    </row>
    <row r="8752" spans="21:21" ht="12.5">
      <c r="U8752" s="41"/>
    </row>
    <row r="8753" spans="21:21" ht="12.5">
      <c r="U8753" s="41"/>
    </row>
    <row r="8754" spans="21:21" ht="12.5">
      <c r="U8754" s="41"/>
    </row>
    <row r="8755" spans="21:21" ht="12.5">
      <c r="U8755" s="41"/>
    </row>
    <row r="8756" spans="21:21" ht="12.5">
      <c r="U8756" s="41"/>
    </row>
    <row r="8757" spans="21:21" ht="12.5">
      <c r="U8757" s="41"/>
    </row>
    <row r="8758" spans="21:21" ht="12.5">
      <c r="U8758" s="41"/>
    </row>
    <row r="8759" spans="21:21" ht="12.5">
      <c r="U8759" s="41"/>
    </row>
    <row r="8760" spans="21:21" ht="12.5">
      <c r="U8760" s="41"/>
    </row>
    <row r="8761" spans="21:21" ht="12.5">
      <c r="U8761" s="41"/>
    </row>
    <row r="8762" spans="21:21" ht="12.5">
      <c r="U8762" s="41"/>
    </row>
    <row r="8763" spans="21:21" ht="12.5">
      <c r="U8763" s="41"/>
    </row>
    <row r="8764" spans="21:21" ht="12.5">
      <c r="U8764" s="41"/>
    </row>
    <row r="8765" spans="21:21" ht="12.5">
      <c r="U8765" s="41"/>
    </row>
    <row r="8766" spans="21:21" ht="12.5">
      <c r="U8766" s="41"/>
    </row>
    <row r="8767" spans="21:21" ht="12.5">
      <c r="U8767" s="41"/>
    </row>
    <row r="8768" spans="21:21" ht="12.5">
      <c r="U8768" s="41"/>
    </row>
    <row r="8769" spans="21:21" ht="12.5">
      <c r="U8769" s="41"/>
    </row>
    <row r="8770" spans="21:21" ht="12.5">
      <c r="U8770" s="41"/>
    </row>
    <row r="8771" spans="21:21" ht="12.5">
      <c r="U8771" s="41"/>
    </row>
    <row r="8772" spans="21:21" ht="12.5">
      <c r="U8772" s="41"/>
    </row>
    <row r="8773" spans="21:21" ht="12.5">
      <c r="U8773" s="41"/>
    </row>
    <row r="8774" spans="21:21" ht="12.5">
      <c r="U8774" s="41"/>
    </row>
    <row r="8775" spans="21:21" ht="12.5">
      <c r="U8775" s="41"/>
    </row>
    <row r="8776" spans="21:21" ht="12.5">
      <c r="U8776" s="41"/>
    </row>
    <row r="8777" spans="21:21" ht="12.5">
      <c r="U8777" s="41"/>
    </row>
    <row r="8778" spans="21:21" ht="12.5">
      <c r="U8778" s="41"/>
    </row>
    <row r="8779" spans="21:21" ht="12.5">
      <c r="U8779" s="41"/>
    </row>
    <row r="8780" spans="21:21" ht="12.5">
      <c r="U8780" s="41"/>
    </row>
    <row r="8781" spans="21:21" ht="12.5">
      <c r="U8781" s="41"/>
    </row>
    <row r="8782" spans="21:21" ht="12.5">
      <c r="U8782" s="41"/>
    </row>
    <row r="8783" spans="21:21" ht="12.5">
      <c r="U8783" s="41"/>
    </row>
    <row r="8784" spans="21:21" ht="12.5">
      <c r="U8784" s="41"/>
    </row>
    <row r="8785" spans="21:21" ht="12.5">
      <c r="U8785" s="41"/>
    </row>
    <row r="8786" spans="21:21" ht="12.5">
      <c r="U8786" s="41"/>
    </row>
    <row r="8787" spans="21:21" ht="12.5">
      <c r="U8787" s="41"/>
    </row>
    <row r="8788" spans="21:21" ht="12.5">
      <c r="U8788" s="41"/>
    </row>
    <row r="8789" spans="21:21" ht="12.5">
      <c r="U8789" s="41"/>
    </row>
    <row r="8790" spans="21:21" ht="12.5">
      <c r="U8790" s="41"/>
    </row>
    <row r="8791" spans="21:21" ht="12.5">
      <c r="U8791" s="41"/>
    </row>
    <row r="8792" spans="21:21" ht="12.5">
      <c r="U8792" s="41"/>
    </row>
    <row r="8793" spans="21:21" ht="12.5">
      <c r="U8793" s="41"/>
    </row>
    <row r="8794" spans="21:21" ht="12.5">
      <c r="U8794" s="41"/>
    </row>
    <row r="8795" spans="21:21" ht="12.5">
      <c r="U8795" s="41"/>
    </row>
    <row r="8796" spans="21:21" ht="12.5">
      <c r="U8796" s="41"/>
    </row>
    <row r="8797" spans="21:21" ht="12.5">
      <c r="U8797" s="41"/>
    </row>
    <row r="8798" spans="21:21" ht="12.5">
      <c r="U8798" s="41"/>
    </row>
    <row r="8799" spans="21:21" ht="12.5">
      <c r="U8799" s="41"/>
    </row>
    <row r="8800" spans="21:21" ht="12.5">
      <c r="U8800" s="41"/>
    </row>
    <row r="8801" spans="21:21" ht="12.5">
      <c r="U8801" s="41"/>
    </row>
    <row r="8802" spans="21:21" ht="12.5">
      <c r="U8802" s="41"/>
    </row>
    <row r="8803" spans="21:21" ht="12.5">
      <c r="U8803" s="41"/>
    </row>
    <row r="8804" spans="21:21" ht="12.5">
      <c r="U8804" s="41"/>
    </row>
    <row r="8805" spans="21:21" ht="12.5">
      <c r="U8805" s="41"/>
    </row>
    <row r="8806" spans="21:21" ht="12.5">
      <c r="U8806" s="41"/>
    </row>
    <row r="8807" spans="21:21" ht="12.5">
      <c r="U8807" s="41"/>
    </row>
    <row r="8808" spans="21:21" ht="12.5">
      <c r="U8808" s="41"/>
    </row>
    <row r="8809" spans="21:21" ht="12.5">
      <c r="U8809" s="41"/>
    </row>
    <row r="8810" spans="21:21" ht="12.5">
      <c r="U8810" s="41"/>
    </row>
    <row r="8811" spans="21:21" ht="12.5">
      <c r="U8811" s="41"/>
    </row>
    <row r="8812" spans="21:21" ht="12.5">
      <c r="U8812" s="41"/>
    </row>
    <row r="8813" spans="21:21" ht="12.5">
      <c r="U8813" s="41"/>
    </row>
    <row r="8814" spans="21:21" ht="12.5">
      <c r="U8814" s="41"/>
    </row>
    <row r="8815" spans="21:21" ht="12.5">
      <c r="U8815" s="41"/>
    </row>
    <row r="8816" spans="21:21" ht="12.5">
      <c r="U8816" s="41"/>
    </row>
    <row r="8817" spans="21:21" ht="12.5">
      <c r="U8817" s="41"/>
    </row>
    <row r="8818" spans="21:21" ht="12.5">
      <c r="U8818" s="41"/>
    </row>
    <row r="8819" spans="21:21" ht="12.5">
      <c r="U8819" s="41"/>
    </row>
    <row r="8820" spans="21:21" ht="12.5">
      <c r="U8820" s="41"/>
    </row>
    <row r="8821" spans="21:21" ht="12.5">
      <c r="U8821" s="41"/>
    </row>
    <row r="8822" spans="21:21" ht="12.5">
      <c r="U8822" s="41"/>
    </row>
    <row r="8823" spans="21:21" ht="12.5">
      <c r="U8823" s="41"/>
    </row>
    <row r="8824" spans="21:21" ht="12.5">
      <c r="U8824" s="41"/>
    </row>
    <row r="8825" spans="21:21" ht="12.5">
      <c r="U8825" s="41"/>
    </row>
    <row r="8826" spans="21:21" ht="12.5">
      <c r="U8826" s="41"/>
    </row>
    <row r="8827" spans="21:21" ht="12.5">
      <c r="U8827" s="41"/>
    </row>
    <row r="8828" spans="21:21" ht="12.5">
      <c r="U8828" s="41"/>
    </row>
    <row r="8829" spans="21:21" ht="12.5">
      <c r="U8829" s="41"/>
    </row>
    <row r="8830" spans="21:21" ht="12.5">
      <c r="U8830" s="41"/>
    </row>
    <row r="8831" spans="21:21" ht="12.5">
      <c r="U8831" s="41"/>
    </row>
    <row r="8832" spans="21:21" ht="12.5">
      <c r="U8832" s="41"/>
    </row>
    <row r="8833" spans="21:21" ht="12.5">
      <c r="U8833" s="41"/>
    </row>
    <row r="8834" spans="21:21" ht="12.5">
      <c r="U8834" s="41"/>
    </row>
    <row r="8835" spans="21:21" ht="12.5">
      <c r="U8835" s="41"/>
    </row>
    <row r="8836" spans="21:21" ht="12.5">
      <c r="U8836" s="41"/>
    </row>
    <row r="8837" spans="21:21" ht="12.5">
      <c r="U8837" s="41"/>
    </row>
    <row r="8838" spans="21:21" ht="12.5">
      <c r="U8838" s="41"/>
    </row>
    <row r="8839" spans="21:21" ht="12.5">
      <c r="U8839" s="41"/>
    </row>
    <row r="8840" spans="21:21" ht="12.5">
      <c r="U8840" s="41"/>
    </row>
    <row r="8841" spans="21:21" ht="12.5">
      <c r="U8841" s="41"/>
    </row>
    <row r="8842" spans="21:21" ht="12.5">
      <c r="U8842" s="41"/>
    </row>
    <row r="8843" spans="21:21" ht="12.5">
      <c r="U8843" s="41"/>
    </row>
    <row r="8844" spans="21:21" ht="12.5">
      <c r="U8844" s="41"/>
    </row>
    <row r="8845" spans="21:21" ht="12.5">
      <c r="U8845" s="41"/>
    </row>
    <row r="8846" spans="21:21" ht="12.5">
      <c r="U8846" s="41"/>
    </row>
    <row r="8847" spans="21:21" ht="12.5">
      <c r="U8847" s="41"/>
    </row>
    <row r="8848" spans="21:21" ht="12.5">
      <c r="U8848" s="41"/>
    </row>
    <row r="8849" spans="21:21" ht="12.5">
      <c r="U8849" s="41"/>
    </row>
    <row r="8850" spans="21:21" ht="12.5">
      <c r="U8850" s="41"/>
    </row>
    <row r="8851" spans="21:21" ht="12.5">
      <c r="U8851" s="41"/>
    </row>
    <row r="8852" spans="21:21" ht="12.5">
      <c r="U8852" s="41"/>
    </row>
    <row r="8853" spans="21:21" ht="12.5">
      <c r="U8853" s="41"/>
    </row>
    <row r="8854" spans="21:21" ht="12.5">
      <c r="U8854" s="41"/>
    </row>
    <row r="8855" spans="21:21" ht="12.5">
      <c r="U8855" s="41"/>
    </row>
    <row r="8856" spans="21:21" ht="12.5">
      <c r="U8856" s="41"/>
    </row>
    <row r="8857" spans="21:21" ht="12.5">
      <c r="U8857" s="41"/>
    </row>
    <row r="8858" spans="21:21" ht="12.5">
      <c r="U8858" s="41"/>
    </row>
    <row r="8859" spans="21:21" ht="12.5">
      <c r="U8859" s="41"/>
    </row>
    <row r="8860" spans="21:21" ht="12.5">
      <c r="U8860" s="41"/>
    </row>
    <row r="8861" spans="21:21" ht="12.5">
      <c r="U8861" s="41"/>
    </row>
    <row r="8862" spans="21:21" ht="12.5">
      <c r="U8862" s="41"/>
    </row>
    <row r="8863" spans="21:21" ht="12.5">
      <c r="U8863" s="41"/>
    </row>
    <row r="8864" spans="21:21" ht="12.5">
      <c r="U8864" s="41"/>
    </row>
    <row r="8865" spans="21:21" ht="12.5">
      <c r="U8865" s="41"/>
    </row>
    <row r="8866" spans="21:21" ht="12.5">
      <c r="U8866" s="41"/>
    </row>
    <row r="8867" spans="21:21" ht="12.5">
      <c r="U8867" s="41"/>
    </row>
    <row r="8868" spans="21:21" ht="12.5">
      <c r="U8868" s="41"/>
    </row>
    <row r="8869" spans="21:21" ht="12.5">
      <c r="U8869" s="41"/>
    </row>
    <row r="8870" spans="21:21" ht="12.5">
      <c r="U8870" s="41"/>
    </row>
    <row r="8871" spans="21:21" ht="12.5">
      <c r="U8871" s="41"/>
    </row>
    <row r="8872" spans="21:21" ht="12.5">
      <c r="U8872" s="41"/>
    </row>
    <row r="8873" spans="21:21" ht="12.5">
      <c r="U8873" s="41"/>
    </row>
    <row r="8874" spans="21:21" ht="12.5">
      <c r="U8874" s="41"/>
    </row>
    <row r="8875" spans="21:21" ht="12.5">
      <c r="U8875" s="41"/>
    </row>
    <row r="8876" spans="21:21" ht="12.5">
      <c r="U8876" s="41"/>
    </row>
    <row r="8877" spans="21:21" ht="12.5">
      <c r="U8877" s="41"/>
    </row>
    <row r="8878" spans="21:21" ht="12.5">
      <c r="U8878" s="41"/>
    </row>
    <row r="8879" spans="21:21" ht="12.5">
      <c r="U8879" s="41"/>
    </row>
    <row r="8880" spans="21:21" ht="12.5">
      <c r="U8880" s="41"/>
    </row>
    <row r="8881" spans="21:21" ht="12.5">
      <c r="U8881" s="41"/>
    </row>
    <row r="8882" spans="21:21" ht="12.5">
      <c r="U8882" s="41"/>
    </row>
    <row r="8883" spans="21:21" ht="12.5">
      <c r="U8883" s="41"/>
    </row>
    <row r="8884" spans="21:21" ht="12.5">
      <c r="U8884" s="41"/>
    </row>
    <row r="8885" spans="21:21" ht="12.5">
      <c r="U8885" s="41"/>
    </row>
    <row r="8886" spans="21:21" ht="12.5">
      <c r="U8886" s="41"/>
    </row>
    <row r="8887" spans="21:21" ht="12.5">
      <c r="U8887" s="41"/>
    </row>
    <row r="8888" spans="21:21" ht="12.5">
      <c r="U8888" s="41"/>
    </row>
    <row r="8889" spans="21:21" ht="12.5">
      <c r="U8889" s="41"/>
    </row>
    <row r="8890" spans="21:21" ht="12.5">
      <c r="U8890" s="41"/>
    </row>
    <row r="8891" spans="21:21" ht="12.5">
      <c r="U8891" s="41"/>
    </row>
    <row r="8892" spans="21:21" ht="12.5">
      <c r="U8892" s="41"/>
    </row>
    <row r="8893" spans="21:21" ht="12.5">
      <c r="U8893" s="41"/>
    </row>
    <row r="8894" spans="21:21" ht="12.5">
      <c r="U8894" s="41"/>
    </row>
    <row r="8895" spans="21:21" ht="12.5">
      <c r="U8895" s="41"/>
    </row>
    <row r="8896" spans="21:21" ht="12.5">
      <c r="U8896" s="41"/>
    </row>
    <row r="8897" spans="21:21" ht="12.5">
      <c r="U8897" s="41"/>
    </row>
    <row r="8898" spans="21:21" ht="12.5">
      <c r="U8898" s="41"/>
    </row>
    <row r="8899" spans="21:21" ht="12.5">
      <c r="U8899" s="41"/>
    </row>
    <row r="8900" spans="21:21" ht="12.5">
      <c r="U8900" s="41"/>
    </row>
    <row r="8901" spans="21:21" ht="12.5">
      <c r="U8901" s="41"/>
    </row>
    <row r="8902" spans="21:21" ht="12.5">
      <c r="U8902" s="41"/>
    </row>
    <row r="8903" spans="21:21" ht="12.5">
      <c r="U8903" s="41"/>
    </row>
    <row r="8904" spans="21:21" ht="12.5">
      <c r="U8904" s="41"/>
    </row>
    <row r="8905" spans="21:21" ht="12.5">
      <c r="U8905" s="41"/>
    </row>
    <row r="8906" spans="21:21" ht="12.5">
      <c r="U8906" s="41"/>
    </row>
    <row r="8907" spans="21:21" ht="12.5">
      <c r="U8907" s="41"/>
    </row>
    <row r="8908" spans="21:21" ht="12.5">
      <c r="U8908" s="41"/>
    </row>
    <row r="8909" spans="21:21" ht="12.5">
      <c r="U8909" s="41"/>
    </row>
    <row r="8910" spans="21:21" ht="12.5">
      <c r="U8910" s="41"/>
    </row>
    <row r="8911" spans="21:21" ht="12.5">
      <c r="U8911" s="41"/>
    </row>
    <row r="8912" spans="21:21" ht="12.5">
      <c r="U8912" s="41"/>
    </row>
    <row r="8913" spans="21:21" ht="12.5">
      <c r="U8913" s="41"/>
    </row>
    <row r="8914" spans="21:21" ht="12.5">
      <c r="U8914" s="41"/>
    </row>
    <row r="8915" spans="21:21" ht="12.5">
      <c r="U8915" s="41"/>
    </row>
    <row r="8916" spans="21:21" ht="12.5">
      <c r="U8916" s="41"/>
    </row>
    <row r="8917" spans="21:21" ht="12.5">
      <c r="U8917" s="41"/>
    </row>
    <row r="8918" spans="21:21" ht="12.5">
      <c r="U8918" s="41"/>
    </row>
    <row r="8919" spans="21:21" ht="12.5">
      <c r="U8919" s="41"/>
    </row>
    <row r="8920" spans="21:21" ht="12.5">
      <c r="U8920" s="41"/>
    </row>
    <row r="8921" spans="21:21" ht="12.5">
      <c r="U8921" s="41"/>
    </row>
    <row r="8922" spans="21:21" ht="12.5">
      <c r="U8922" s="41"/>
    </row>
    <row r="8923" spans="21:21" ht="12.5">
      <c r="U8923" s="41"/>
    </row>
    <row r="8924" spans="21:21" ht="12.5">
      <c r="U8924" s="41"/>
    </row>
    <row r="8925" spans="21:21" ht="12.5">
      <c r="U8925" s="41"/>
    </row>
    <row r="8926" spans="21:21" ht="12.5">
      <c r="U8926" s="41"/>
    </row>
    <row r="8927" spans="21:21" ht="12.5">
      <c r="U8927" s="41"/>
    </row>
    <row r="8928" spans="21:21" ht="12.5">
      <c r="U8928" s="41"/>
    </row>
    <row r="8929" spans="21:21" ht="12.5">
      <c r="U8929" s="41"/>
    </row>
    <row r="8930" spans="21:21" ht="12.5">
      <c r="U8930" s="41"/>
    </row>
    <row r="8931" spans="21:21" ht="12.5">
      <c r="U8931" s="41"/>
    </row>
    <row r="8932" spans="21:21" ht="12.5">
      <c r="U8932" s="41"/>
    </row>
    <row r="8933" spans="21:21" ht="12.5">
      <c r="U8933" s="41"/>
    </row>
    <row r="8934" spans="21:21" ht="12.5">
      <c r="U8934" s="41"/>
    </row>
    <row r="8935" spans="21:21" ht="12.5">
      <c r="U8935" s="41"/>
    </row>
    <row r="8936" spans="21:21" ht="12.5">
      <c r="U8936" s="41"/>
    </row>
    <row r="8937" spans="21:21" ht="12.5">
      <c r="U8937" s="41"/>
    </row>
    <row r="8938" spans="21:21" ht="12.5">
      <c r="U8938" s="41"/>
    </row>
    <row r="8939" spans="21:21" ht="12.5">
      <c r="U8939" s="41"/>
    </row>
    <row r="8940" spans="21:21" ht="12.5">
      <c r="U8940" s="41"/>
    </row>
    <row r="8941" spans="21:21" ht="12.5">
      <c r="U8941" s="41"/>
    </row>
    <row r="8942" spans="21:21" ht="12.5">
      <c r="U8942" s="41"/>
    </row>
    <row r="8943" spans="21:21" ht="12.5">
      <c r="U8943" s="41"/>
    </row>
    <row r="8944" spans="21:21" ht="12.5">
      <c r="U8944" s="41"/>
    </row>
    <row r="8945" spans="21:21" ht="12.5">
      <c r="U8945" s="41"/>
    </row>
    <row r="8946" spans="21:21" ht="12.5">
      <c r="U8946" s="41"/>
    </row>
    <row r="8947" spans="21:21" ht="12.5">
      <c r="U8947" s="41"/>
    </row>
    <row r="8948" spans="21:21" ht="12.5">
      <c r="U8948" s="41"/>
    </row>
    <row r="8949" spans="21:21" ht="12.5">
      <c r="U8949" s="41"/>
    </row>
    <row r="8950" spans="21:21" ht="12.5">
      <c r="U8950" s="41"/>
    </row>
    <row r="8951" spans="21:21" ht="12.5">
      <c r="U8951" s="41"/>
    </row>
    <row r="8952" spans="21:21" ht="12.5">
      <c r="U8952" s="41"/>
    </row>
    <row r="8953" spans="21:21" ht="12.5">
      <c r="U8953" s="41"/>
    </row>
    <row r="8954" spans="21:21" ht="12.5">
      <c r="U8954" s="41"/>
    </row>
    <row r="8955" spans="21:21" ht="12.5">
      <c r="U8955" s="41"/>
    </row>
    <row r="8956" spans="21:21" ht="12.5">
      <c r="U8956" s="41"/>
    </row>
    <row r="8957" spans="21:21" ht="12.5">
      <c r="U8957" s="41"/>
    </row>
    <row r="8958" spans="21:21" ht="12.5">
      <c r="U8958" s="41"/>
    </row>
    <row r="8959" spans="21:21" ht="12.5">
      <c r="U8959" s="41"/>
    </row>
    <row r="8960" spans="21:21" ht="12.5">
      <c r="U8960" s="41"/>
    </row>
    <row r="8961" spans="21:21" ht="12.5">
      <c r="U8961" s="41"/>
    </row>
    <row r="8962" spans="21:21" ht="12.5">
      <c r="U8962" s="41"/>
    </row>
    <row r="8963" spans="21:21" ht="12.5">
      <c r="U8963" s="41"/>
    </row>
    <row r="8964" spans="21:21" ht="12.5">
      <c r="U8964" s="41"/>
    </row>
    <row r="8965" spans="21:21" ht="12.5">
      <c r="U8965" s="41"/>
    </row>
    <row r="8966" spans="21:21" ht="12.5">
      <c r="U8966" s="41"/>
    </row>
    <row r="8967" spans="21:21" ht="12.5">
      <c r="U8967" s="41"/>
    </row>
    <row r="8968" spans="21:21" ht="12.5">
      <c r="U8968" s="41"/>
    </row>
    <row r="8969" spans="21:21" ht="12.5">
      <c r="U8969" s="41"/>
    </row>
    <row r="8970" spans="21:21" ht="12.5">
      <c r="U8970" s="41"/>
    </row>
    <row r="8971" spans="21:21" ht="12.5">
      <c r="U8971" s="41"/>
    </row>
    <row r="8972" spans="21:21" ht="12.5">
      <c r="U8972" s="41"/>
    </row>
    <row r="8973" spans="21:21" ht="12.5">
      <c r="U8973" s="41"/>
    </row>
    <row r="8974" spans="21:21" ht="12.5">
      <c r="U8974" s="41"/>
    </row>
    <row r="8975" spans="21:21" ht="12.5">
      <c r="U8975" s="41"/>
    </row>
    <row r="8976" spans="21:21" ht="12.5">
      <c r="U8976" s="41"/>
    </row>
    <row r="8977" spans="21:21" ht="12.5">
      <c r="U8977" s="41"/>
    </row>
    <row r="8978" spans="21:21" ht="12.5">
      <c r="U8978" s="41"/>
    </row>
    <row r="8979" spans="21:21" ht="12.5">
      <c r="U8979" s="41"/>
    </row>
    <row r="8980" spans="21:21" ht="12.5">
      <c r="U8980" s="41"/>
    </row>
    <row r="8981" spans="21:21" ht="12.5">
      <c r="U8981" s="41"/>
    </row>
    <row r="8982" spans="21:21" ht="12.5">
      <c r="U8982" s="41"/>
    </row>
    <row r="8983" spans="21:21" ht="12.5">
      <c r="U8983" s="41"/>
    </row>
    <row r="8984" spans="21:21" ht="12.5">
      <c r="U8984" s="41"/>
    </row>
    <row r="8985" spans="21:21" ht="12.5">
      <c r="U8985" s="41"/>
    </row>
    <row r="8986" spans="21:21" ht="12.5">
      <c r="U8986" s="41"/>
    </row>
    <row r="8987" spans="21:21" ht="12.5">
      <c r="U8987" s="41"/>
    </row>
    <row r="8988" spans="21:21" ht="12.5">
      <c r="U8988" s="41"/>
    </row>
    <row r="8989" spans="21:21" ht="12.5">
      <c r="U8989" s="41"/>
    </row>
    <row r="8990" spans="21:21" ht="12.5">
      <c r="U8990" s="41"/>
    </row>
    <row r="8991" spans="21:21" ht="12.5">
      <c r="U8991" s="41"/>
    </row>
    <row r="8992" spans="21:21" ht="12.5">
      <c r="U8992" s="41"/>
    </row>
    <row r="8993" spans="21:21" ht="12.5">
      <c r="U8993" s="41"/>
    </row>
    <row r="8994" spans="21:21" ht="12.5">
      <c r="U8994" s="41"/>
    </row>
    <row r="8995" spans="21:21" ht="12.5">
      <c r="U8995" s="41"/>
    </row>
    <row r="8996" spans="21:21" ht="12.5">
      <c r="U8996" s="41"/>
    </row>
    <row r="8997" spans="21:21" ht="12.5">
      <c r="U8997" s="41"/>
    </row>
    <row r="8998" spans="21:21" ht="12.5">
      <c r="U8998" s="41"/>
    </row>
    <row r="8999" spans="21:21" ht="12.5">
      <c r="U8999" s="41"/>
    </row>
    <row r="9000" spans="21:21" ht="12.5">
      <c r="U9000" s="41"/>
    </row>
    <row r="9001" spans="21:21" ht="12.5">
      <c r="U9001" s="41"/>
    </row>
    <row r="9002" spans="21:21" ht="12.5">
      <c r="U9002" s="41"/>
    </row>
    <row r="9003" spans="21:21" ht="12.5">
      <c r="U9003" s="41"/>
    </row>
    <row r="9004" spans="21:21" ht="12.5">
      <c r="U9004" s="41"/>
    </row>
    <row r="9005" spans="21:21" ht="12.5">
      <c r="U9005" s="41"/>
    </row>
    <row r="9006" spans="21:21" ht="12.5">
      <c r="U9006" s="41"/>
    </row>
    <row r="9007" spans="21:21" ht="12.5">
      <c r="U9007" s="41"/>
    </row>
    <row r="9008" spans="21:21" ht="12.5">
      <c r="U9008" s="41"/>
    </row>
    <row r="9009" spans="21:21" ht="12.5">
      <c r="U9009" s="41"/>
    </row>
    <row r="9010" spans="21:21" ht="12.5">
      <c r="U9010" s="41"/>
    </row>
    <row r="9011" spans="21:21" ht="12.5">
      <c r="U9011" s="41"/>
    </row>
    <row r="9012" spans="21:21" ht="12.5">
      <c r="U9012" s="41"/>
    </row>
    <row r="9013" spans="21:21" ht="12.5">
      <c r="U9013" s="41"/>
    </row>
    <row r="9014" spans="21:21" ht="12.5">
      <c r="U9014" s="41"/>
    </row>
    <row r="9015" spans="21:21" ht="12.5">
      <c r="U9015" s="41"/>
    </row>
    <row r="9016" spans="21:21" ht="12.5">
      <c r="U9016" s="41"/>
    </row>
    <row r="9017" spans="21:21" ht="12.5">
      <c r="U9017" s="41"/>
    </row>
    <row r="9018" spans="21:21" ht="12.5">
      <c r="U9018" s="41"/>
    </row>
    <row r="9019" spans="21:21" ht="12.5">
      <c r="U9019" s="41"/>
    </row>
    <row r="9020" spans="21:21" ht="12.5">
      <c r="U9020" s="41"/>
    </row>
    <row r="9021" spans="21:21" ht="12.5">
      <c r="U9021" s="41"/>
    </row>
    <row r="9022" spans="21:21" ht="12.5">
      <c r="U9022" s="41"/>
    </row>
    <row r="9023" spans="21:21" ht="12.5">
      <c r="U9023" s="41"/>
    </row>
    <row r="9024" spans="21:21" ht="12.5">
      <c r="U9024" s="41"/>
    </row>
    <row r="9025" spans="21:21" ht="12.5">
      <c r="U9025" s="41"/>
    </row>
    <row r="9026" spans="21:21" ht="12.5">
      <c r="U9026" s="41"/>
    </row>
    <row r="9027" spans="21:21" ht="12.5">
      <c r="U9027" s="41"/>
    </row>
    <row r="9028" spans="21:21" ht="12.5">
      <c r="U9028" s="41"/>
    </row>
    <row r="9029" spans="21:21" ht="12.5">
      <c r="U9029" s="41"/>
    </row>
    <row r="9030" spans="21:21" ht="12.5">
      <c r="U9030" s="41"/>
    </row>
    <row r="9031" spans="21:21" ht="12.5">
      <c r="U9031" s="41"/>
    </row>
    <row r="9032" spans="21:21" ht="12.5">
      <c r="U9032" s="41"/>
    </row>
    <row r="9033" spans="21:21" ht="12.5">
      <c r="U9033" s="41"/>
    </row>
    <row r="9034" spans="21:21" ht="12.5">
      <c r="U9034" s="41"/>
    </row>
    <row r="9035" spans="21:21" ht="12.5">
      <c r="U9035" s="41"/>
    </row>
    <row r="9036" spans="21:21" ht="12.5">
      <c r="U9036" s="41"/>
    </row>
    <row r="9037" spans="21:21" ht="12.5">
      <c r="U9037" s="41"/>
    </row>
    <row r="9038" spans="21:21" ht="12.5">
      <c r="U9038" s="41"/>
    </row>
    <row r="9039" spans="21:21" ht="12.5">
      <c r="U9039" s="41"/>
    </row>
    <row r="9040" spans="21:21" ht="12.5">
      <c r="U9040" s="41"/>
    </row>
    <row r="9041" spans="21:21" ht="12.5">
      <c r="U9041" s="41"/>
    </row>
    <row r="9042" spans="21:21" ht="12.5">
      <c r="U9042" s="41"/>
    </row>
    <row r="9043" spans="21:21" ht="12.5">
      <c r="U9043" s="41"/>
    </row>
    <row r="9044" spans="21:21" ht="12.5">
      <c r="U9044" s="41"/>
    </row>
    <row r="9045" spans="21:21" ht="12.5">
      <c r="U9045" s="41"/>
    </row>
    <row r="9046" spans="21:21" ht="12.5">
      <c r="U9046" s="41"/>
    </row>
    <row r="9047" spans="21:21" ht="12.5">
      <c r="U9047" s="41"/>
    </row>
    <row r="9048" spans="21:21" ht="12.5">
      <c r="U9048" s="41"/>
    </row>
    <row r="9049" spans="21:21" ht="12.5">
      <c r="U9049" s="41"/>
    </row>
    <row r="9050" spans="21:21" ht="12.5">
      <c r="U9050" s="41"/>
    </row>
    <row r="9051" spans="21:21" ht="12.5">
      <c r="U9051" s="41"/>
    </row>
    <row r="9052" spans="21:21" ht="12.5">
      <c r="U9052" s="41"/>
    </row>
    <row r="9053" spans="21:21" ht="12.5">
      <c r="U9053" s="41"/>
    </row>
    <row r="9054" spans="21:21" ht="12.5">
      <c r="U9054" s="41"/>
    </row>
    <row r="9055" spans="21:21" ht="12.5">
      <c r="U9055" s="41"/>
    </row>
    <row r="9056" spans="21:21" ht="12.5">
      <c r="U9056" s="41"/>
    </row>
    <row r="9057" spans="21:21" ht="12.5">
      <c r="U9057" s="41"/>
    </row>
    <row r="9058" spans="21:21" ht="12.5">
      <c r="U9058" s="41"/>
    </row>
    <row r="9059" spans="21:21" ht="12.5">
      <c r="U9059" s="41"/>
    </row>
    <row r="9060" spans="21:21" ht="12.5">
      <c r="U9060" s="41"/>
    </row>
    <row r="9061" spans="21:21" ht="12.5">
      <c r="U9061" s="41"/>
    </row>
    <row r="9062" spans="21:21" ht="12.5">
      <c r="U9062" s="41"/>
    </row>
    <row r="9063" spans="21:21" ht="12.5">
      <c r="U9063" s="41"/>
    </row>
    <row r="9064" spans="21:21" ht="12.5">
      <c r="U9064" s="41"/>
    </row>
    <row r="9065" spans="21:21" ht="12.5">
      <c r="U9065" s="41"/>
    </row>
    <row r="9066" spans="21:21" ht="12.5">
      <c r="U9066" s="41"/>
    </row>
    <row r="9067" spans="21:21" ht="12.5">
      <c r="U9067" s="41"/>
    </row>
    <row r="9068" spans="21:21" ht="12.5">
      <c r="U9068" s="41"/>
    </row>
    <row r="9069" spans="21:21" ht="12.5">
      <c r="U9069" s="41"/>
    </row>
    <row r="9070" spans="21:21" ht="12.5">
      <c r="U9070" s="41"/>
    </row>
    <row r="9071" spans="21:21" ht="12.5">
      <c r="U9071" s="41"/>
    </row>
    <row r="9072" spans="21:21" ht="12.5">
      <c r="U9072" s="41"/>
    </row>
    <row r="9073" spans="21:21" ht="12.5">
      <c r="U9073" s="41"/>
    </row>
    <row r="9074" spans="21:21" ht="12.5">
      <c r="U9074" s="41"/>
    </row>
    <row r="9075" spans="21:21" ht="12.5">
      <c r="U9075" s="41"/>
    </row>
    <row r="9076" spans="21:21" ht="12.5">
      <c r="U9076" s="41"/>
    </row>
    <row r="9077" spans="21:21" ht="12.5">
      <c r="U9077" s="41"/>
    </row>
    <row r="9078" spans="21:21" ht="12.5">
      <c r="U9078" s="41"/>
    </row>
    <row r="9079" spans="21:21" ht="12.5">
      <c r="U9079" s="41"/>
    </row>
    <row r="9080" spans="21:21" ht="12.5">
      <c r="U9080" s="41"/>
    </row>
    <row r="9081" spans="21:21" ht="12.5">
      <c r="U9081" s="41"/>
    </row>
    <row r="9082" spans="21:21" ht="12.5">
      <c r="U9082" s="41"/>
    </row>
    <row r="9083" spans="21:21" ht="12.5">
      <c r="U9083" s="41"/>
    </row>
    <row r="9084" spans="21:21" ht="12.5">
      <c r="U9084" s="41"/>
    </row>
    <row r="9085" spans="21:21" ht="12.5">
      <c r="U9085" s="41"/>
    </row>
    <row r="9086" spans="21:21" ht="12.5">
      <c r="U9086" s="41"/>
    </row>
    <row r="9087" spans="21:21" ht="12.5">
      <c r="U9087" s="41"/>
    </row>
    <row r="9088" spans="21:21" ht="12.5">
      <c r="U9088" s="41"/>
    </row>
    <row r="9089" spans="21:21" ht="12.5">
      <c r="U9089" s="41"/>
    </row>
    <row r="9090" spans="21:21" ht="12.5">
      <c r="U9090" s="41"/>
    </row>
    <row r="9091" spans="21:21" ht="12.5">
      <c r="U9091" s="41"/>
    </row>
    <row r="9092" spans="21:21" ht="12.5">
      <c r="U9092" s="41"/>
    </row>
    <row r="9093" spans="21:21" ht="12.5">
      <c r="U9093" s="41"/>
    </row>
    <row r="9094" spans="21:21" ht="12.5">
      <c r="U9094" s="41"/>
    </row>
    <row r="9095" spans="21:21" ht="12.5">
      <c r="U9095" s="41"/>
    </row>
    <row r="9096" spans="21:21" ht="12.5">
      <c r="U9096" s="41"/>
    </row>
    <row r="9097" spans="21:21" ht="12.5">
      <c r="U9097" s="41"/>
    </row>
    <row r="9098" spans="21:21" ht="12.5">
      <c r="U9098" s="41"/>
    </row>
    <row r="9099" spans="21:21" ht="12.5">
      <c r="U9099" s="41"/>
    </row>
    <row r="9100" spans="21:21" ht="12.5">
      <c r="U9100" s="41"/>
    </row>
    <row r="9101" spans="21:21" ht="12.5">
      <c r="U9101" s="41"/>
    </row>
    <row r="9102" spans="21:21" ht="12.5">
      <c r="U9102" s="41"/>
    </row>
    <row r="9103" spans="21:21" ht="12.5">
      <c r="U9103" s="41"/>
    </row>
    <row r="9104" spans="21:21" ht="12.5">
      <c r="U9104" s="41"/>
    </row>
    <row r="9105" spans="21:21" ht="12.5">
      <c r="U9105" s="41"/>
    </row>
    <row r="9106" spans="21:21" ht="12.5">
      <c r="U9106" s="41"/>
    </row>
    <row r="9107" spans="21:21" ht="12.5">
      <c r="U9107" s="41"/>
    </row>
    <row r="9108" spans="21:21" ht="12.5">
      <c r="U9108" s="41"/>
    </row>
    <row r="9109" spans="21:21" ht="12.5">
      <c r="U9109" s="41"/>
    </row>
    <row r="9110" spans="21:21" ht="12.5">
      <c r="U9110" s="41"/>
    </row>
    <row r="9111" spans="21:21" ht="12.5">
      <c r="U9111" s="41"/>
    </row>
    <row r="9112" spans="21:21" ht="12.5">
      <c r="U9112" s="41"/>
    </row>
    <row r="9113" spans="21:21" ht="12.5">
      <c r="U9113" s="41"/>
    </row>
    <row r="9114" spans="21:21" ht="12.5">
      <c r="U9114" s="41"/>
    </row>
    <row r="9115" spans="21:21" ht="12.5">
      <c r="U9115" s="41"/>
    </row>
    <row r="9116" spans="21:21" ht="12.5">
      <c r="U9116" s="41"/>
    </row>
    <row r="9117" spans="21:21" ht="12.5">
      <c r="U9117" s="41"/>
    </row>
    <row r="9118" spans="21:21" ht="12.5">
      <c r="U9118" s="41"/>
    </row>
    <row r="9119" spans="21:21" ht="12.5">
      <c r="U9119" s="41"/>
    </row>
    <row r="9120" spans="21:21" ht="12.5">
      <c r="U9120" s="41"/>
    </row>
    <row r="9121" spans="21:21" ht="12.5">
      <c r="U9121" s="41"/>
    </row>
    <row r="9122" spans="21:21" ht="12.5">
      <c r="U9122" s="41"/>
    </row>
    <row r="9123" spans="21:21" ht="12.5">
      <c r="U9123" s="41"/>
    </row>
    <row r="9124" spans="21:21" ht="12.5">
      <c r="U9124" s="41"/>
    </row>
    <row r="9125" spans="21:21" ht="12.5">
      <c r="U9125" s="41"/>
    </row>
    <row r="9126" spans="21:21" ht="12.5">
      <c r="U9126" s="41"/>
    </row>
    <row r="9127" spans="21:21" ht="12.5">
      <c r="U9127" s="41"/>
    </row>
    <row r="9128" spans="21:21" ht="12.5">
      <c r="U9128" s="41"/>
    </row>
    <row r="9129" spans="21:21" ht="12.5">
      <c r="U9129" s="41"/>
    </row>
    <row r="9130" spans="21:21" ht="12.5">
      <c r="U9130" s="41"/>
    </row>
    <row r="9131" spans="21:21" ht="12.5">
      <c r="U9131" s="41"/>
    </row>
    <row r="9132" spans="21:21" ht="12.5">
      <c r="U9132" s="41"/>
    </row>
    <row r="9133" spans="21:21" ht="12.5">
      <c r="U9133" s="41"/>
    </row>
    <row r="9134" spans="21:21" ht="12.5">
      <c r="U9134" s="41"/>
    </row>
    <row r="9135" spans="21:21" ht="12.5">
      <c r="U9135" s="41"/>
    </row>
    <row r="9136" spans="21:21" ht="12.5">
      <c r="U9136" s="41"/>
    </row>
    <row r="9137" spans="21:21" ht="12.5">
      <c r="U9137" s="41"/>
    </row>
    <row r="9138" spans="21:21" ht="12.5">
      <c r="U9138" s="41"/>
    </row>
    <row r="9139" spans="21:21" ht="12.5">
      <c r="U9139" s="41"/>
    </row>
    <row r="9140" spans="21:21" ht="12.5">
      <c r="U9140" s="41"/>
    </row>
    <row r="9141" spans="21:21" ht="12.5">
      <c r="U9141" s="41"/>
    </row>
    <row r="9142" spans="21:21" ht="12.5">
      <c r="U9142" s="41"/>
    </row>
    <row r="9143" spans="21:21" ht="12.5">
      <c r="U9143" s="41"/>
    </row>
    <row r="9144" spans="21:21" ht="12.5">
      <c r="U9144" s="41"/>
    </row>
    <row r="9145" spans="21:21" ht="12.5">
      <c r="U9145" s="41"/>
    </row>
    <row r="9146" spans="21:21" ht="12.5">
      <c r="U9146" s="41"/>
    </row>
    <row r="9147" spans="21:21" ht="12.5">
      <c r="U9147" s="41"/>
    </row>
    <row r="9148" spans="21:21" ht="12.5">
      <c r="U9148" s="41"/>
    </row>
    <row r="9149" spans="21:21" ht="12.5">
      <c r="U9149" s="41"/>
    </row>
    <row r="9150" spans="21:21" ht="12.5">
      <c r="U9150" s="41"/>
    </row>
    <row r="9151" spans="21:21" ht="12.5">
      <c r="U9151" s="41"/>
    </row>
    <row r="9152" spans="21:21" ht="12.5">
      <c r="U9152" s="41"/>
    </row>
    <row r="9153" spans="21:21" ht="12.5">
      <c r="U9153" s="41"/>
    </row>
    <row r="9154" spans="21:21" ht="12.5">
      <c r="U9154" s="41"/>
    </row>
    <row r="9155" spans="21:21" ht="12.5">
      <c r="U9155" s="41"/>
    </row>
    <row r="9156" spans="21:21" ht="12.5">
      <c r="U9156" s="41"/>
    </row>
    <row r="9157" spans="21:21" ht="12.5">
      <c r="U9157" s="41"/>
    </row>
    <row r="9158" spans="21:21" ht="12.5">
      <c r="U9158" s="41"/>
    </row>
    <row r="9159" spans="21:21" ht="12.5">
      <c r="U9159" s="41"/>
    </row>
    <row r="9160" spans="21:21" ht="12.5">
      <c r="U9160" s="41"/>
    </row>
    <row r="9161" spans="21:21" ht="12.5">
      <c r="U9161" s="41"/>
    </row>
    <row r="9162" spans="21:21" ht="12.5">
      <c r="U9162" s="41"/>
    </row>
    <row r="9163" spans="21:21" ht="12.5">
      <c r="U9163" s="41"/>
    </row>
    <row r="9164" spans="21:21" ht="12.5">
      <c r="U9164" s="41"/>
    </row>
    <row r="9165" spans="21:21" ht="12.5">
      <c r="U9165" s="41"/>
    </row>
    <row r="9166" spans="21:21" ht="12.5">
      <c r="U9166" s="41"/>
    </row>
    <row r="9167" spans="21:21" ht="12.5">
      <c r="U9167" s="41"/>
    </row>
    <row r="9168" spans="21:21" ht="12.5">
      <c r="U9168" s="41"/>
    </row>
    <row r="9169" spans="21:21" ht="12.5">
      <c r="U9169" s="41"/>
    </row>
    <row r="9170" spans="21:21" ht="12.5">
      <c r="U9170" s="41"/>
    </row>
    <row r="9171" spans="21:21" ht="12.5">
      <c r="U9171" s="41"/>
    </row>
    <row r="9172" spans="21:21" ht="12.5">
      <c r="U9172" s="41"/>
    </row>
    <row r="9173" spans="21:21" ht="12.5">
      <c r="U9173" s="41"/>
    </row>
    <row r="9174" spans="21:21" ht="12.5">
      <c r="U9174" s="41"/>
    </row>
    <row r="9175" spans="21:21" ht="12.5">
      <c r="U9175" s="41"/>
    </row>
    <row r="9176" spans="21:21" ht="12.5">
      <c r="U9176" s="41"/>
    </row>
    <row r="9177" spans="21:21" ht="12.5">
      <c r="U9177" s="41"/>
    </row>
    <row r="9178" spans="21:21" ht="12.5">
      <c r="U9178" s="41"/>
    </row>
    <row r="9179" spans="21:21" ht="12.5">
      <c r="U9179" s="41"/>
    </row>
    <row r="9180" spans="21:21" ht="12.5">
      <c r="U9180" s="41"/>
    </row>
    <row r="9181" spans="21:21" ht="12.5">
      <c r="U9181" s="41"/>
    </row>
    <row r="9182" spans="21:21" ht="12.5">
      <c r="U9182" s="41"/>
    </row>
    <row r="9183" spans="21:21" ht="12.5">
      <c r="U9183" s="41"/>
    </row>
    <row r="9184" spans="21:21" ht="12.5">
      <c r="U9184" s="41"/>
    </row>
    <row r="9185" spans="21:21" ht="12.5">
      <c r="U9185" s="41"/>
    </row>
    <row r="9186" spans="21:21" ht="12.5">
      <c r="U9186" s="41"/>
    </row>
    <row r="9187" spans="21:21" ht="12.5">
      <c r="U9187" s="41"/>
    </row>
    <row r="9188" spans="21:21" ht="12.5">
      <c r="U9188" s="41"/>
    </row>
    <row r="9189" spans="21:21" ht="12.5">
      <c r="U9189" s="41"/>
    </row>
    <row r="9190" spans="21:21" ht="12.5">
      <c r="U9190" s="41"/>
    </row>
    <row r="9191" spans="21:21" ht="12.5">
      <c r="U9191" s="41"/>
    </row>
    <row r="9192" spans="21:21" ht="12.5">
      <c r="U9192" s="41"/>
    </row>
    <row r="9193" spans="21:21" ht="12.5">
      <c r="U9193" s="41"/>
    </row>
    <row r="9194" spans="21:21" ht="12.5">
      <c r="U9194" s="41"/>
    </row>
    <row r="9195" spans="21:21" ht="12.5">
      <c r="U9195" s="41"/>
    </row>
    <row r="9196" spans="21:21" ht="12.5">
      <c r="U9196" s="41"/>
    </row>
    <row r="9197" spans="21:21" ht="12.5">
      <c r="U9197" s="41"/>
    </row>
    <row r="9198" spans="21:21" ht="12.5">
      <c r="U9198" s="41"/>
    </row>
    <row r="9199" spans="21:21" ht="12.5">
      <c r="U9199" s="41"/>
    </row>
    <row r="9200" spans="21:21" ht="12.5">
      <c r="U9200" s="41"/>
    </row>
    <row r="9201" spans="21:21" ht="12.5">
      <c r="U9201" s="41"/>
    </row>
    <row r="9202" spans="21:21" ht="12.5">
      <c r="U9202" s="41"/>
    </row>
    <row r="9203" spans="21:21" ht="12.5">
      <c r="U9203" s="41"/>
    </row>
    <row r="9204" spans="21:21" ht="12.5">
      <c r="U9204" s="41"/>
    </row>
    <row r="9205" spans="21:21" ht="12.5">
      <c r="U9205" s="41"/>
    </row>
    <row r="9206" spans="21:21" ht="12.5">
      <c r="U9206" s="41"/>
    </row>
    <row r="9207" spans="21:21" ht="12.5">
      <c r="U9207" s="41"/>
    </row>
    <row r="9208" spans="21:21" ht="12.5">
      <c r="U9208" s="41"/>
    </row>
    <row r="9209" spans="21:21" ht="12.5">
      <c r="U9209" s="41"/>
    </row>
    <row r="9210" spans="21:21" ht="12.5">
      <c r="U9210" s="41"/>
    </row>
    <row r="9211" spans="21:21" ht="12.5">
      <c r="U9211" s="41"/>
    </row>
    <row r="9212" spans="21:21" ht="12.5">
      <c r="U9212" s="41"/>
    </row>
    <row r="9213" spans="21:21" ht="12.5">
      <c r="U9213" s="41"/>
    </row>
    <row r="9214" spans="21:21" ht="12.5">
      <c r="U9214" s="41"/>
    </row>
    <row r="9215" spans="21:21" ht="12.5">
      <c r="U9215" s="41"/>
    </row>
    <row r="9216" spans="21:21" ht="12.5">
      <c r="U9216" s="41"/>
    </row>
    <row r="9217" spans="21:21" ht="12.5">
      <c r="U9217" s="41"/>
    </row>
    <row r="9218" spans="21:21" ht="12.5">
      <c r="U9218" s="41"/>
    </row>
    <row r="9219" spans="21:21" ht="12.5">
      <c r="U9219" s="41"/>
    </row>
    <row r="9220" spans="21:21" ht="12.5">
      <c r="U9220" s="41"/>
    </row>
    <row r="9221" spans="21:21" ht="12.5">
      <c r="U9221" s="41"/>
    </row>
    <row r="9222" spans="21:21" ht="12.5">
      <c r="U9222" s="41"/>
    </row>
    <row r="9223" spans="21:21" ht="12.5">
      <c r="U9223" s="41"/>
    </row>
    <row r="9224" spans="21:21" ht="12.5">
      <c r="U9224" s="41"/>
    </row>
    <row r="9225" spans="21:21" ht="12.5">
      <c r="U9225" s="41"/>
    </row>
    <row r="9226" spans="21:21" ht="12.5">
      <c r="U9226" s="41"/>
    </row>
    <row r="9227" spans="21:21" ht="12.5">
      <c r="U9227" s="41"/>
    </row>
    <row r="9228" spans="21:21" ht="12.5">
      <c r="U9228" s="41"/>
    </row>
    <row r="9229" spans="21:21" ht="12.5">
      <c r="U9229" s="41"/>
    </row>
    <row r="9230" spans="21:21" ht="12.5">
      <c r="U9230" s="41"/>
    </row>
    <row r="9231" spans="21:21" ht="12.5">
      <c r="U9231" s="41"/>
    </row>
    <row r="9232" spans="21:21" ht="12.5">
      <c r="U9232" s="41"/>
    </row>
    <row r="9233" spans="21:21" ht="12.5">
      <c r="U9233" s="41"/>
    </row>
    <row r="9234" spans="21:21" ht="12.5">
      <c r="U9234" s="41"/>
    </row>
    <row r="9235" spans="21:21" ht="12.5">
      <c r="U9235" s="41"/>
    </row>
    <row r="9236" spans="21:21" ht="12.5">
      <c r="U9236" s="41"/>
    </row>
    <row r="9237" spans="21:21" ht="12.5">
      <c r="U9237" s="41"/>
    </row>
    <row r="9238" spans="21:21" ht="12.5">
      <c r="U9238" s="41"/>
    </row>
    <row r="9239" spans="21:21" ht="12.5">
      <c r="U9239" s="41"/>
    </row>
    <row r="9240" spans="21:21" ht="12.5">
      <c r="U9240" s="41"/>
    </row>
    <row r="9241" spans="21:21" ht="12.5">
      <c r="U9241" s="41"/>
    </row>
    <row r="9242" spans="21:21" ht="12.5">
      <c r="U9242" s="41"/>
    </row>
    <row r="9243" spans="21:21" ht="12.5">
      <c r="U9243" s="41"/>
    </row>
    <row r="9244" spans="21:21" ht="12.5">
      <c r="U9244" s="41"/>
    </row>
    <row r="9245" spans="21:21" ht="12.5">
      <c r="U9245" s="41"/>
    </row>
    <row r="9246" spans="21:21" ht="12.5">
      <c r="U9246" s="41"/>
    </row>
    <row r="9247" spans="21:21" ht="12.5">
      <c r="U9247" s="41"/>
    </row>
    <row r="9248" spans="21:21" ht="12.5">
      <c r="U9248" s="41"/>
    </row>
    <row r="9249" spans="21:21" ht="12.5">
      <c r="U9249" s="41"/>
    </row>
    <row r="9250" spans="21:21" ht="12.5">
      <c r="U9250" s="41"/>
    </row>
    <row r="9251" spans="21:21" ht="12.5">
      <c r="U9251" s="41"/>
    </row>
    <row r="9252" spans="21:21" ht="12.5">
      <c r="U9252" s="41"/>
    </row>
    <row r="9253" spans="21:21" ht="12.5">
      <c r="U9253" s="41"/>
    </row>
    <row r="9254" spans="21:21" ht="12.5">
      <c r="U9254" s="41"/>
    </row>
    <row r="9255" spans="21:21" ht="12.5">
      <c r="U9255" s="41"/>
    </row>
    <row r="9256" spans="21:21" ht="12.5">
      <c r="U9256" s="41"/>
    </row>
    <row r="9257" spans="21:21" ht="12.5">
      <c r="U9257" s="41"/>
    </row>
    <row r="9258" spans="21:21" ht="12.5">
      <c r="U9258" s="41"/>
    </row>
    <row r="9259" spans="21:21" ht="12.5">
      <c r="U9259" s="41"/>
    </row>
    <row r="9260" spans="21:21" ht="12.5">
      <c r="U9260" s="41"/>
    </row>
    <row r="9261" spans="21:21" ht="12.5">
      <c r="U9261" s="41"/>
    </row>
    <row r="9262" spans="21:21" ht="12.5">
      <c r="U9262" s="41"/>
    </row>
    <row r="9263" spans="21:21" ht="12.5">
      <c r="U9263" s="41"/>
    </row>
    <row r="9264" spans="21:21" ht="12.5">
      <c r="U9264" s="41"/>
    </row>
    <row r="9265" spans="21:21" ht="12.5">
      <c r="U9265" s="41"/>
    </row>
    <row r="9266" spans="21:21" ht="12.5">
      <c r="U9266" s="41"/>
    </row>
    <row r="9267" spans="21:21" ht="12.5">
      <c r="U9267" s="41"/>
    </row>
    <row r="9268" spans="21:21" ht="12.5">
      <c r="U9268" s="41"/>
    </row>
    <row r="9269" spans="21:21" ht="12.5">
      <c r="U9269" s="41"/>
    </row>
    <row r="9270" spans="21:21" ht="12.5">
      <c r="U9270" s="41"/>
    </row>
    <row r="9271" spans="21:21" ht="12.5">
      <c r="U9271" s="41"/>
    </row>
    <row r="9272" spans="21:21" ht="12.5">
      <c r="U9272" s="41"/>
    </row>
    <row r="9273" spans="21:21" ht="12.5">
      <c r="U9273" s="41"/>
    </row>
    <row r="9274" spans="21:21" ht="12.5">
      <c r="U9274" s="41"/>
    </row>
    <row r="9275" spans="21:21" ht="12.5">
      <c r="U9275" s="41"/>
    </row>
    <row r="9276" spans="21:21" ht="12.5">
      <c r="U9276" s="41"/>
    </row>
    <row r="9277" spans="21:21" ht="12.5">
      <c r="U9277" s="41"/>
    </row>
    <row r="9278" spans="21:21" ht="12.5">
      <c r="U9278" s="41"/>
    </row>
    <row r="9279" spans="21:21" ht="12.5">
      <c r="U9279" s="41"/>
    </row>
    <row r="9280" spans="21:21" ht="12.5">
      <c r="U9280" s="41"/>
    </row>
    <row r="9281" spans="21:21" ht="12.5">
      <c r="U9281" s="41"/>
    </row>
    <row r="9282" spans="21:21" ht="12.5">
      <c r="U9282" s="41"/>
    </row>
    <row r="9283" spans="21:21" ht="12.5">
      <c r="U9283" s="41"/>
    </row>
    <row r="9284" spans="21:21" ht="12.5">
      <c r="U9284" s="41"/>
    </row>
    <row r="9285" spans="21:21" ht="12.5">
      <c r="U9285" s="41"/>
    </row>
    <row r="9286" spans="21:21" ht="12.5">
      <c r="U9286" s="41"/>
    </row>
    <row r="9287" spans="21:21" ht="12.5">
      <c r="U9287" s="41"/>
    </row>
    <row r="9288" spans="21:21" ht="12.5">
      <c r="U9288" s="41"/>
    </row>
    <row r="9289" spans="21:21" ht="12.5">
      <c r="U9289" s="41"/>
    </row>
    <row r="9290" spans="21:21" ht="12.5">
      <c r="U9290" s="41"/>
    </row>
    <row r="9291" spans="21:21" ht="12.5">
      <c r="U9291" s="41"/>
    </row>
    <row r="9292" spans="21:21" ht="12.5">
      <c r="U9292" s="41"/>
    </row>
    <row r="9293" spans="21:21" ht="12.5">
      <c r="U9293" s="41"/>
    </row>
    <row r="9294" spans="21:21" ht="12.5">
      <c r="U9294" s="41"/>
    </row>
    <row r="9295" spans="21:21" ht="12.5">
      <c r="U9295" s="41"/>
    </row>
    <row r="9296" spans="21:21" ht="12.5">
      <c r="U9296" s="41"/>
    </row>
    <row r="9297" spans="21:21" ht="12.5">
      <c r="U9297" s="41"/>
    </row>
    <row r="9298" spans="21:21" ht="12.5">
      <c r="U9298" s="41"/>
    </row>
    <row r="9299" spans="21:21" ht="12.5">
      <c r="U9299" s="41"/>
    </row>
    <row r="9300" spans="21:21" ht="12.5">
      <c r="U9300" s="41"/>
    </row>
    <row r="9301" spans="21:21" ht="12.5">
      <c r="U9301" s="41"/>
    </row>
    <row r="9302" spans="21:21" ht="12.5">
      <c r="U9302" s="41"/>
    </row>
    <row r="9303" spans="21:21" ht="12.5">
      <c r="U9303" s="41"/>
    </row>
    <row r="9304" spans="21:21" ht="12.5">
      <c r="U9304" s="41"/>
    </row>
    <row r="9305" spans="21:21" ht="12.5">
      <c r="U9305" s="41"/>
    </row>
    <row r="9306" spans="21:21" ht="12.5">
      <c r="U9306" s="41"/>
    </row>
    <row r="9307" spans="21:21" ht="12.5">
      <c r="U9307" s="41"/>
    </row>
    <row r="9308" spans="21:21" ht="12.5">
      <c r="U9308" s="41"/>
    </row>
    <row r="9309" spans="21:21" ht="12.5">
      <c r="U9309" s="41"/>
    </row>
    <row r="9310" spans="21:21" ht="12.5">
      <c r="U9310" s="41"/>
    </row>
    <row r="9311" spans="21:21" ht="12.5">
      <c r="U9311" s="41"/>
    </row>
    <row r="9312" spans="21:21" ht="12.5">
      <c r="U9312" s="41"/>
    </row>
    <row r="9313" spans="21:21" ht="12.5">
      <c r="U9313" s="41"/>
    </row>
    <row r="9314" spans="21:21" ht="12.5">
      <c r="U9314" s="41"/>
    </row>
    <row r="9315" spans="21:21" ht="12.5">
      <c r="U9315" s="41"/>
    </row>
    <row r="9316" spans="21:21" ht="12.5">
      <c r="U9316" s="41"/>
    </row>
    <row r="9317" spans="21:21" ht="12.5">
      <c r="U9317" s="41"/>
    </row>
    <row r="9318" spans="21:21" ht="12.5">
      <c r="U9318" s="41"/>
    </row>
    <row r="9319" spans="21:21" ht="12.5">
      <c r="U9319" s="41"/>
    </row>
    <row r="9320" spans="21:21" ht="12.5">
      <c r="U9320" s="41"/>
    </row>
    <row r="9321" spans="21:21" ht="12.5">
      <c r="U9321" s="41"/>
    </row>
    <row r="9322" spans="21:21" ht="12.5">
      <c r="U9322" s="41"/>
    </row>
    <row r="9323" spans="21:21" ht="12.5">
      <c r="U9323" s="41"/>
    </row>
    <row r="9324" spans="21:21" ht="12.5">
      <c r="U9324" s="41"/>
    </row>
    <row r="9325" spans="21:21" ht="12.5">
      <c r="U9325" s="41"/>
    </row>
    <row r="9326" spans="21:21" ht="12.5">
      <c r="U9326" s="41"/>
    </row>
    <row r="9327" spans="21:21" ht="12.5">
      <c r="U9327" s="41"/>
    </row>
    <row r="9328" spans="21:21" ht="12.5">
      <c r="U9328" s="41"/>
    </row>
    <row r="9329" spans="21:21" ht="12.5">
      <c r="U9329" s="41"/>
    </row>
    <row r="9330" spans="21:21" ht="12.5">
      <c r="U9330" s="41"/>
    </row>
    <row r="9331" spans="21:21" ht="12.5">
      <c r="U9331" s="41"/>
    </row>
    <row r="9332" spans="21:21" ht="12.5">
      <c r="U9332" s="41"/>
    </row>
    <row r="9333" spans="21:21" ht="12.5">
      <c r="U9333" s="41"/>
    </row>
    <row r="9334" spans="21:21" ht="12.5">
      <c r="U9334" s="41"/>
    </row>
    <row r="9335" spans="21:21" ht="12.5">
      <c r="U9335" s="41"/>
    </row>
    <row r="9336" spans="21:21" ht="12.5">
      <c r="U9336" s="41"/>
    </row>
    <row r="9337" spans="21:21" ht="12.5">
      <c r="U9337" s="41"/>
    </row>
    <row r="9338" spans="21:21" ht="12.5">
      <c r="U9338" s="41"/>
    </row>
    <row r="9339" spans="21:21" ht="12.5">
      <c r="U9339" s="41"/>
    </row>
    <row r="9340" spans="21:21" ht="12.5">
      <c r="U9340" s="41"/>
    </row>
    <row r="9341" spans="21:21" ht="12.5">
      <c r="U9341" s="41"/>
    </row>
    <row r="9342" spans="21:21" ht="12.5">
      <c r="U9342" s="41"/>
    </row>
    <row r="9343" spans="21:21" ht="12.5">
      <c r="U9343" s="41"/>
    </row>
    <row r="9344" spans="21:21" ht="12.5">
      <c r="U9344" s="41"/>
    </row>
    <row r="9345" spans="21:21" ht="12.5">
      <c r="U9345" s="41"/>
    </row>
    <row r="9346" spans="21:21" ht="12.5">
      <c r="U9346" s="41"/>
    </row>
    <row r="9347" spans="21:21" ht="12.5">
      <c r="U9347" s="41"/>
    </row>
    <row r="9348" spans="21:21" ht="12.5">
      <c r="U9348" s="41"/>
    </row>
    <row r="9349" spans="21:21" ht="12.5">
      <c r="U9349" s="41"/>
    </row>
    <row r="9350" spans="21:21" ht="12.5">
      <c r="U9350" s="41"/>
    </row>
    <row r="9351" spans="21:21" ht="12.5">
      <c r="U9351" s="41"/>
    </row>
    <row r="9352" spans="21:21" ht="12.5">
      <c r="U9352" s="41"/>
    </row>
    <row r="9353" spans="21:21" ht="12.5">
      <c r="U9353" s="41"/>
    </row>
    <row r="9354" spans="21:21" ht="12.5">
      <c r="U9354" s="41"/>
    </row>
    <row r="9355" spans="21:21" ht="12.5">
      <c r="U9355" s="41"/>
    </row>
    <row r="9356" spans="21:21" ht="12.5">
      <c r="U9356" s="41"/>
    </row>
    <row r="9357" spans="21:21" ht="12.5">
      <c r="U9357" s="41"/>
    </row>
    <row r="9358" spans="21:21" ht="12.5">
      <c r="U9358" s="41"/>
    </row>
    <row r="9359" spans="21:21" ht="12.5">
      <c r="U9359" s="41"/>
    </row>
    <row r="9360" spans="21:21" ht="12.5">
      <c r="U9360" s="41"/>
    </row>
    <row r="9361" spans="21:21" ht="12.5">
      <c r="U9361" s="41"/>
    </row>
    <row r="9362" spans="21:21" ht="12.5">
      <c r="U9362" s="41"/>
    </row>
    <row r="9363" spans="21:21" ht="12.5">
      <c r="U9363" s="41"/>
    </row>
    <row r="9364" spans="21:21" ht="12.5">
      <c r="U9364" s="41"/>
    </row>
    <row r="9365" spans="21:21" ht="12.5">
      <c r="U9365" s="41"/>
    </row>
    <row r="9366" spans="21:21" ht="12.5">
      <c r="U9366" s="41"/>
    </row>
    <row r="9367" spans="21:21" ht="12.5">
      <c r="U9367" s="41"/>
    </row>
    <row r="9368" spans="21:21" ht="12.5">
      <c r="U9368" s="41"/>
    </row>
    <row r="9369" spans="21:21" ht="12.5">
      <c r="U9369" s="41"/>
    </row>
    <row r="9370" spans="21:21" ht="12.5">
      <c r="U9370" s="41"/>
    </row>
    <row r="9371" spans="21:21" ht="12.5">
      <c r="U9371" s="41"/>
    </row>
    <row r="9372" spans="21:21" ht="12.5">
      <c r="U9372" s="41"/>
    </row>
    <row r="9373" spans="21:21" ht="12.5">
      <c r="U9373" s="41"/>
    </row>
    <row r="9374" spans="21:21" ht="12.5">
      <c r="U9374" s="41"/>
    </row>
    <row r="9375" spans="21:21" ht="12.5">
      <c r="U9375" s="41"/>
    </row>
    <row r="9376" spans="21:21" ht="12.5">
      <c r="U9376" s="41"/>
    </row>
    <row r="9377" spans="21:21" ht="12.5">
      <c r="U9377" s="41"/>
    </row>
    <row r="9378" spans="21:21" ht="12.5">
      <c r="U9378" s="41"/>
    </row>
    <row r="9379" spans="21:21" ht="12.5">
      <c r="U9379" s="41"/>
    </row>
    <row r="9380" spans="21:21" ht="12.5">
      <c r="U9380" s="41"/>
    </row>
    <row r="9381" spans="21:21" ht="12.5">
      <c r="U9381" s="41"/>
    </row>
    <row r="9382" spans="21:21" ht="12.5">
      <c r="U9382" s="41"/>
    </row>
    <row r="9383" spans="21:21" ht="12.5">
      <c r="U9383" s="41"/>
    </row>
    <row r="9384" spans="21:21" ht="12.5">
      <c r="U9384" s="41"/>
    </row>
    <row r="9385" spans="21:21" ht="12.5">
      <c r="U9385" s="41"/>
    </row>
    <row r="9386" spans="21:21" ht="12.5">
      <c r="U9386" s="41"/>
    </row>
    <row r="9387" spans="21:21" ht="12.5">
      <c r="U9387" s="41"/>
    </row>
    <row r="9388" spans="21:21" ht="12.5">
      <c r="U9388" s="41"/>
    </row>
    <row r="9389" spans="21:21" ht="12.5">
      <c r="U9389" s="41"/>
    </row>
    <row r="9390" spans="21:21" ht="12.5">
      <c r="U9390" s="41"/>
    </row>
    <row r="9391" spans="21:21" ht="12.5">
      <c r="U9391" s="41"/>
    </row>
    <row r="9392" spans="21:21" ht="12.5">
      <c r="U9392" s="41"/>
    </row>
    <row r="9393" spans="21:21" ht="12.5">
      <c r="U9393" s="41"/>
    </row>
    <row r="9394" spans="21:21" ht="12.5">
      <c r="U9394" s="41"/>
    </row>
    <row r="9395" spans="21:21" ht="12.5">
      <c r="U9395" s="41"/>
    </row>
    <row r="9396" spans="21:21" ht="12.5">
      <c r="U9396" s="41"/>
    </row>
    <row r="9397" spans="21:21" ht="12.5">
      <c r="U9397" s="41"/>
    </row>
    <row r="9398" spans="21:21" ht="12.5">
      <c r="U9398" s="41"/>
    </row>
    <row r="9399" spans="21:21" ht="12.5">
      <c r="U9399" s="41"/>
    </row>
    <row r="9400" spans="21:21" ht="12.5">
      <c r="U9400" s="41"/>
    </row>
    <row r="9401" spans="21:21" ht="12.5">
      <c r="U9401" s="41"/>
    </row>
    <row r="9402" spans="21:21" ht="12.5">
      <c r="U9402" s="41"/>
    </row>
    <row r="9403" spans="21:21" ht="12.5">
      <c r="U9403" s="41"/>
    </row>
    <row r="9404" spans="21:21" ht="12.5">
      <c r="U9404" s="41"/>
    </row>
    <row r="9405" spans="21:21" ht="12.5">
      <c r="U9405" s="41"/>
    </row>
    <row r="9406" spans="21:21" ht="12.5">
      <c r="U9406" s="41"/>
    </row>
    <row r="9407" spans="21:21" ht="12.5">
      <c r="U9407" s="41"/>
    </row>
    <row r="9408" spans="21:21" ht="12.5">
      <c r="U9408" s="41"/>
    </row>
    <row r="9409" spans="21:21" ht="12.5">
      <c r="U9409" s="41"/>
    </row>
    <row r="9410" spans="21:21" ht="12.5">
      <c r="U9410" s="41"/>
    </row>
    <row r="9411" spans="21:21" ht="12.5">
      <c r="U9411" s="41"/>
    </row>
    <row r="9412" spans="21:21" ht="12.5">
      <c r="U9412" s="41"/>
    </row>
    <row r="9413" spans="21:21" ht="12.5">
      <c r="U9413" s="41"/>
    </row>
    <row r="9414" spans="21:21" ht="12.5">
      <c r="U9414" s="41"/>
    </row>
    <row r="9415" spans="21:21" ht="12.5">
      <c r="U9415" s="41"/>
    </row>
    <row r="9416" spans="21:21" ht="12.5">
      <c r="U9416" s="41"/>
    </row>
    <row r="9417" spans="21:21" ht="12.5">
      <c r="U9417" s="41"/>
    </row>
    <row r="9418" spans="21:21" ht="12.5">
      <c r="U9418" s="41"/>
    </row>
    <row r="9419" spans="21:21" ht="12.5">
      <c r="U9419" s="41"/>
    </row>
    <row r="9420" spans="21:21" ht="12.5">
      <c r="U9420" s="41"/>
    </row>
    <row r="9421" spans="21:21" ht="12.5">
      <c r="U9421" s="41"/>
    </row>
    <row r="9422" spans="21:21" ht="12.5">
      <c r="U9422" s="41"/>
    </row>
    <row r="9423" spans="21:21" ht="12.5">
      <c r="U9423" s="41"/>
    </row>
    <row r="9424" spans="21:21" ht="12.5">
      <c r="U9424" s="41"/>
    </row>
    <row r="9425" spans="21:21" ht="12.5">
      <c r="U9425" s="41"/>
    </row>
    <row r="9426" spans="21:21" ht="12.5">
      <c r="U9426" s="41"/>
    </row>
    <row r="9427" spans="21:21" ht="12.5">
      <c r="U9427" s="41"/>
    </row>
    <row r="9428" spans="21:21" ht="12.5">
      <c r="U9428" s="41"/>
    </row>
    <row r="9429" spans="21:21" ht="12.5">
      <c r="U9429" s="41"/>
    </row>
    <row r="9430" spans="21:21" ht="12.5">
      <c r="U9430" s="41"/>
    </row>
    <row r="9431" spans="21:21" ht="12.5">
      <c r="U9431" s="41"/>
    </row>
    <row r="9432" spans="21:21" ht="12.5">
      <c r="U9432" s="41"/>
    </row>
    <row r="9433" spans="21:21" ht="12.5">
      <c r="U9433" s="41"/>
    </row>
    <row r="9434" spans="21:21" ht="12.5">
      <c r="U9434" s="41"/>
    </row>
    <row r="9435" spans="21:21" ht="12.5">
      <c r="U9435" s="41"/>
    </row>
    <row r="9436" spans="21:21" ht="12.5">
      <c r="U9436" s="41"/>
    </row>
    <row r="9437" spans="21:21" ht="12.5">
      <c r="U9437" s="41"/>
    </row>
    <row r="9438" spans="21:21" ht="12.5">
      <c r="U9438" s="41"/>
    </row>
    <row r="9439" spans="21:21" ht="12.5">
      <c r="U9439" s="41"/>
    </row>
    <row r="9440" spans="21:21" ht="12.5">
      <c r="U9440" s="41"/>
    </row>
    <row r="9441" spans="21:21" ht="12.5">
      <c r="U9441" s="41"/>
    </row>
    <row r="9442" spans="21:21" ht="12.5">
      <c r="U9442" s="41"/>
    </row>
    <row r="9443" spans="21:21" ht="12.5">
      <c r="U9443" s="41"/>
    </row>
    <row r="9444" spans="21:21" ht="12.5">
      <c r="U9444" s="41"/>
    </row>
    <row r="9445" spans="21:21" ht="12.5">
      <c r="U9445" s="41"/>
    </row>
    <row r="9446" spans="21:21" ht="12.5">
      <c r="U9446" s="41"/>
    </row>
    <row r="9447" spans="21:21" ht="12.5">
      <c r="U9447" s="41"/>
    </row>
    <row r="9448" spans="21:21" ht="12.5">
      <c r="U9448" s="41"/>
    </row>
    <row r="9449" spans="21:21" ht="12.5">
      <c r="U9449" s="41"/>
    </row>
    <row r="9450" spans="21:21" ht="12.5">
      <c r="U9450" s="41"/>
    </row>
    <row r="9451" spans="21:21" ht="12.5">
      <c r="U9451" s="41"/>
    </row>
    <row r="9452" spans="21:21" ht="12.5">
      <c r="U9452" s="41"/>
    </row>
    <row r="9453" spans="21:21" ht="12.5">
      <c r="U9453" s="41"/>
    </row>
    <row r="9454" spans="21:21" ht="12.5">
      <c r="U9454" s="41"/>
    </row>
    <row r="9455" spans="21:21" ht="12.5">
      <c r="U9455" s="41"/>
    </row>
    <row r="9456" spans="21:21" ht="12.5">
      <c r="U9456" s="41"/>
    </row>
    <row r="9457" spans="21:21" ht="12.5">
      <c r="U9457" s="41"/>
    </row>
    <row r="9458" spans="21:21" ht="12.5">
      <c r="U9458" s="41"/>
    </row>
    <row r="9459" spans="21:21" ht="12.5">
      <c r="U9459" s="41"/>
    </row>
    <row r="9460" spans="21:21" ht="12.5">
      <c r="U9460" s="41"/>
    </row>
    <row r="9461" spans="21:21" ht="12.5">
      <c r="U9461" s="41"/>
    </row>
    <row r="9462" spans="21:21" ht="12.5">
      <c r="U9462" s="41"/>
    </row>
    <row r="9463" spans="21:21" ht="12.5">
      <c r="U9463" s="41"/>
    </row>
    <row r="9464" spans="21:21" ht="12.5">
      <c r="U9464" s="41"/>
    </row>
    <row r="9465" spans="21:21" ht="12.5">
      <c r="U9465" s="41"/>
    </row>
    <row r="9466" spans="21:21" ht="12.5">
      <c r="U9466" s="41"/>
    </row>
    <row r="9467" spans="21:21" ht="12.5">
      <c r="U9467" s="41"/>
    </row>
    <row r="9468" spans="21:21" ht="12.5">
      <c r="U9468" s="41"/>
    </row>
    <row r="9469" spans="21:21" ht="12.5">
      <c r="U9469" s="41"/>
    </row>
    <row r="9470" spans="21:21" ht="12.5">
      <c r="U9470" s="41"/>
    </row>
    <row r="9471" spans="21:21" ht="12.5">
      <c r="U9471" s="41"/>
    </row>
    <row r="9472" spans="21:21" ht="12.5">
      <c r="U9472" s="41"/>
    </row>
    <row r="9473" spans="21:21" ht="12.5">
      <c r="U9473" s="41"/>
    </row>
    <row r="9474" spans="21:21" ht="12.5">
      <c r="U9474" s="41"/>
    </row>
    <row r="9475" spans="21:21" ht="12.5">
      <c r="U9475" s="41"/>
    </row>
    <row r="9476" spans="21:21" ht="12.5">
      <c r="U9476" s="41"/>
    </row>
    <row r="9477" spans="21:21" ht="12.5">
      <c r="U9477" s="41"/>
    </row>
    <row r="9478" spans="21:21" ht="12.5">
      <c r="U9478" s="41"/>
    </row>
    <row r="9479" spans="21:21" ht="12.5">
      <c r="U9479" s="41"/>
    </row>
    <row r="9480" spans="21:21" ht="12.5">
      <c r="U9480" s="41"/>
    </row>
    <row r="9481" spans="21:21" ht="12.5">
      <c r="U9481" s="41"/>
    </row>
    <row r="9482" spans="21:21" ht="12.5">
      <c r="U9482" s="41"/>
    </row>
    <row r="9483" spans="21:21" ht="12.5">
      <c r="U9483" s="41"/>
    </row>
    <row r="9484" spans="21:21" ht="12.5">
      <c r="U9484" s="41"/>
    </row>
    <row r="9485" spans="21:21" ht="12.5">
      <c r="U9485" s="41"/>
    </row>
    <row r="9486" spans="21:21" ht="12.5">
      <c r="U9486" s="41"/>
    </row>
    <row r="9487" spans="21:21" ht="12.5">
      <c r="U9487" s="41"/>
    </row>
    <row r="9488" spans="21:21" ht="12.5">
      <c r="U9488" s="41"/>
    </row>
    <row r="9489" spans="21:21" ht="12.5">
      <c r="U9489" s="41"/>
    </row>
    <row r="9490" spans="21:21" ht="12.5">
      <c r="U9490" s="41"/>
    </row>
    <row r="9491" spans="21:21" ht="12.5">
      <c r="U9491" s="41"/>
    </row>
    <row r="9492" spans="21:21" ht="12.5">
      <c r="U9492" s="41"/>
    </row>
    <row r="9493" spans="21:21" ht="12.5">
      <c r="U9493" s="41"/>
    </row>
    <row r="9494" spans="21:21" ht="12.5">
      <c r="U9494" s="41"/>
    </row>
    <row r="9495" spans="21:21" ht="12.5">
      <c r="U9495" s="41"/>
    </row>
    <row r="9496" spans="21:21" ht="12.5">
      <c r="U9496" s="41"/>
    </row>
    <row r="9497" spans="21:21" ht="12.5">
      <c r="U9497" s="41"/>
    </row>
    <row r="9498" spans="21:21" ht="12.5">
      <c r="U9498" s="41"/>
    </row>
    <row r="9499" spans="21:21" ht="12.5">
      <c r="U9499" s="41"/>
    </row>
    <row r="9500" spans="21:21" ht="12.5">
      <c r="U9500" s="41"/>
    </row>
    <row r="9501" spans="21:21" ht="12.5">
      <c r="U9501" s="41"/>
    </row>
    <row r="9502" spans="21:21" ht="12.5">
      <c r="U9502" s="41"/>
    </row>
    <row r="9503" spans="21:21" ht="12.5">
      <c r="U9503" s="41"/>
    </row>
    <row r="9504" spans="21:21" ht="12.5">
      <c r="U9504" s="41"/>
    </row>
    <row r="9505" spans="21:21" ht="12.5">
      <c r="U9505" s="41"/>
    </row>
    <row r="9506" spans="21:21" ht="12.5">
      <c r="U9506" s="41"/>
    </row>
    <row r="9507" spans="21:21" ht="12.5">
      <c r="U9507" s="41"/>
    </row>
    <row r="9508" spans="21:21" ht="12.5">
      <c r="U9508" s="41"/>
    </row>
    <row r="9509" spans="21:21" ht="12.5">
      <c r="U9509" s="41"/>
    </row>
    <row r="9510" spans="21:21" ht="12.5">
      <c r="U9510" s="41"/>
    </row>
    <row r="9511" spans="21:21" ht="12.5">
      <c r="U9511" s="41"/>
    </row>
    <row r="9512" spans="21:21" ht="12.5">
      <c r="U9512" s="41"/>
    </row>
    <row r="9513" spans="21:21" ht="12.5">
      <c r="U9513" s="41"/>
    </row>
    <row r="9514" spans="21:21" ht="12.5">
      <c r="U9514" s="41"/>
    </row>
    <row r="9515" spans="21:21" ht="12.5">
      <c r="U9515" s="41"/>
    </row>
    <row r="9516" spans="21:21" ht="12.5">
      <c r="U9516" s="41"/>
    </row>
    <row r="9517" spans="21:21" ht="12.5">
      <c r="U9517" s="41"/>
    </row>
    <row r="9518" spans="21:21" ht="12.5">
      <c r="U9518" s="41"/>
    </row>
    <row r="9519" spans="21:21" ht="12.5">
      <c r="U9519" s="41"/>
    </row>
    <row r="9520" spans="21:21" ht="12.5">
      <c r="U9520" s="41"/>
    </row>
    <row r="9521" spans="21:21" ht="12.5">
      <c r="U9521" s="41"/>
    </row>
    <row r="9522" spans="21:21" ht="12.5">
      <c r="U9522" s="41"/>
    </row>
    <row r="9523" spans="21:21" ht="12.5">
      <c r="U9523" s="41"/>
    </row>
    <row r="9524" spans="21:21" ht="12.5">
      <c r="U9524" s="41"/>
    </row>
    <row r="9525" spans="21:21" ht="12.5">
      <c r="U9525" s="41"/>
    </row>
    <row r="9526" spans="21:21" ht="12.5">
      <c r="U9526" s="41"/>
    </row>
    <row r="9527" spans="21:21" ht="12.5">
      <c r="U9527" s="41"/>
    </row>
    <row r="9528" spans="21:21" ht="12.5">
      <c r="U9528" s="41"/>
    </row>
    <row r="9529" spans="21:21" ht="12.5">
      <c r="U9529" s="41"/>
    </row>
    <row r="9530" spans="21:21" ht="12.5">
      <c r="U9530" s="41"/>
    </row>
    <row r="9531" spans="21:21" ht="12.5">
      <c r="U9531" s="41"/>
    </row>
    <row r="9532" spans="21:21" ht="12.5">
      <c r="U9532" s="41"/>
    </row>
    <row r="9533" spans="21:21" ht="12.5">
      <c r="U9533" s="41"/>
    </row>
    <row r="9534" spans="21:21" ht="12.5">
      <c r="U9534" s="41"/>
    </row>
    <row r="9535" spans="21:21" ht="12.5">
      <c r="U9535" s="41"/>
    </row>
    <row r="9536" spans="21:21" ht="12.5">
      <c r="U9536" s="41"/>
    </row>
    <row r="9537" spans="21:21" ht="12.5">
      <c r="U9537" s="41"/>
    </row>
    <row r="9538" spans="21:21" ht="12.5">
      <c r="U9538" s="41"/>
    </row>
    <row r="9539" spans="21:21" ht="12.5">
      <c r="U9539" s="41"/>
    </row>
    <row r="9540" spans="21:21" ht="12.5">
      <c r="U9540" s="41"/>
    </row>
    <row r="9541" spans="21:21" ht="12.5">
      <c r="U9541" s="41"/>
    </row>
    <row r="9542" spans="21:21" ht="12.5">
      <c r="U9542" s="41"/>
    </row>
    <row r="9543" spans="21:21" ht="12.5">
      <c r="U9543" s="41"/>
    </row>
    <row r="9544" spans="21:21" ht="12.5">
      <c r="U9544" s="41"/>
    </row>
    <row r="9545" spans="21:21" ht="12.5">
      <c r="U9545" s="41"/>
    </row>
    <row r="9546" spans="21:21" ht="12.5">
      <c r="U9546" s="41"/>
    </row>
    <row r="9547" spans="21:21" ht="12.5">
      <c r="U9547" s="41"/>
    </row>
    <row r="9548" spans="21:21" ht="12.5">
      <c r="U9548" s="41"/>
    </row>
    <row r="9549" spans="21:21" ht="12.5">
      <c r="U9549" s="41"/>
    </row>
    <row r="9550" spans="21:21" ht="12.5">
      <c r="U9550" s="41"/>
    </row>
    <row r="9551" spans="21:21" ht="12.5">
      <c r="U9551" s="41"/>
    </row>
    <row r="9552" spans="21:21" ht="12.5">
      <c r="U9552" s="41"/>
    </row>
    <row r="9553" spans="21:21" ht="12.5">
      <c r="U9553" s="41"/>
    </row>
    <row r="9554" spans="21:21" ht="12.5">
      <c r="U9554" s="41"/>
    </row>
    <row r="9555" spans="21:21" ht="12.5">
      <c r="U9555" s="41"/>
    </row>
    <row r="9556" spans="21:21" ht="12.5">
      <c r="U9556" s="41"/>
    </row>
    <row r="9557" spans="21:21" ht="12.5">
      <c r="U9557" s="41"/>
    </row>
    <row r="9558" spans="21:21" ht="12.5">
      <c r="U9558" s="41"/>
    </row>
    <row r="9559" spans="21:21" ht="12.5">
      <c r="U9559" s="41"/>
    </row>
    <row r="9560" spans="21:21" ht="12.5">
      <c r="U9560" s="41"/>
    </row>
    <row r="9561" spans="21:21" ht="12.5">
      <c r="U9561" s="41"/>
    </row>
    <row r="9562" spans="21:21" ht="12.5">
      <c r="U9562" s="41"/>
    </row>
    <row r="9563" spans="21:21" ht="12.5">
      <c r="U9563" s="41"/>
    </row>
    <row r="9564" spans="21:21" ht="12.5">
      <c r="U9564" s="41"/>
    </row>
    <row r="9565" spans="21:21" ht="12.5">
      <c r="U9565" s="41"/>
    </row>
    <row r="9566" spans="21:21" ht="12.5">
      <c r="U9566" s="41"/>
    </row>
    <row r="9567" spans="21:21" ht="12.5">
      <c r="U9567" s="41"/>
    </row>
    <row r="9568" spans="21:21" ht="12.5">
      <c r="U9568" s="41"/>
    </row>
    <row r="9569" spans="21:21" ht="12.5">
      <c r="U9569" s="41"/>
    </row>
    <row r="9570" spans="21:21" ht="12.5">
      <c r="U9570" s="41"/>
    </row>
    <row r="9571" spans="21:21" ht="12.5">
      <c r="U9571" s="41"/>
    </row>
    <row r="9572" spans="21:21" ht="12.5">
      <c r="U9572" s="41"/>
    </row>
    <row r="9573" spans="21:21" ht="12.5">
      <c r="U9573" s="41"/>
    </row>
    <row r="9574" spans="21:21" ht="12.5">
      <c r="U9574" s="41"/>
    </row>
    <row r="9575" spans="21:21" ht="12.5">
      <c r="U9575" s="41"/>
    </row>
    <row r="9576" spans="21:21" ht="12.5">
      <c r="U9576" s="41"/>
    </row>
    <row r="9577" spans="21:21" ht="12.5">
      <c r="U9577" s="41"/>
    </row>
    <row r="9578" spans="21:21" ht="12.5">
      <c r="U9578" s="41"/>
    </row>
    <row r="9579" spans="21:21" ht="12.5">
      <c r="U9579" s="41"/>
    </row>
    <row r="9580" spans="21:21" ht="12.5">
      <c r="U9580" s="41"/>
    </row>
    <row r="9581" spans="21:21" ht="12.5">
      <c r="U9581" s="41"/>
    </row>
    <row r="9582" spans="21:21" ht="12.5">
      <c r="U9582" s="41"/>
    </row>
    <row r="9583" spans="21:21" ht="12.5">
      <c r="U9583" s="41"/>
    </row>
    <row r="9584" spans="21:21" ht="12.5">
      <c r="U9584" s="41"/>
    </row>
    <row r="9585" spans="21:21" ht="12.5">
      <c r="U9585" s="41"/>
    </row>
    <row r="9586" spans="21:21" ht="12.5">
      <c r="U9586" s="41"/>
    </row>
    <row r="9587" spans="21:21" ht="12.5">
      <c r="U9587" s="41"/>
    </row>
    <row r="9588" spans="21:21" ht="12.5">
      <c r="U9588" s="41"/>
    </row>
    <row r="9589" spans="21:21" ht="12.5">
      <c r="U9589" s="41"/>
    </row>
    <row r="9590" spans="21:21" ht="12.5">
      <c r="U9590" s="41"/>
    </row>
    <row r="9591" spans="21:21" ht="12.5">
      <c r="U9591" s="41"/>
    </row>
    <row r="9592" spans="21:21" ht="12.5">
      <c r="U9592" s="41"/>
    </row>
    <row r="9593" spans="21:21" ht="12.5">
      <c r="U9593" s="41"/>
    </row>
    <row r="9594" spans="21:21" ht="12.5">
      <c r="U9594" s="41"/>
    </row>
    <row r="9595" spans="21:21" ht="12.5">
      <c r="U9595" s="41"/>
    </row>
    <row r="9596" spans="21:21" ht="12.5">
      <c r="U9596" s="41"/>
    </row>
    <row r="9597" spans="21:21" ht="12.5">
      <c r="U9597" s="41"/>
    </row>
    <row r="9598" spans="21:21" ht="12.5">
      <c r="U9598" s="41"/>
    </row>
    <row r="9599" spans="21:21" ht="12.5">
      <c r="U9599" s="41"/>
    </row>
    <row r="9600" spans="21:21" ht="12.5">
      <c r="U9600" s="41"/>
    </row>
    <row r="9601" spans="21:21" ht="12.5">
      <c r="U9601" s="41"/>
    </row>
    <row r="9602" spans="21:21" ht="12.5">
      <c r="U9602" s="41"/>
    </row>
    <row r="9603" spans="21:21" ht="12.5">
      <c r="U9603" s="41"/>
    </row>
    <row r="9604" spans="21:21" ht="12.5">
      <c r="U9604" s="41"/>
    </row>
    <row r="9605" spans="21:21" ht="12.5">
      <c r="U9605" s="41"/>
    </row>
    <row r="9606" spans="21:21" ht="12.5">
      <c r="U9606" s="41"/>
    </row>
    <row r="9607" spans="21:21" ht="12.5">
      <c r="U9607" s="41"/>
    </row>
    <row r="9608" spans="21:21" ht="12.5">
      <c r="U9608" s="41"/>
    </row>
    <row r="9609" spans="21:21" ht="12.5">
      <c r="U9609" s="41"/>
    </row>
    <row r="9610" spans="21:21" ht="12.5">
      <c r="U9610" s="41"/>
    </row>
    <row r="9611" spans="21:21" ht="12.5">
      <c r="U9611" s="41"/>
    </row>
    <row r="9612" spans="21:21" ht="12.5">
      <c r="U9612" s="41"/>
    </row>
    <row r="9613" spans="21:21" ht="12.5">
      <c r="U9613" s="41"/>
    </row>
    <row r="9614" spans="21:21" ht="12.5">
      <c r="U9614" s="41"/>
    </row>
    <row r="9615" spans="21:21" ht="12.5">
      <c r="U9615" s="41"/>
    </row>
    <row r="9616" spans="21:21" ht="12.5">
      <c r="U9616" s="41"/>
    </row>
    <row r="9617" spans="21:21" ht="12.5">
      <c r="U9617" s="41"/>
    </row>
    <row r="9618" spans="21:21" ht="12.5">
      <c r="U9618" s="41"/>
    </row>
    <row r="9619" spans="21:21" ht="12.5">
      <c r="U9619" s="41"/>
    </row>
    <row r="9620" spans="21:21" ht="12.5">
      <c r="U9620" s="41"/>
    </row>
    <row r="9621" spans="21:21" ht="12.5">
      <c r="U9621" s="41"/>
    </row>
    <row r="9622" spans="21:21" ht="12.5">
      <c r="U9622" s="41"/>
    </row>
    <row r="9623" spans="21:21" ht="12.5">
      <c r="U9623" s="41"/>
    </row>
    <row r="9624" spans="21:21" ht="12.5">
      <c r="U9624" s="41"/>
    </row>
    <row r="9625" spans="21:21" ht="12.5">
      <c r="U9625" s="41"/>
    </row>
    <row r="9626" spans="21:21" ht="12.5">
      <c r="U9626" s="41"/>
    </row>
    <row r="9627" spans="21:21" ht="12.5">
      <c r="U9627" s="41"/>
    </row>
    <row r="9628" spans="21:21" ht="12.5">
      <c r="U9628" s="41"/>
    </row>
    <row r="9629" spans="21:21" ht="12.5">
      <c r="U9629" s="41"/>
    </row>
    <row r="9630" spans="21:21" ht="12.5">
      <c r="U9630" s="41"/>
    </row>
    <row r="9631" spans="21:21" ht="12.5">
      <c r="U9631" s="41"/>
    </row>
    <row r="9632" spans="21:21" ht="12.5">
      <c r="U9632" s="41"/>
    </row>
    <row r="9633" spans="21:21" ht="12.5">
      <c r="U9633" s="41"/>
    </row>
    <row r="9634" spans="21:21" ht="12.5">
      <c r="U9634" s="41"/>
    </row>
    <row r="9635" spans="21:21" ht="12.5">
      <c r="U9635" s="41"/>
    </row>
    <row r="9636" spans="21:21" ht="12.5">
      <c r="U9636" s="41"/>
    </row>
    <row r="9637" spans="21:21" ht="12.5">
      <c r="U9637" s="41"/>
    </row>
    <row r="9638" spans="21:21" ht="12.5">
      <c r="U9638" s="41"/>
    </row>
    <row r="9639" spans="21:21" ht="12.5">
      <c r="U9639" s="41"/>
    </row>
    <row r="9640" spans="21:21" ht="12.5">
      <c r="U9640" s="41"/>
    </row>
    <row r="9641" spans="21:21" ht="12.5">
      <c r="U9641" s="41"/>
    </row>
    <row r="9642" spans="21:21" ht="12.5">
      <c r="U9642" s="41"/>
    </row>
    <row r="9643" spans="21:21" ht="12.5">
      <c r="U9643" s="41"/>
    </row>
    <row r="9644" spans="21:21" ht="12.5">
      <c r="U9644" s="41"/>
    </row>
    <row r="9645" spans="21:21" ht="12.5">
      <c r="U9645" s="41"/>
    </row>
    <row r="9646" spans="21:21" ht="12.5">
      <c r="U9646" s="41"/>
    </row>
    <row r="9647" spans="21:21" ht="12.5">
      <c r="U9647" s="41"/>
    </row>
    <row r="9648" spans="21:21" ht="12.5">
      <c r="U9648" s="41"/>
    </row>
    <row r="9649" spans="21:21" ht="12.5">
      <c r="U9649" s="41"/>
    </row>
    <row r="9650" spans="21:21" ht="12.5">
      <c r="U9650" s="41"/>
    </row>
    <row r="9651" spans="21:21" ht="12.5">
      <c r="U9651" s="41"/>
    </row>
    <row r="9652" spans="21:21" ht="12.5">
      <c r="U9652" s="41"/>
    </row>
    <row r="9653" spans="21:21" ht="12.5">
      <c r="U9653" s="41"/>
    </row>
    <row r="9654" spans="21:21" ht="12.5">
      <c r="U9654" s="41"/>
    </row>
    <row r="9655" spans="21:21" ht="12.5">
      <c r="U9655" s="41"/>
    </row>
    <row r="9656" spans="21:21" ht="12.5">
      <c r="U9656" s="41"/>
    </row>
    <row r="9657" spans="21:21" ht="12.5">
      <c r="U9657" s="41"/>
    </row>
    <row r="9658" spans="21:21" ht="12.5">
      <c r="U9658" s="41"/>
    </row>
    <row r="9659" spans="21:21" ht="12.5">
      <c r="U9659" s="41"/>
    </row>
    <row r="9660" spans="21:21" ht="12.5">
      <c r="U9660" s="41"/>
    </row>
    <row r="9661" spans="21:21" ht="12.5">
      <c r="U9661" s="41"/>
    </row>
    <row r="9662" spans="21:21" ht="12.5">
      <c r="U9662" s="41"/>
    </row>
    <row r="9663" spans="21:21" ht="12.5">
      <c r="U9663" s="41"/>
    </row>
    <row r="9664" spans="21:21" ht="12.5">
      <c r="U9664" s="41"/>
    </row>
    <row r="9665" spans="21:21" ht="12.5">
      <c r="U9665" s="41"/>
    </row>
    <row r="9666" spans="21:21" ht="12.5">
      <c r="U9666" s="41"/>
    </row>
    <row r="9667" spans="21:21" ht="12.5">
      <c r="U9667" s="41"/>
    </row>
    <row r="9668" spans="21:21" ht="12.5">
      <c r="U9668" s="41"/>
    </row>
    <row r="9669" spans="21:21" ht="12.5">
      <c r="U9669" s="41"/>
    </row>
    <row r="9670" spans="21:21" ht="12.5">
      <c r="U9670" s="41"/>
    </row>
    <row r="9671" spans="21:21" ht="12.5">
      <c r="U9671" s="41"/>
    </row>
    <row r="9672" spans="21:21" ht="12.5">
      <c r="U9672" s="41"/>
    </row>
    <row r="9673" spans="21:21" ht="12.5">
      <c r="U9673" s="41"/>
    </row>
    <row r="9674" spans="21:21" ht="12.5">
      <c r="U9674" s="41"/>
    </row>
    <row r="9675" spans="21:21" ht="12.5">
      <c r="U9675" s="41"/>
    </row>
    <row r="9676" spans="21:21" ht="12.5">
      <c r="U9676" s="41"/>
    </row>
    <row r="9677" spans="21:21" ht="12.5">
      <c r="U9677" s="41"/>
    </row>
    <row r="9678" spans="21:21" ht="12.5">
      <c r="U9678" s="41"/>
    </row>
    <row r="9679" spans="21:21" ht="12.5">
      <c r="U9679" s="41"/>
    </row>
    <row r="9680" spans="21:21" ht="12.5">
      <c r="U9680" s="41"/>
    </row>
    <row r="9681" spans="21:21" ht="12.5">
      <c r="U9681" s="41"/>
    </row>
    <row r="9682" spans="21:21" ht="12.5">
      <c r="U9682" s="41"/>
    </row>
    <row r="9683" spans="21:21" ht="12.5">
      <c r="U9683" s="41"/>
    </row>
    <row r="9684" spans="21:21" ht="12.5">
      <c r="U9684" s="41"/>
    </row>
    <row r="9685" spans="21:21" ht="12.5">
      <c r="U9685" s="41"/>
    </row>
    <row r="9686" spans="21:21" ht="12.5">
      <c r="U9686" s="41"/>
    </row>
    <row r="9687" spans="21:21" ht="12.5">
      <c r="U9687" s="41"/>
    </row>
    <row r="9688" spans="21:21" ht="12.5">
      <c r="U9688" s="41"/>
    </row>
    <row r="9689" spans="21:21" ht="12.5">
      <c r="U9689" s="41"/>
    </row>
    <row r="9690" spans="21:21" ht="12.5">
      <c r="U9690" s="41"/>
    </row>
    <row r="9691" spans="21:21" ht="12.5">
      <c r="U9691" s="41"/>
    </row>
    <row r="9692" spans="21:21" ht="12.5">
      <c r="U9692" s="41"/>
    </row>
    <row r="9693" spans="21:21" ht="12.5">
      <c r="U9693" s="41"/>
    </row>
    <row r="9694" spans="21:21" ht="12.5">
      <c r="U9694" s="41"/>
    </row>
    <row r="9695" spans="21:21" ht="12.5">
      <c r="U9695" s="41"/>
    </row>
    <row r="9696" spans="21:21" ht="12.5">
      <c r="U9696" s="41"/>
    </row>
    <row r="9697" spans="21:21" ht="12.5">
      <c r="U9697" s="41"/>
    </row>
    <row r="9698" spans="21:21" ht="12.5">
      <c r="U9698" s="41"/>
    </row>
    <row r="9699" spans="21:21" ht="12.5">
      <c r="U9699" s="41"/>
    </row>
    <row r="9700" spans="21:21" ht="12.5">
      <c r="U9700" s="41"/>
    </row>
    <row r="9701" spans="21:21" ht="12.5">
      <c r="U9701" s="41"/>
    </row>
    <row r="9702" spans="21:21" ht="12.5">
      <c r="U9702" s="41"/>
    </row>
    <row r="9703" spans="21:21" ht="12.5">
      <c r="U9703" s="41"/>
    </row>
    <row r="9704" spans="21:21" ht="12.5">
      <c r="U9704" s="41"/>
    </row>
    <row r="9705" spans="21:21" ht="12.5">
      <c r="U9705" s="41"/>
    </row>
    <row r="9706" spans="21:21" ht="12.5">
      <c r="U9706" s="41"/>
    </row>
    <row r="9707" spans="21:21" ht="12.5">
      <c r="U9707" s="41"/>
    </row>
    <row r="9708" spans="21:21" ht="12.5">
      <c r="U9708" s="41"/>
    </row>
    <row r="9709" spans="21:21" ht="12.5">
      <c r="U9709" s="41"/>
    </row>
    <row r="9710" spans="21:21" ht="12.5">
      <c r="U9710" s="41"/>
    </row>
    <row r="9711" spans="21:21" ht="12.5">
      <c r="U9711" s="41"/>
    </row>
    <row r="9712" spans="21:21" ht="12.5">
      <c r="U9712" s="41"/>
    </row>
    <row r="9713" spans="21:21" ht="12.5">
      <c r="U9713" s="41"/>
    </row>
    <row r="9714" spans="21:21" ht="12.5">
      <c r="U9714" s="41"/>
    </row>
    <row r="9715" spans="21:21" ht="12.5">
      <c r="U9715" s="41"/>
    </row>
    <row r="9716" spans="21:21" ht="12.5">
      <c r="U9716" s="41"/>
    </row>
    <row r="9717" spans="21:21" ht="12.5">
      <c r="U9717" s="41"/>
    </row>
    <row r="9718" spans="21:21" ht="12.5">
      <c r="U9718" s="41"/>
    </row>
    <row r="9719" spans="21:21" ht="12.5">
      <c r="U9719" s="41"/>
    </row>
    <row r="9720" spans="21:21" ht="12.5">
      <c r="U9720" s="41"/>
    </row>
    <row r="9721" spans="21:21" ht="12.5">
      <c r="U9721" s="41"/>
    </row>
    <row r="9722" spans="21:21" ht="12.5">
      <c r="U9722" s="41"/>
    </row>
    <row r="9723" spans="21:21" ht="12.5">
      <c r="U9723" s="41"/>
    </row>
    <row r="9724" spans="21:21" ht="12.5">
      <c r="U9724" s="41"/>
    </row>
    <row r="9725" spans="21:21" ht="12.5">
      <c r="U9725" s="41"/>
    </row>
    <row r="9726" spans="21:21" ht="12.5">
      <c r="U9726" s="41"/>
    </row>
    <row r="9727" spans="21:21" ht="12.5">
      <c r="U9727" s="41"/>
    </row>
    <row r="9728" spans="21:21" ht="12.5">
      <c r="U9728" s="41"/>
    </row>
    <row r="9729" spans="21:21" ht="12.5">
      <c r="U9729" s="41"/>
    </row>
    <row r="9730" spans="21:21" ht="12.5">
      <c r="U9730" s="41"/>
    </row>
    <row r="9731" spans="21:21" ht="12.5">
      <c r="U9731" s="41"/>
    </row>
    <row r="9732" spans="21:21" ht="12.5">
      <c r="U9732" s="41"/>
    </row>
    <row r="9733" spans="21:21" ht="12.5">
      <c r="U9733" s="41"/>
    </row>
    <row r="9734" spans="21:21" ht="12.5">
      <c r="U9734" s="41"/>
    </row>
    <row r="9735" spans="21:21" ht="12.5">
      <c r="U9735" s="41"/>
    </row>
    <row r="9736" spans="21:21" ht="12.5">
      <c r="U9736" s="41"/>
    </row>
    <row r="9737" spans="21:21" ht="12.5">
      <c r="U9737" s="41"/>
    </row>
    <row r="9738" spans="21:21" ht="12.5">
      <c r="U9738" s="41"/>
    </row>
    <row r="9739" spans="21:21" ht="12.5">
      <c r="U9739" s="41"/>
    </row>
    <row r="9740" spans="21:21" ht="12.5">
      <c r="U9740" s="41"/>
    </row>
    <row r="9741" spans="21:21" ht="12.5">
      <c r="U9741" s="41"/>
    </row>
    <row r="9742" spans="21:21" ht="12.5">
      <c r="U9742" s="41"/>
    </row>
    <row r="9743" spans="21:21" ht="12.5">
      <c r="U9743" s="41"/>
    </row>
    <row r="9744" spans="21:21" ht="12.5">
      <c r="U9744" s="41"/>
    </row>
    <row r="9745" spans="21:21" ht="12.5">
      <c r="U9745" s="41"/>
    </row>
    <row r="9746" spans="21:21" ht="12.5">
      <c r="U9746" s="41"/>
    </row>
    <row r="9747" spans="21:21" ht="12.5">
      <c r="U9747" s="41"/>
    </row>
    <row r="9748" spans="21:21" ht="12.5">
      <c r="U9748" s="41"/>
    </row>
    <row r="9749" spans="21:21" ht="12.5">
      <c r="U9749" s="41"/>
    </row>
    <row r="9750" spans="21:21" ht="12.5">
      <c r="U9750" s="41"/>
    </row>
    <row r="9751" spans="21:21" ht="12.5">
      <c r="U9751" s="41"/>
    </row>
    <row r="9752" spans="21:21" ht="12.5">
      <c r="U9752" s="41"/>
    </row>
    <row r="9753" spans="21:21" ht="12.5">
      <c r="U9753" s="41"/>
    </row>
    <row r="9754" spans="21:21" ht="12.5">
      <c r="U9754" s="41"/>
    </row>
    <row r="9755" spans="21:21" ht="12.5">
      <c r="U9755" s="41"/>
    </row>
    <row r="9756" spans="21:21" ht="12.5">
      <c r="U9756" s="41"/>
    </row>
    <row r="9757" spans="21:21" ht="12.5">
      <c r="U9757" s="41"/>
    </row>
    <row r="9758" spans="21:21" ht="12.5">
      <c r="U9758" s="41"/>
    </row>
    <row r="9759" spans="21:21" ht="12.5">
      <c r="U9759" s="41"/>
    </row>
    <row r="9760" spans="21:21" ht="12.5">
      <c r="U9760" s="41"/>
    </row>
    <row r="9761" spans="21:21" ht="12.5">
      <c r="U9761" s="41"/>
    </row>
    <row r="9762" spans="21:21" ht="12.5">
      <c r="U9762" s="41"/>
    </row>
    <row r="9763" spans="21:21" ht="12.5">
      <c r="U9763" s="41"/>
    </row>
    <row r="9764" spans="21:21" ht="12.5">
      <c r="U9764" s="41"/>
    </row>
    <row r="9765" spans="21:21" ht="12.5">
      <c r="U9765" s="41"/>
    </row>
    <row r="9766" spans="21:21" ht="12.5">
      <c r="U9766" s="41"/>
    </row>
    <row r="9767" spans="21:21" ht="12.5">
      <c r="U9767" s="41"/>
    </row>
    <row r="9768" spans="21:21" ht="12.5">
      <c r="U9768" s="41"/>
    </row>
    <row r="9769" spans="21:21" ht="12.5">
      <c r="U9769" s="41"/>
    </row>
    <row r="9770" spans="21:21" ht="12.5">
      <c r="U9770" s="41"/>
    </row>
    <row r="9771" spans="21:21" ht="12.5">
      <c r="U9771" s="41"/>
    </row>
    <row r="9772" spans="21:21" ht="12.5">
      <c r="U9772" s="41"/>
    </row>
    <row r="9773" spans="21:21" ht="12.5">
      <c r="U9773" s="41"/>
    </row>
    <row r="9774" spans="21:21" ht="12.5">
      <c r="U9774" s="41"/>
    </row>
    <row r="9775" spans="21:21" ht="12.5">
      <c r="U9775" s="41"/>
    </row>
    <row r="9776" spans="21:21" ht="12.5">
      <c r="U9776" s="41"/>
    </row>
    <row r="9777" spans="21:21" ht="12.5">
      <c r="U9777" s="41"/>
    </row>
    <row r="9778" spans="21:21" ht="12.5">
      <c r="U9778" s="41"/>
    </row>
    <row r="9779" spans="21:21" ht="12.5">
      <c r="U9779" s="41"/>
    </row>
    <row r="9780" spans="21:21" ht="12.5">
      <c r="U9780" s="41"/>
    </row>
    <row r="9781" spans="21:21" ht="12.5">
      <c r="U9781" s="41"/>
    </row>
    <row r="9782" spans="21:21" ht="12.5">
      <c r="U9782" s="41"/>
    </row>
    <row r="9783" spans="21:21" ht="12.5">
      <c r="U9783" s="41"/>
    </row>
    <row r="9784" spans="21:21" ht="12.5">
      <c r="U9784" s="41"/>
    </row>
    <row r="9785" spans="21:21" ht="12.5">
      <c r="U9785" s="41"/>
    </row>
    <row r="9786" spans="21:21" ht="12.5">
      <c r="U9786" s="41"/>
    </row>
    <row r="9787" spans="21:21" ht="12.5">
      <c r="U9787" s="41"/>
    </row>
    <row r="9788" spans="21:21" ht="12.5">
      <c r="U9788" s="41"/>
    </row>
    <row r="9789" spans="21:21" ht="12.5">
      <c r="U9789" s="41"/>
    </row>
    <row r="9790" spans="21:21" ht="12.5">
      <c r="U9790" s="41"/>
    </row>
    <row r="9791" spans="21:21" ht="12.5">
      <c r="U9791" s="41"/>
    </row>
    <row r="9792" spans="21:21" ht="12.5">
      <c r="U9792" s="41"/>
    </row>
    <row r="9793" spans="21:21" ht="12.5">
      <c r="U9793" s="41"/>
    </row>
    <row r="9794" spans="21:21" ht="12.5">
      <c r="U9794" s="41"/>
    </row>
    <row r="9795" spans="21:21" ht="12.5">
      <c r="U9795" s="41"/>
    </row>
    <row r="9796" spans="21:21" ht="12.5">
      <c r="U9796" s="41"/>
    </row>
    <row r="9797" spans="21:21" ht="12.5">
      <c r="U9797" s="41"/>
    </row>
    <row r="9798" spans="21:21" ht="12.5">
      <c r="U9798" s="41"/>
    </row>
    <row r="9799" spans="21:21" ht="12.5">
      <c r="U9799" s="41"/>
    </row>
    <row r="9800" spans="21:21" ht="12.5">
      <c r="U9800" s="41"/>
    </row>
    <row r="9801" spans="21:21" ht="12.5">
      <c r="U9801" s="41"/>
    </row>
    <row r="9802" spans="21:21" ht="12.5">
      <c r="U9802" s="41"/>
    </row>
    <row r="9803" spans="21:21" ht="12.5">
      <c r="U9803" s="41"/>
    </row>
    <row r="9804" spans="21:21" ht="12.5">
      <c r="U9804" s="41"/>
    </row>
    <row r="9805" spans="21:21" ht="12.5">
      <c r="U9805" s="41"/>
    </row>
    <row r="9806" spans="21:21" ht="12.5">
      <c r="U9806" s="41"/>
    </row>
    <row r="9807" spans="21:21" ht="12.5">
      <c r="U9807" s="41"/>
    </row>
    <row r="9808" spans="21:21" ht="12.5">
      <c r="U9808" s="41"/>
    </row>
    <row r="9809" spans="21:21" ht="12.5">
      <c r="U9809" s="41"/>
    </row>
    <row r="9810" spans="21:21" ht="12.5">
      <c r="U9810" s="41"/>
    </row>
    <row r="9811" spans="21:21" ht="12.5">
      <c r="U9811" s="41"/>
    </row>
    <row r="9812" spans="21:21" ht="12.5">
      <c r="U9812" s="41"/>
    </row>
    <row r="9813" spans="21:21" ht="12.5">
      <c r="U9813" s="41"/>
    </row>
    <row r="9814" spans="21:21" ht="12.5">
      <c r="U9814" s="41"/>
    </row>
    <row r="9815" spans="21:21" ht="12.5">
      <c r="U9815" s="41"/>
    </row>
    <row r="9816" spans="21:21" ht="12.5">
      <c r="U9816" s="41"/>
    </row>
    <row r="9817" spans="21:21" ht="12.5">
      <c r="U9817" s="41"/>
    </row>
    <row r="9818" spans="21:21" ht="12.5">
      <c r="U9818" s="41"/>
    </row>
    <row r="9819" spans="21:21" ht="12.5">
      <c r="U9819" s="41"/>
    </row>
    <row r="9820" spans="21:21" ht="12.5">
      <c r="U9820" s="41"/>
    </row>
    <row r="9821" spans="21:21" ht="12.5">
      <c r="U9821" s="41"/>
    </row>
    <row r="9822" spans="21:21" ht="12.5">
      <c r="U9822" s="41"/>
    </row>
    <row r="9823" spans="21:21" ht="12.5">
      <c r="U9823" s="41"/>
    </row>
    <row r="9824" spans="21:21" ht="12.5">
      <c r="U9824" s="41"/>
    </row>
    <row r="9825" spans="21:21" ht="12.5">
      <c r="U9825" s="41"/>
    </row>
    <row r="9826" spans="21:21" ht="12.5">
      <c r="U9826" s="41"/>
    </row>
    <row r="9827" spans="21:21" ht="12.5">
      <c r="U9827" s="41"/>
    </row>
    <row r="9828" spans="21:21" ht="12.5">
      <c r="U9828" s="41"/>
    </row>
    <row r="9829" spans="21:21" ht="12.5">
      <c r="U9829" s="41"/>
    </row>
    <row r="9830" spans="21:21" ht="12.5">
      <c r="U9830" s="41"/>
    </row>
    <row r="9831" spans="21:21" ht="12.5">
      <c r="U9831" s="41"/>
    </row>
    <row r="9832" spans="21:21" ht="12.5">
      <c r="U9832" s="41"/>
    </row>
    <row r="9833" spans="21:21" ht="12.5">
      <c r="U9833" s="41"/>
    </row>
    <row r="9834" spans="21:21" ht="12.5">
      <c r="U9834" s="41"/>
    </row>
    <row r="9835" spans="21:21" ht="12.5">
      <c r="U9835" s="41"/>
    </row>
    <row r="9836" spans="21:21" ht="12.5">
      <c r="U9836" s="41"/>
    </row>
    <row r="9837" spans="21:21" ht="12.5">
      <c r="U9837" s="41"/>
    </row>
    <row r="9838" spans="21:21" ht="12.5">
      <c r="U9838" s="41"/>
    </row>
    <row r="9839" spans="21:21" ht="12.5">
      <c r="U9839" s="41"/>
    </row>
    <row r="9840" spans="21:21" ht="12.5">
      <c r="U9840" s="41"/>
    </row>
    <row r="9841" spans="21:21" ht="12.5">
      <c r="U9841" s="41"/>
    </row>
    <row r="9842" spans="21:21" ht="12.5">
      <c r="U9842" s="41"/>
    </row>
    <row r="9843" spans="21:21" ht="12.5">
      <c r="U9843" s="41"/>
    </row>
    <row r="9844" spans="21:21" ht="12.5">
      <c r="U9844" s="41"/>
    </row>
    <row r="9845" spans="21:21" ht="12.5">
      <c r="U9845" s="41"/>
    </row>
    <row r="9846" spans="21:21" ht="12.5">
      <c r="U9846" s="41"/>
    </row>
    <row r="9847" spans="21:21" ht="12.5">
      <c r="U9847" s="41"/>
    </row>
    <row r="9848" spans="21:21" ht="12.5">
      <c r="U9848" s="41"/>
    </row>
    <row r="9849" spans="21:21" ht="12.5">
      <c r="U9849" s="41"/>
    </row>
    <row r="9850" spans="21:21" ht="12.5">
      <c r="U9850" s="41"/>
    </row>
    <row r="9851" spans="21:21" ht="12.5">
      <c r="U9851" s="41"/>
    </row>
    <row r="9852" spans="21:21" ht="12.5">
      <c r="U9852" s="41"/>
    </row>
    <row r="9853" spans="21:21" ht="12.5">
      <c r="U9853" s="41"/>
    </row>
    <row r="9854" spans="21:21" ht="12.5">
      <c r="U9854" s="41"/>
    </row>
    <row r="9855" spans="21:21" ht="12.5">
      <c r="U9855" s="41"/>
    </row>
    <row r="9856" spans="21:21" ht="12.5">
      <c r="U9856" s="41"/>
    </row>
    <row r="9857" spans="21:21" ht="12.5">
      <c r="U9857" s="41"/>
    </row>
    <row r="9858" spans="21:21" ht="12.5">
      <c r="U9858" s="41"/>
    </row>
    <row r="9859" spans="21:21" ht="12.5">
      <c r="U9859" s="41"/>
    </row>
    <row r="9860" spans="21:21" ht="12.5">
      <c r="U9860" s="41"/>
    </row>
    <row r="9861" spans="21:21" ht="12.5">
      <c r="U9861" s="41"/>
    </row>
    <row r="9862" spans="21:21" ht="12.5">
      <c r="U9862" s="41"/>
    </row>
    <row r="9863" spans="21:21" ht="12.5">
      <c r="U9863" s="41"/>
    </row>
    <row r="9864" spans="21:21" ht="12.5">
      <c r="U9864" s="41"/>
    </row>
    <row r="9865" spans="21:21" ht="12.5">
      <c r="U9865" s="41"/>
    </row>
    <row r="9866" spans="21:21" ht="12.5">
      <c r="U9866" s="41"/>
    </row>
    <row r="9867" spans="21:21" ht="12.5">
      <c r="U9867" s="41"/>
    </row>
    <row r="9868" spans="21:21" ht="12.5">
      <c r="U9868" s="41"/>
    </row>
    <row r="9869" spans="21:21" ht="12.5">
      <c r="U9869" s="41"/>
    </row>
    <row r="9870" spans="21:21" ht="12.5">
      <c r="U9870" s="41"/>
    </row>
    <row r="9871" spans="21:21" ht="12.5">
      <c r="U9871" s="41"/>
    </row>
    <row r="9872" spans="21:21" ht="12.5">
      <c r="U9872" s="41"/>
    </row>
    <row r="9873" spans="21:21" ht="12.5">
      <c r="U9873" s="41"/>
    </row>
    <row r="9874" spans="21:21" ht="12.5">
      <c r="U9874" s="41"/>
    </row>
    <row r="9875" spans="21:21" ht="12.5">
      <c r="U9875" s="41"/>
    </row>
    <row r="9876" spans="21:21" ht="12.5">
      <c r="U9876" s="41"/>
    </row>
    <row r="9877" spans="21:21" ht="12.5">
      <c r="U9877" s="41"/>
    </row>
    <row r="9878" spans="21:21" ht="12.5">
      <c r="U9878" s="41"/>
    </row>
    <row r="9879" spans="21:21" ht="12.5">
      <c r="U9879" s="41"/>
    </row>
    <row r="9880" spans="21:21" ht="12.5">
      <c r="U9880" s="41"/>
    </row>
    <row r="9881" spans="21:21" ht="12.5">
      <c r="U9881" s="41"/>
    </row>
    <row r="9882" spans="21:21" ht="12.5">
      <c r="U9882" s="41"/>
    </row>
    <row r="9883" spans="21:21" ht="12.5">
      <c r="U9883" s="41"/>
    </row>
    <row r="9884" spans="21:21" ht="12.5">
      <c r="U9884" s="41"/>
    </row>
    <row r="9885" spans="21:21" ht="12.5">
      <c r="U9885" s="41"/>
    </row>
    <row r="9886" spans="21:21" ht="12.5">
      <c r="U9886" s="41"/>
    </row>
    <row r="9887" spans="21:21" ht="12.5">
      <c r="U9887" s="41"/>
    </row>
    <row r="9888" spans="21:21" ht="12.5">
      <c r="U9888" s="41"/>
    </row>
    <row r="9889" spans="21:21" ht="12.5">
      <c r="U9889" s="41"/>
    </row>
    <row r="9890" spans="21:21" ht="12.5">
      <c r="U9890" s="41"/>
    </row>
    <row r="9891" spans="21:21" ht="12.5">
      <c r="U9891" s="41"/>
    </row>
    <row r="9892" spans="21:21" ht="12.5">
      <c r="U9892" s="41"/>
    </row>
    <row r="9893" spans="21:21" ht="12.5">
      <c r="U9893" s="41"/>
    </row>
    <row r="9894" spans="21:21" ht="12.5">
      <c r="U9894" s="41"/>
    </row>
    <row r="9895" spans="21:21" ht="12.5">
      <c r="U9895" s="41"/>
    </row>
    <row r="9896" spans="21:21" ht="12.5">
      <c r="U9896" s="41"/>
    </row>
    <row r="9897" spans="21:21" ht="12.5">
      <c r="U9897" s="41"/>
    </row>
    <row r="9898" spans="21:21" ht="12.5">
      <c r="U9898" s="41"/>
    </row>
    <row r="9899" spans="21:21" ht="12.5">
      <c r="U9899" s="41"/>
    </row>
    <row r="9900" spans="21:21" ht="12.5">
      <c r="U9900" s="41"/>
    </row>
    <row r="9901" spans="21:21" ht="12.5">
      <c r="U9901" s="41"/>
    </row>
    <row r="9902" spans="21:21" ht="12.5">
      <c r="U9902" s="41"/>
    </row>
    <row r="9903" spans="21:21" ht="12.5">
      <c r="U9903" s="41"/>
    </row>
    <row r="9904" spans="21:21" ht="12.5">
      <c r="U9904" s="41"/>
    </row>
    <row r="9905" spans="21:21" ht="12.5">
      <c r="U9905" s="41"/>
    </row>
    <row r="9906" spans="21:21" ht="12.5">
      <c r="U9906" s="41"/>
    </row>
    <row r="9907" spans="21:21" ht="12.5">
      <c r="U9907" s="41"/>
    </row>
    <row r="9908" spans="21:21" ht="12.5">
      <c r="U9908" s="41"/>
    </row>
    <row r="9909" spans="21:21" ht="12.5">
      <c r="U9909" s="41"/>
    </row>
    <row r="9910" spans="21:21" ht="12.5">
      <c r="U9910" s="41"/>
    </row>
    <row r="9911" spans="21:21" ht="12.5">
      <c r="U9911" s="41"/>
    </row>
    <row r="9912" spans="21:21" ht="12.5">
      <c r="U9912" s="41"/>
    </row>
    <row r="9913" spans="21:21" ht="12.5">
      <c r="U9913" s="41"/>
    </row>
    <row r="9914" spans="21:21" ht="12.5">
      <c r="U9914" s="41"/>
    </row>
    <row r="9915" spans="21:21" ht="12.5">
      <c r="U9915" s="41"/>
    </row>
    <row r="9916" spans="21:21" ht="12.5">
      <c r="U9916" s="41"/>
    </row>
    <row r="9917" spans="21:21" ht="12.5">
      <c r="U9917" s="41"/>
    </row>
    <row r="9918" spans="21:21" ht="12.5">
      <c r="U9918" s="41"/>
    </row>
    <row r="9919" spans="21:21" ht="12.5">
      <c r="U9919" s="41"/>
    </row>
    <row r="9920" spans="21:21" ht="12.5">
      <c r="U9920" s="41"/>
    </row>
    <row r="9921" spans="21:21" ht="12.5">
      <c r="U9921" s="41"/>
    </row>
    <row r="9922" spans="21:21" ht="12.5">
      <c r="U9922" s="41"/>
    </row>
    <row r="9923" spans="21:21" ht="12.5">
      <c r="U9923" s="41"/>
    </row>
    <row r="9924" spans="21:21" ht="12.5">
      <c r="U9924" s="41"/>
    </row>
    <row r="9925" spans="21:21" ht="12.5">
      <c r="U9925" s="41"/>
    </row>
    <row r="9926" spans="21:21" ht="12.5">
      <c r="U9926" s="41"/>
    </row>
    <row r="9927" spans="21:21" ht="12.5">
      <c r="U9927" s="41"/>
    </row>
    <row r="9928" spans="21:21" ht="12.5">
      <c r="U9928" s="41"/>
    </row>
    <row r="9929" spans="21:21" ht="12.5">
      <c r="U9929" s="41"/>
    </row>
    <row r="9930" spans="21:21" ht="12.5">
      <c r="U9930" s="41"/>
    </row>
    <row r="9931" spans="21:21" ht="12.5">
      <c r="U9931" s="41"/>
    </row>
    <row r="9932" spans="21:21" ht="12.5">
      <c r="U9932" s="41"/>
    </row>
    <row r="9933" spans="21:21" ht="12.5">
      <c r="U9933" s="41"/>
    </row>
    <row r="9934" spans="21:21" ht="12.5">
      <c r="U9934" s="41"/>
    </row>
    <row r="9935" spans="21:21" ht="12.5">
      <c r="U9935" s="41"/>
    </row>
    <row r="9936" spans="21:21" ht="12.5">
      <c r="U9936" s="41"/>
    </row>
    <row r="9937" spans="21:21" ht="12.5">
      <c r="U9937" s="41"/>
    </row>
    <row r="9938" spans="21:21" ht="12.5">
      <c r="U9938" s="41"/>
    </row>
    <row r="9939" spans="21:21" ht="12.5">
      <c r="U9939" s="41"/>
    </row>
    <row r="9940" spans="21:21" ht="12.5">
      <c r="U9940" s="41"/>
    </row>
    <row r="9941" spans="21:21" ht="12.5">
      <c r="U9941" s="41"/>
    </row>
    <row r="9942" spans="21:21" ht="12.5">
      <c r="U9942" s="41"/>
    </row>
    <row r="9943" spans="21:21" ht="12.5">
      <c r="U9943" s="41"/>
    </row>
    <row r="9944" spans="21:21" ht="12.5">
      <c r="U9944" s="41"/>
    </row>
    <row r="9945" spans="21:21" ht="12.5">
      <c r="U9945" s="41"/>
    </row>
    <row r="9946" spans="21:21" ht="12.5">
      <c r="U9946" s="41"/>
    </row>
    <row r="9947" spans="21:21" ht="12.5">
      <c r="U9947" s="41"/>
    </row>
    <row r="9948" spans="21:21" ht="12.5">
      <c r="U9948" s="41"/>
    </row>
    <row r="9949" spans="21:21" ht="12.5">
      <c r="U9949" s="41"/>
    </row>
    <row r="9950" spans="21:21" ht="12.5">
      <c r="U9950" s="41"/>
    </row>
    <row r="9951" spans="21:21" ht="12.5">
      <c r="U9951" s="41"/>
    </row>
    <row r="9952" spans="21:21" ht="12.5">
      <c r="U9952" s="41"/>
    </row>
    <row r="9953" spans="21:21" ht="12.5">
      <c r="U9953" s="41"/>
    </row>
    <row r="9954" spans="21:21" ht="12.5">
      <c r="U9954" s="41"/>
    </row>
    <row r="9955" spans="21:21" ht="12.5">
      <c r="U9955" s="41"/>
    </row>
    <row r="9956" spans="21:21" ht="12.5">
      <c r="U9956" s="41"/>
    </row>
    <row r="9957" spans="21:21" ht="12.5">
      <c r="U9957" s="41"/>
    </row>
    <row r="9958" spans="21:21" ht="12.5">
      <c r="U9958" s="41"/>
    </row>
    <row r="9959" spans="21:21" ht="12.5">
      <c r="U9959" s="41"/>
    </row>
    <row r="9960" spans="21:21" ht="12.5">
      <c r="U9960" s="41"/>
    </row>
    <row r="9961" spans="21:21" ht="12.5">
      <c r="U9961" s="41"/>
    </row>
    <row r="9962" spans="21:21" ht="12.5">
      <c r="U9962" s="41"/>
    </row>
    <row r="9963" spans="21:21" ht="12.5">
      <c r="U9963" s="41"/>
    </row>
    <row r="9964" spans="21:21" ht="12.5">
      <c r="U9964" s="41"/>
    </row>
    <row r="9965" spans="21:21" ht="12.5">
      <c r="U9965" s="41"/>
    </row>
    <row r="9966" spans="21:21" ht="12.5">
      <c r="U9966" s="41"/>
    </row>
    <row r="9967" spans="21:21" ht="12.5">
      <c r="U9967" s="41"/>
    </row>
    <row r="9968" spans="21:21" ht="12.5">
      <c r="U9968" s="41"/>
    </row>
    <row r="9969" spans="21:21" ht="12.5">
      <c r="U9969" s="41"/>
    </row>
    <row r="9970" spans="21:21" ht="12.5">
      <c r="U9970" s="41"/>
    </row>
    <row r="9971" spans="21:21" ht="12.5">
      <c r="U9971" s="41"/>
    </row>
    <row r="9972" spans="21:21" ht="12.5">
      <c r="U9972" s="41"/>
    </row>
    <row r="9973" spans="21:21" ht="12.5">
      <c r="U9973" s="41"/>
    </row>
    <row r="9974" spans="21:21" ht="12.5">
      <c r="U9974" s="41"/>
    </row>
    <row r="9975" spans="21:21" ht="12.5">
      <c r="U9975" s="41"/>
    </row>
    <row r="9976" spans="21:21" ht="12.5">
      <c r="U9976" s="41"/>
    </row>
    <row r="9977" spans="21:21" ht="12.5">
      <c r="U9977" s="41"/>
    </row>
    <row r="9978" spans="21:21" ht="12.5">
      <c r="U9978" s="41"/>
    </row>
    <row r="9979" spans="21:21" ht="12.5">
      <c r="U9979" s="41"/>
    </row>
    <row r="9980" spans="21:21" ht="12.5">
      <c r="U9980" s="41"/>
    </row>
    <row r="9981" spans="21:21" ht="12.5">
      <c r="U9981" s="41"/>
    </row>
    <row r="9982" spans="21:21" ht="12.5">
      <c r="U9982" s="41"/>
    </row>
    <row r="9983" spans="21:21" ht="12.5">
      <c r="U9983" s="41"/>
    </row>
    <row r="9984" spans="21:21" ht="12.5">
      <c r="U9984" s="41"/>
    </row>
    <row r="9985" spans="21:21" ht="12.5">
      <c r="U9985" s="41"/>
    </row>
    <row r="9986" spans="21:21" ht="12.5">
      <c r="U9986" s="41"/>
    </row>
    <row r="9987" spans="21:21" ht="12.5">
      <c r="U9987" s="41"/>
    </row>
    <row r="9988" spans="21:21" ht="12.5">
      <c r="U9988" s="41"/>
    </row>
    <row r="9989" spans="21:21" ht="12.5">
      <c r="U9989" s="41"/>
    </row>
    <row r="9990" spans="21:21" ht="12.5">
      <c r="U9990" s="41"/>
    </row>
    <row r="9991" spans="21:21" ht="12.5">
      <c r="U9991" s="41"/>
    </row>
    <row r="9992" spans="21:21" ht="12.5">
      <c r="U9992" s="41"/>
    </row>
    <row r="9993" spans="21:21" ht="12.5">
      <c r="U9993" s="41"/>
    </row>
    <row r="9994" spans="21:21" ht="12.5">
      <c r="U9994" s="41"/>
    </row>
    <row r="9995" spans="21:21" ht="12.5">
      <c r="U9995" s="41"/>
    </row>
    <row r="9996" spans="21:21" ht="12.5">
      <c r="U9996" s="41"/>
    </row>
    <row r="9997" spans="21:21" ht="12.5">
      <c r="U9997" s="41"/>
    </row>
    <row r="9998" spans="21:21" ht="12.5">
      <c r="U9998" s="41"/>
    </row>
    <row r="9999" spans="21:21" ht="12.5">
      <c r="U9999" s="41"/>
    </row>
    <row r="10000" spans="21:21" ht="12.5">
      <c r="U10000" s="41"/>
    </row>
    <row r="10001" spans="21:21" ht="12.5">
      <c r="U10001" s="41"/>
    </row>
    <row r="10002" spans="21:21" ht="12.5">
      <c r="U10002" s="41"/>
    </row>
    <row r="10003" spans="21:21" ht="12.5">
      <c r="U10003" s="41"/>
    </row>
    <row r="10004" spans="21:21" ht="12.5">
      <c r="U10004" s="41"/>
    </row>
    <row r="10005" spans="21:21" ht="12.5">
      <c r="U10005" s="41"/>
    </row>
    <row r="10006" spans="21:21" ht="12.5">
      <c r="U10006" s="41"/>
    </row>
    <row r="10007" spans="21:21" ht="12.5">
      <c r="U10007" s="41"/>
    </row>
    <row r="10008" spans="21:21" ht="12.5">
      <c r="U10008" s="41"/>
    </row>
    <row r="10009" spans="21:21" ht="12.5">
      <c r="U10009" s="41"/>
    </row>
    <row r="10010" spans="21:21" ht="12.5">
      <c r="U10010" s="41"/>
    </row>
    <row r="10011" spans="21:21" ht="12.5">
      <c r="U10011" s="41"/>
    </row>
    <row r="10012" spans="21:21" ht="12.5">
      <c r="U10012" s="41"/>
    </row>
    <row r="10013" spans="21:21" ht="12.5">
      <c r="U10013" s="41"/>
    </row>
    <row r="10014" spans="21:21" ht="12.5">
      <c r="U10014" s="41"/>
    </row>
    <row r="10015" spans="21:21" ht="12.5">
      <c r="U10015" s="41"/>
    </row>
    <row r="10016" spans="21:21" ht="12.5">
      <c r="U10016" s="41"/>
    </row>
    <row r="10017" spans="21:21" ht="12.5">
      <c r="U10017" s="41"/>
    </row>
    <row r="10018" spans="21:21" ht="12.5">
      <c r="U10018" s="41"/>
    </row>
    <row r="10019" spans="21:21" ht="12.5">
      <c r="U10019" s="41"/>
    </row>
    <row r="10020" spans="21:21" ht="12.5">
      <c r="U10020" s="41"/>
    </row>
    <row r="10021" spans="21:21" ht="12.5">
      <c r="U10021" s="41"/>
    </row>
    <row r="10022" spans="21:21" ht="12.5">
      <c r="U10022" s="41"/>
    </row>
    <row r="10023" spans="21:21" ht="12.5">
      <c r="U10023" s="41"/>
    </row>
    <row r="10024" spans="21:21" ht="12.5">
      <c r="U10024" s="41"/>
    </row>
    <row r="10025" spans="21:21" ht="12.5">
      <c r="U10025" s="41"/>
    </row>
    <row r="10026" spans="21:21" ht="12.5">
      <c r="U10026" s="41"/>
    </row>
    <row r="10027" spans="21:21" ht="12.5">
      <c r="U10027" s="41"/>
    </row>
    <row r="10028" spans="21:21" ht="12.5">
      <c r="U10028" s="41"/>
    </row>
    <row r="10029" spans="21:21" ht="12.5">
      <c r="U10029" s="41"/>
    </row>
    <row r="10030" spans="21:21" ht="12.5">
      <c r="U10030" s="41"/>
    </row>
    <row r="10031" spans="21:21" ht="12.5">
      <c r="U10031" s="41"/>
    </row>
    <row r="10032" spans="21:21" ht="12.5">
      <c r="U10032" s="41"/>
    </row>
    <row r="10033" spans="21:21" ht="12.5">
      <c r="U10033" s="41"/>
    </row>
    <row r="10034" spans="21:21" ht="12.5">
      <c r="U10034" s="41"/>
    </row>
    <row r="10035" spans="21:21" ht="12.5">
      <c r="U10035" s="41"/>
    </row>
    <row r="10036" spans="21:21" ht="12.5">
      <c r="U10036" s="41"/>
    </row>
    <row r="10037" spans="21:21" ht="12.5">
      <c r="U10037" s="41"/>
    </row>
    <row r="10038" spans="21:21" ht="12.5">
      <c r="U10038" s="41"/>
    </row>
    <row r="10039" spans="21:21" ht="12.5">
      <c r="U10039" s="41"/>
    </row>
    <row r="10040" spans="21:21" ht="12.5">
      <c r="U10040" s="41"/>
    </row>
    <row r="10041" spans="21:21" ht="12.5">
      <c r="U10041" s="41"/>
    </row>
    <row r="10042" spans="21:21" ht="12.5">
      <c r="U10042" s="41"/>
    </row>
    <row r="10043" spans="21:21" ht="12.5">
      <c r="U10043" s="41"/>
    </row>
    <row r="10044" spans="21:21" ht="12.5">
      <c r="U10044" s="41"/>
    </row>
    <row r="10045" spans="21:21" ht="12.5">
      <c r="U10045" s="41"/>
    </row>
    <row r="10046" spans="21:21" ht="12.5">
      <c r="U10046" s="41"/>
    </row>
    <row r="10047" spans="21:21" ht="12.5">
      <c r="U10047" s="41"/>
    </row>
    <row r="10048" spans="21:21" ht="12.5">
      <c r="U10048" s="41"/>
    </row>
    <row r="10049" spans="21:21" ht="12.5">
      <c r="U10049" s="41"/>
    </row>
    <row r="10050" spans="21:21" ht="12.5">
      <c r="U10050" s="41"/>
    </row>
    <row r="10051" spans="21:21" ht="12.5">
      <c r="U10051" s="41"/>
    </row>
    <row r="10052" spans="21:21" ht="12.5">
      <c r="U10052" s="41"/>
    </row>
    <row r="10053" spans="21:21" ht="12.5">
      <c r="U10053" s="41"/>
    </row>
    <row r="10054" spans="21:21" ht="12.5">
      <c r="U10054" s="41"/>
    </row>
    <row r="10055" spans="21:21" ht="12.5">
      <c r="U10055" s="41"/>
    </row>
    <row r="10056" spans="21:21" ht="12.5">
      <c r="U10056" s="41"/>
    </row>
    <row r="10057" spans="21:21" ht="12.5">
      <c r="U10057" s="41"/>
    </row>
    <row r="10058" spans="21:21" ht="12.5">
      <c r="U10058" s="41"/>
    </row>
    <row r="10059" spans="21:21" ht="12.5">
      <c r="U10059" s="41"/>
    </row>
    <row r="10060" spans="21:21" ht="12.5">
      <c r="U10060" s="41"/>
    </row>
    <row r="10061" spans="21:21" ht="12.5">
      <c r="U10061" s="41"/>
    </row>
    <row r="10062" spans="21:21" ht="12.5">
      <c r="U10062" s="41"/>
    </row>
    <row r="10063" spans="21:21" ht="12.5">
      <c r="U10063" s="41"/>
    </row>
    <row r="10064" spans="21:21" ht="12.5">
      <c r="U10064" s="41"/>
    </row>
    <row r="10065" spans="21:21" ht="12.5">
      <c r="U10065" s="41"/>
    </row>
    <row r="10066" spans="21:21" ht="12.5">
      <c r="U10066" s="41"/>
    </row>
    <row r="10067" spans="21:21" ht="12.5">
      <c r="U10067" s="41"/>
    </row>
    <row r="10068" spans="21:21" ht="12.5">
      <c r="U10068" s="41"/>
    </row>
    <row r="10069" spans="21:21" ht="12.5">
      <c r="U10069" s="41"/>
    </row>
    <row r="10070" spans="21:21" ht="12.5">
      <c r="U10070" s="41"/>
    </row>
    <row r="10071" spans="21:21" ht="12.5">
      <c r="U10071" s="41"/>
    </row>
    <row r="10072" spans="21:21" ht="12.5">
      <c r="U10072" s="41"/>
    </row>
    <row r="10073" spans="21:21" ht="12.5">
      <c r="U10073" s="41"/>
    </row>
    <row r="10074" spans="21:21" ht="12.5">
      <c r="U10074" s="41"/>
    </row>
    <row r="10075" spans="21:21" ht="12.5">
      <c r="U10075" s="41"/>
    </row>
    <row r="10076" spans="21:21" ht="12.5">
      <c r="U10076" s="41"/>
    </row>
    <row r="10077" spans="21:21" ht="12.5">
      <c r="U10077" s="41"/>
    </row>
    <row r="10078" spans="21:21" ht="12.5">
      <c r="U10078" s="41"/>
    </row>
    <row r="10079" spans="21:21" ht="12.5">
      <c r="U10079" s="41"/>
    </row>
    <row r="10080" spans="21:21" ht="12.5">
      <c r="U10080" s="41"/>
    </row>
    <row r="10081" spans="21:21" ht="12.5">
      <c r="U10081" s="41"/>
    </row>
    <row r="10082" spans="21:21" ht="12.5">
      <c r="U10082" s="41"/>
    </row>
    <row r="10083" spans="21:21" ht="12.5">
      <c r="U10083" s="41"/>
    </row>
    <row r="10084" spans="21:21" ht="12.5">
      <c r="U10084" s="41"/>
    </row>
    <row r="10085" spans="21:21" ht="12.5">
      <c r="U10085" s="41"/>
    </row>
    <row r="10086" spans="21:21" ht="12.5">
      <c r="U10086" s="41"/>
    </row>
    <row r="10087" spans="21:21" ht="12.5">
      <c r="U10087" s="41"/>
    </row>
    <row r="10088" spans="21:21" ht="12.5">
      <c r="U10088" s="41"/>
    </row>
    <row r="10089" spans="21:21" ht="12.5">
      <c r="U10089" s="41"/>
    </row>
    <row r="10090" spans="21:21" ht="12.5">
      <c r="U10090" s="41"/>
    </row>
    <row r="10091" spans="21:21" ht="12.5">
      <c r="U10091" s="41"/>
    </row>
    <row r="10092" spans="21:21" ht="12.5">
      <c r="U10092" s="41"/>
    </row>
    <row r="10093" spans="21:21" ht="12.5">
      <c r="U10093" s="41"/>
    </row>
    <row r="10094" spans="21:21" ht="12.5">
      <c r="U10094" s="41"/>
    </row>
    <row r="10095" spans="21:21" ht="12.5">
      <c r="U10095" s="41"/>
    </row>
    <row r="10096" spans="21:21" ht="12.5">
      <c r="U10096" s="41"/>
    </row>
    <row r="10097" spans="21:21" ht="12.5">
      <c r="U10097" s="41"/>
    </row>
    <row r="10098" spans="21:21" ht="12.5">
      <c r="U10098" s="41"/>
    </row>
    <row r="10099" spans="21:21" ht="12.5">
      <c r="U10099" s="41"/>
    </row>
    <row r="10100" spans="21:21" ht="12.5">
      <c r="U10100" s="41"/>
    </row>
    <row r="10101" spans="21:21" ht="12.5">
      <c r="U10101" s="41"/>
    </row>
    <row r="10102" spans="21:21" ht="12.5">
      <c r="U10102" s="41"/>
    </row>
    <row r="10103" spans="21:21" ht="12.5">
      <c r="U10103" s="41"/>
    </row>
    <row r="10104" spans="21:21" ht="12.5">
      <c r="U10104" s="41"/>
    </row>
    <row r="10105" spans="21:21" ht="12.5">
      <c r="U10105" s="41"/>
    </row>
    <row r="10106" spans="21:21" ht="12.5">
      <c r="U10106" s="41"/>
    </row>
    <row r="10107" spans="21:21" ht="12.5">
      <c r="U10107" s="41"/>
    </row>
    <row r="10108" spans="21:21" ht="12.5">
      <c r="U10108" s="41"/>
    </row>
    <row r="10109" spans="21:21" ht="12.5">
      <c r="U10109" s="41"/>
    </row>
    <row r="10110" spans="21:21" ht="12.5">
      <c r="U10110" s="41"/>
    </row>
    <row r="10111" spans="21:21" ht="12.5">
      <c r="U10111" s="41"/>
    </row>
    <row r="10112" spans="21:21" ht="12.5">
      <c r="U10112" s="41"/>
    </row>
    <row r="10113" spans="21:21" ht="12.5">
      <c r="U10113" s="41"/>
    </row>
    <row r="10114" spans="21:21" ht="12.5">
      <c r="U10114" s="41"/>
    </row>
    <row r="10115" spans="21:21" ht="12.5">
      <c r="U10115" s="41"/>
    </row>
    <row r="10116" spans="21:21" ht="12.5">
      <c r="U10116" s="41"/>
    </row>
    <row r="10117" spans="21:21" ht="12.5">
      <c r="U10117" s="41"/>
    </row>
    <row r="10118" spans="21:21" ht="12.5">
      <c r="U10118" s="41"/>
    </row>
    <row r="10119" spans="21:21" ht="12.5">
      <c r="U10119" s="41"/>
    </row>
    <row r="10120" spans="21:21" ht="12.5">
      <c r="U10120" s="41"/>
    </row>
    <row r="10121" spans="21:21" ht="12.5">
      <c r="U10121" s="41"/>
    </row>
    <row r="10122" spans="21:21" ht="12.5">
      <c r="U10122" s="41"/>
    </row>
    <row r="10123" spans="21:21" ht="12.5">
      <c r="U10123" s="41"/>
    </row>
    <row r="10124" spans="21:21" ht="12.5">
      <c r="U10124" s="41"/>
    </row>
    <row r="10125" spans="21:21" ht="12.5">
      <c r="U10125" s="41"/>
    </row>
    <row r="10126" spans="21:21" ht="12.5">
      <c r="U10126" s="41"/>
    </row>
    <row r="10127" spans="21:21" ht="12.5">
      <c r="U10127" s="41"/>
    </row>
    <row r="10128" spans="21:21" ht="12.5">
      <c r="U10128" s="41"/>
    </row>
    <row r="10129" spans="21:21" ht="12.5">
      <c r="U10129" s="41"/>
    </row>
    <row r="10130" spans="21:21" ht="12.5">
      <c r="U10130" s="41"/>
    </row>
    <row r="10131" spans="21:21" ht="12.5">
      <c r="U10131" s="41"/>
    </row>
    <row r="10132" spans="21:21" ht="12.5">
      <c r="U10132" s="41"/>
    </row>
    <row r="10133" spans="21:21" ht="12.5">
      <c r="U10133" s="41"/>
    </row>
    <row r="10134" spans="21:21" ht="12.5">
      <c r="U10134" s="41"/>
    </row>
    <row r="10135" spans="21:21" ht="12.5">
      <c r="U10135" s="41"/>
    </row>
    <row r="10136" spans="21:21" ht="12.5">
      <c r="U10136" s="41"/>
    </row>
    <row r="10137" spans="21:21" ht="12.5">
      <c r="U10137" s="41"/>
    </row>
    <row r="10138" spans="21:21" ht="12.5">
      <c r="U10138" s="41"/>
    </row>
    <row r="10139" spans="21:21" ht="12.5">
      <c r="U10139" s="41"/>
    </row>
    <row r="10140" spans="21:21" ht="12.5">
      <c r="U10140" s="41"/>
    </row>
    <row r="10141" spans="21:21" ht="12.5">
      <c r="U10141" s="41"/>
    </row>
    <row r="10142" spans="21:21" ht="12.5">
      <c r="U10142" s="41"/>
    </row>
    <row r="10143" spans="21:21" ht="12.5">
      <c r="U10143" s="41"/>
    </row>
    <row r="10144" spans="21:21" ht="12.5">
      <c r="U10144" s="41"/>
    </row>
    <row r="10145" spans="21:21" ht="12.5">
      <c r="U10145" s="41"/>
    </row>
    <row r="10146" spans="21:21" ht="12.5">
      <c r="U10146" s="41"/>
    </row>
    <row r="10147" spans="21:21" ht="12.5">
      <c r="U10147" s="41"/>
    </row>
    <row r="10148" spans="21:21" ht="12.5">
      <c r="U10148" s="41"/>
    </row>
    <row r="10149" spans="21:21" ht="12.5">
      <c r="U10149" s="41"/>
    </row>
    <row r="10150" spans="21:21" ht="12.5">
      <c r="U10150" s="41"/>
    </row>
    <row r="10151" spans="21:21" ht="12.5">
      <c r="U10151" s="41"/>
    </row>
    <row r="10152" spans="21:21" ht="12.5">
      <c r="U10152" s="41"/>
    </row>
    <row r="10153" spans="21:21" ht="12.5">
      <c r="U10153" s="41"/>
    </row>
    <row r="10154" spans="21:21" ht="12.5">
      <c r="U10154" s="41"/>
    </row>
    <row r="10155" spans="21:21" ht="12.5">
      <c r="U10155" s="41"/>
    </row>
    <row r="10156" spans="21:21" ht="12.5">
      <c r="U10156" s="41"/>
    </row>
    <row r="10157" spans="21:21" ht="12.5">
      <c r="U10157" s="41"/>
    </row>
    <row r="10158" spans="21:21" ht="12.5">
      <c r="U10158" s="41"/>
    </row>
    <row r="10159" spans="21:21" ht="12.5">
      <c r="U10159" s="41"/>
    </row>
    <row r="10160" spans="21:21" ht="12.5">
      <c r="U10160" s="41"/>
    </row>
    <row r="10161" spans="21:21" ht="12.5">
      <c r="U10161" s="41"/>
    </row>
    <row r="10162" spans="21:21" ht="12.5">
      <c r="U10162" s="41"/>
    </row>
    <row r="10163" spans="21:21" ht="12.5">
      <c r="U10163" s="41"/>
    </row>
    <row r="10164" spans="21:21" ht="12.5">
      <c r="U10164" s="41"/>
    </row>
    <row r="10165" spans="21:21" ht="12.5">
      <c r="U10165" s="41"/>
    </row>
    <row r="10166" spans="21:21" ht="12.5">
      <c r="U10166" s="41"/>
    </row>
    <row r="10167" spans="21:21" ht="12.5">
      <c r="U10167" s="41"/>
    </row>
    <row r="10168" spans="21:21" ht="12.5">
      <c r="U10168" s="41"/>
    </row>
    <row r="10169" spans="21:21" ht="12.5">
      <c r="U10169" s="41"/>
    </row>
    <row r="10170" spans="21:21" ht="12.5">
      <c r="U10170" s="41"/>
    </row>
    <row r="10171" spans="21:21" ht="12.5">
      <c r="U10171" s="41"/>
    </row>
    <row r="10172" spans="21:21" ht="12.5">
      <c r="U10172" s="41"/>
    </row>
    <row r="10173" spans="21:21" ht="12.5">
      <c r="U10173" s="41"/>
    </row>
    <row r="10174" spans="21:21" ht="12.5">
      <c r="U10174" s="41"/>
    </row>
    <row r="10175" spans="21:21" ht="12.5">
      <c r="U10175" s="41"/>
    </row>
    <row r="10176" spans="21:21" ht="12.5">
      <c r="U10176" s="41"/>
    </row>
    <row r="10177" spans="21:21" ht="12.5">
      <c r="U10177" s="41"/>
    </row>
    <row r="10178" spans="21:21" ht="12.5">
      <c r="U10178" s="41"/>
    </row>
    <row r="10179" spans="21:21" ht="12.5">
      <c r="U10179" s="41"/>
    </row>
    <row r="10180" spans="21:21" ht="12.5">
      <c r="U10180" s="41"/>
    </row>
    <row r="10181" spans="21:21" ht="12.5">
      <c r="U10181" s="41"/>
    </row>
    <row r="10182" spans="21:21" ht="12.5">
      <c r="U10182" s="41"/>
    </row>
    <row r="10183" spans="21:21" ht="12.5">
      <c r="U10183" s="41"/>
    </row>
    <row r="10184" spans="21:21" ht="12.5">
      <c r="U10184" s="41"/>
    </row>
    <row r="10185" spans="21:21" ht="12.5">
      <c r="U10185" s="41"/>
    </row>
    <row r="10186" spans="21:21" ht="12.5">
      <c r="U10186" s="41"/>
    </row>
    <row r="10187" spans="21:21" ht="12.5">
      <c r="U10187" s="41"/>
    </row>
    <row r="10188" spans="21:21" ht="12.5">
      <c r="U10188" s="41"/>
    </row>
    <row r="10189" spans="21:21" ht="12.5">
      <c r="U10189" s="41"/>
    </row>
    <row r="10190" spans="21:21" ht="12.5">
      <c r="U10190" s="41"/>
    </row>
    <row r="10191" spans="21:21" ht="12.5">
      <c r="U10191" s="41"/>
    </row>
    <row r="10192" spans="21:21" ht="12.5">
      <c r="U10192" s="41"/>
    </row>
    <row r="10193" spans="21:21" ht="12.5">
      <c r="U10193" s="41"/>
    </row>
    <row r="10194" spans="21:21" ht="12.5">
      <c r="U10194" s="41"/>
    </row>
    <row r="10195" spans="21:21" ht="12.5">
      <c r="U10195" s="41"/>
    </row>
    <row r="10196" spans="21:21" ht="12.5">
      <c r="U10196" s="41"/>
    </row>
    <row r="10197" spans="21:21" ht="12.5">
      <c r="U10197" s="41"/>
    </row>
    <row r="10198" spans="21:21" ht="12.5">
      <c r="U10198" s="41"/>
    </row>
    <row r="10199" spans="21:21" ht="12.5">
      <c r="U10199" s="41"/>
    </row>
    <row r="10200" spans="21:21" ht="12.5">
      <c r="U10200" s="41"/>
    </row>
    <row r="10201" spans="21:21" ht="12.5">
      <c r="U10201" s="41"/>
    </row>
    <row r="10202" spans="21:21" ht="12.5">
      <c r="U10202" s="41"/>
    </row>
    <row r="10203" spans="21:21" ht="12.5">
      <c r="U10203" s="41"/>
    </row>
    <row r="10204" spans="21:21" ht="12.5">
      <c r="U10204" s="41"/>
    </row>
    <row r="10205" spans="21:21" ht="12.5">
      <c r="U10205" s="41"/>
    </row>
    <row r="10206" spans="21:21" ht="12.5">
      <c r="U10206" s="41"/>
    </row>
    <row r="10207" spans="21:21" ht="12.5">
      <c r="U10207" s="41"/>
    </row>
    <row r="10208" spans="21:21" ht="12.5">
      <c r="U10208" s="41"/>
    </row>
    <row r="10209" spans="21:21" ht="12.5">
      <c r="U10209" s="41"/>
    </row>
    <row r="10210" spans="21:21" ht="12.5">
      <c r="U10210" s="41"/>
    </row>
    <row r="10211" spans="21:21" ht="12.5">
      <c r="U10211" s="41"/>
    </row>
    <row r="10212" spans="21:21" ht="12.5">
      <c r="U10212" s="41"/>
    </row>
    <row r="10213" spans="21:21" ht="12.5">
      <c r="U10213" s="41"/>
    </row>
    <row r="10214" spans="21:21" ht="12.5">
      <c r="U10214" s="41"/>
    </row>
    <row r="10215" spans="21:21" ht="12.5">
      <c r="U10215" s="41"/>
    </row>
    <row r="10216" spans="21:21" ht="12.5">
      <c r="U10216" s="41"/>
    </row>
    <row r="10217" spans="21:21" ht="12.5">
      <c r="U10217" s="41"/>
    </row>
    <row r="10218" spans="21:21" ht="12.5">
      <c r="U10218" s="41"/>
    </row>
    <row r="10219" spans="21:21" ht="12.5">
      <c r="U10219" s="41"/>
    </row>
    <row r="10220" spans="21:21" ht="12.5">
      <c r="U10220" s="41"/>
    </row>
    <row r="10221" spans="21:21" ht="12.5">
      <c r="U10221" s="41"/>
    </row>
    <row r="10222" spans="21:21" ht="12.5">
      <c r="U10222" s="41"/>
    </row>
    <row r="10223" spans="21:21" ht="12.5">
      <c r="U10223" s="41"/>
    </row>
    <row r="10224" spans="21:21" ht="12.5">
      <c r="U10224" s="41"/>
    </row>
    <row r="10225" spans="21:21" ht="12.5">
      <c r="U10225" s="41"/>
    </row>
    <row r="10226" spans="21:21" ht="12.5">
      <c r="U10226" s="41"/>
    </row>
    <row r="10227" spans="21:21" ht="12.5">
      <c r="U10227" s="41"/>
    </row>
    <row r="10228" spans="21:21" ht="12.5">
      <c r="U10228" s="41"/>
    </row>
    <row r="10229" spans="21:21" ht="12.5">
      <c r="U10229" s="41"/>
    </row>
    <row r="10230" spans="21:21" ht="12.5">
      <c r="U10230" s="41"/>
    </row>
    <row r="10231" spans="21:21" ht="12.5">
      <c r="U10231" s="41"/>
    </row>
    <row r="10232" spans="21:21" ht="12.5">
      <c r="U10232" s="41"/>
    </row>
    <row r="10233" spans="21:21" ht="12.5">
      <c r="U10233" s="41"/>
    </row>
    <row r="10234" spans="21:21" ht="12.5">
      <c r="U10234" s="41"/>
    </row>
    <row r="10235" spans="21:21" ht="12.5">
      <c r="U10235" s="41"/>
    </row>
    <row r="10236" spans="21:21" ht="12.5">
      <c r="U10236" s="41"/>
    </row>
    <row r="10237" spans="21:21" ht="12.5">
      <c r="U10237" s="41"/>
    </row>
    <row r="10238" spans="21:21" ht="12.5">
      <c r="U10238" s="41"/>
    </row>
    <row r="10239" spans="21:21" ht="12.5">
      <c r="U10239" s="41"/>
    </row>
    <row r="10240" spans="21:21" ht="12.5">
      <c r="U10240" s="41"/>
    </row>
    <row r="10241" spans="21:21" ht="12.5">
      <c r="U10241" s="41"/>
    </row>
    <row r="10242" spans="21:21" ht="12.5">
      <c r="U10242" s="41"/>
    </row>
    <row r="10243" spans="21:21" ht="12.5">
      <c r="U10243" s="41"/>
    </row>
    <row r="10244" spans="21:21" ht="12.5">
      <c r="U10244" s="41"/>
    </row>
    <row r="10245" spans="21:21" ht="12.5">
      <c r="U10245" s="41"/>
    </row>
    <row r="10246" spans="21:21" ht="12.5">
      <c r="U10246" s="41"/>
    </row>
    <row r="10247" spans="21:21" ht="12.5">
      <c r="U10247" s="41"/>
    </row>
    <row r="10248" spans="21:21" ht="12.5">
      <c r="U10248" s="41"/>
    </row>
    <row r="10249" spans="21:21" ht="12.5">
      <c r="U10249" s="41"/>
    </row>
    <row r="10250" spans="21:21" ht="12.5">
      <c r="U10250" s="41"/>
    </row>
    <row r="10251" spans="21:21" ht="12.5">
      <c r="U10251" s="41"/>
    </row>
    <row r="10252" spans="21:21" ht="12.5">
      <c r="U10252" s="41"/>
    </row>
    <row r="10253" spans="21:21" ht="12.5">
      <c r="U10253" s="41"/>
    </row>
    <row r="10254" spans="21:21" ht="12.5">
      <c r="U10254" s="41"/>
    </row>
    <row r="10255" spans="21:21" ht="12.5">
      <c r="U10255" s="41"/>
    </row>
    <row r="10256" spans="21:21" ht="12.5">
      <c r="U10256" s="41"/>
    </row>
    <row r="10257" spans="21:21" ht="12.5">
      <c r="U10257" s="41"/>
    </row>
    <row r="10258" spans="21:21" ht="12.5">
      <c r="U10258" s="41"/>
    </row>
    <row r="10259" spans="21:21" ht="12.5">
      <c r="U10259" s="41"/>
    </row>
    <row r="10260" spans="21:21" ht="12.5">
      <c r="U10260" s="41"/>
    </row>
    <row r="10261" spans="21:21" ht="12.5">
      <c r="U10261" s="41"/>
    </row>
    <row r="10262" spans="21:21" ht="12.5">
      <c r="U10262" s="41"/>
    </row>
    <row r="10263" spans="21:21" ht="12.5">
      <c r="U10263" s="41"/>
    </row>
    <row r="10264" spans="21:21" ht="12.5">
      <c r="U10264" s="41"/>
    </row>
    <row r="10265" spans="21:21" ht="12.5">
      <c r="U10265" s="41"/>
    </row>
    <row r="10266" spans="21:21" ht="12.5">
      <c r="U10266" s="41"/>
    </row>
    <row r="10267" spans="21:21" ht="12.5">
      <c r="U10267" s="41"/>
    </row>
    <row r="10268" spans="21:21" ht="12.5">
      <c r="U10268" s="41"/>
    </row>
    <row r="10269" spans="21:21" ht="12.5">
      <c r="U10269" s="41"/>
    </row>
    <row r="10270" spans="21:21" ht="12.5">
      <c r="U10270" s="41"/>
    </row>
    <row r="10271" spans="21:21" ht="12.5">
      <c r="U10271" s="41"/>
    </row>
    <row r="10272" spans="21:21" ht="12.5">
      <c r="U10272" s="41"/>
    </row>
    <row r="10273" spans="21:21" ht="12.5">
      <c r="U10273" s="41"/>
    </row>
    <row r="10274" spans="21:21" ht="12.5">
      <c r="U10274" s="41"/>
    </row>
    <row r="10275" spans="21:21" ht="12.5">
      <c r="U10275" s="41"/>
    </row>
    <row r="10276" spans="21:21" ht="12.5">
      <c r="U10276" s="41"/>
    </row>
    <row r="10277" spans="21:21" ht="12.5">
      <c r="U10277" s="41"/>
    </row>
    <row r="10278" spans="21:21" ht="12.5">
      <c r="U10278" s="41"/>
    </row>
    <row r="10279" spans="21:21" ht="12.5">
      <c r="U10279" s="41"/>
    </row>
    <row r="10280" spans="21:21" ht="12.5">
      <c r="U10280" s="41"/>
    </row>
    <row r="10281" spans="21:21" ht="12.5">
      <c r="U10281" s="41"/>
    </row>
    <row r="10282" spans="21:21" ht="12.5">
      <c r="U10282" s="41"/>
    </row>
    <row r="10283" spans="21:21" ht="12.5">
      <c r="U10283" s="41"/>
    </row>
    <row r="10284" spans="21:21" ht="12.5">
      <c r="U10284" s="41"/>
    </row>
    <row r="10285" spans="21:21" ht="12.5">
      <c r="U10285" s="41"/>
    </row>
    <row r="10286" spans="21:21" ht="12.5">
      <c r="U10286" s="41"/>
    </row>
    <row r="10287" spans="21:21" ht="12.5">
      <c r="U10287" s="41"/>
    </row>
    <row r="10288" spans="21:21" ht="12.5">
      <c r="U10288" s="41"/>
    </row>
    <row r="10289" spans="21:21" ht="12.5">
      <c r="U10289" s="41"/>
    </row>
    <row r="10290" spans="21:21" ht="12.5">
      <c r="U10290" s="41"/>
    </row>
    <row r="10291" spans="21:21" ht="12.5">
      <c r="U10291" s="41"/>
    </row>
    <row r="10292" spans="21:21" ht="12.5">
      <c r="U10292" s="41"/>
    </row>
    <row r="10293" spans="21:21" ht="12.5">
      <c r="U10293" s="41"/>
    </row>
    <row r="10294" spans="21:21" ht="12.5">
      <c r="U10294" s="41"/>
    </row>
    <row r="10295" spans="21:21" ht="12.5">
      <c r="U10295" s="41"/>
    </row>
    <row r="10296" spans="21:21" ht="12.5">
      <c r="U10296" s="41"/>
    </row>
    <row r="10297" spans="21:21" ht="12.5">
      <c r="U10297" s="41"/>
    </row>
    <row r="10298" spans="21:21" ht="12.5">
      <c r="U10298" s="41"/>
    </row>
    <row r="10299" spans="21:21" ht="12.5">
      <c r="U10299" s="41"/>
    </row>
    <row r="10300" spans="21:21" ht="12.5">
      <c r="U10300" s="41"/>
    </row>
    <row r="10301" spans="21:21" ht="12.5">
      <c r="U10301" s="41"/>
    </row>
    <row r="10302" spans="21:21" ht="12.5">
      <c r="U10302" s="41"/>
    </row>
    <row r="10303" spans="21:21" ht="12.5">
      <c r="U10303" s="41"/>
    </row>
    <row r="10304" spans="21:21" ht="12.5">
      <c r="U10304" s="41"/>
    </row>
    <row r="10305" spans="21:21" ht="12.5">
      <c r="U10305" s="41"/>
    </row>
    <row r="10306" spans="21:21" ht="12.5">
      <c r="U10306" s="41"/>
    </row>
    <row r="10307" spans="21:21" ht="12.5">
      <c r="U10307" s="41"/>
    </row>
    <row r="10308" spans="21:21" ht="12.5">
      <c r="U10308" s="41"/>
    </row>
    <row r="10309" spans="21:21" ht="12.5">
      <c r="U10309" s="41"/>
    </row>
    <row r="10310" spans="21:21" ht="12.5">
      <c r="U10310" s="41"/>
    </row>
    <row r="10311" spans="21:21" ht="12.5">
      <c r="U10311" s="41"/>
    </row>
    <row r="10312" spans="21:21" ht="12.5">
      <c r="U10312" s="41"/>
    </row>
    <row r="10313" spans="21:21" ht="12.5">
      <c r="U10313" s="41"/>
    </row>
    <row r="10314" spans="21:21" ht="12.5">
      <c r="U10314" s="41"/>
    </row>
    <row r="10315" spans="21:21" ht="12.5">
      <c r="U10315" s="41"/>
    </row>
    <row r="10316" spans="21:21" ht="12.5">
      <c r="U10316" s="41"/>
    </row>
    <row r="10317" spans="21:21" ht="12.5">
      <c r="U10317" s="41"/>
    </row>
    <row r="10318" spans="21:21" ht="12.5">
      <c r="U10318" s="41"/>
    </row>
    <row r="10319" spans="21:21" ht="12.5">
      <c r="U10319" s="41"/>
    </row>
    <row r="10320" spans="21:21" ht="12.5">
      <c r="U10320" s="41"/>
    </row>
    <row r="10321" spans="21:21" ht="12.5">
      <c r="U10321" s="41"/>
    </row>
    <row r="10322" spans="21:21" ht="12.5">
      <c r="U10322" s="41"/>
    </row>
    <row r="10323" spans="21:21" ht="12.5">
      <c r="U10323" s="41"/>
    </row>
    <row r="10324" spans="21:21" ht="12.5">
      <c r="U10324" s="41"/>
    </row>
    <row r="10325" spans="21:21" ht="12.5">
      <c r="U10325" s="41"/>
    </row>
    <row r="10326" spans="21:21" ht="12.5">
      <c r="U10326" s="41"/>
    </row>
    <row r="10327" spans="21:21" ht="12.5">
      <c r="U10327" s="41"/>
    </row>
    <row r="10328" spans="21:21" ht="12.5">
      <c r="U10328" s="41"/>
    </row>
    <row r="10329" spans="21:21" ht="12.5">
      <c r="U10329" s="41"/>
    </row>
    <row r="10330" spans="21:21" ht="12.5">
      <c r="U10330" s="41"/>
    </row>
    <row r="10331" spans="21:21" ht="12.5">
      <c r="U10331" s="41"/>
    </row>
    <row r="10332" spans="21:21" ht="12.5">
      <c r="U10332" s="41"/>
    </row>
    <row r="10333" spans="21:21" ht="12.5">
      <c r="U10333" s="41"/>
    </row>
    <row r="10334" spans="21:21" ht="12.5">
      <c r="U10334" s="41"/>
    </row>
    <row r="10335" spans="21:21" ht="12.5">
      <c r="U10335" s="41"/>
    </row>
    <row r="10336" spans="21:21" ht="12.5">
      <c r="U10336" s="41"/>
    </row>
    <row r="10337" spans="21:21" ht="12.5">
      <c r="U10337" s="41"/>
    </row>
    <row r="10338" spans="21:21" ht="12.5">
      <c r="U10338" s="41"/>
    </row>
    <row r="10339" spans="21:21" ht="12.5">
      <c r="U10339" s="41"/>
    </row>
    <row r="10340" spans="21:21" ht="12.5">
      <c r="U10340" s="41"/>
    </row>
    <row r="10341" spans="21:21" ht="12.5">
      <c r="U10341" s="41"/>
    </row>
    <row r="10342" spans="21:21" ht="12.5">
      <c r="U10342" s="41"/>
    </row>
    <row r="10343" spans="21:21" ht="12.5">
      <c r="U10343" s="41"/>
    </row>
    <row r="10344" spans="21:21" ht="12.5">
      <c r="U10344" s="41"/>
    </row>
    <row r="10345" spans="21:21" ht="12.5">
      <c r="U10345" s="41"/>
    </row>
    <row r="10346" spans="21:21" ht="12.5">
      <c r="U10346" s="41"/>
    </row>
    <row r="10347" spans="21:21" ht="12.5">
      <c r="U10347" s="41"/>
    </row>
    <row r="10348" spans="21:21" ht="12.5">
      <c r="U10348" s="41"/>
    </row>
    <row r="10349" spans="21:21" ht="12.5">
      <c r="U10349" s="41"/>
    </row>
    <row r="10350" spans="21:21" ht="12.5">
      <c r="U10350" s="41"/>
    </row>
    <row r="10351" spans="21:21" ht="12.5">
      <c r="U10351" s="41"/>
    </row>
    <row r="10352" spans="21:21" ht="12.5">
      <c r="U10352" s="41"/>
    </row>
    <row r="10353" spans="21:21" ht="12.5">
      <c r="U10353" s="41"/>
    </row>
    <row r="10354" spans="21:21" ht="12.5">
      <c r="U10354" s="41"/>
    </row>
    <row r="10355" spans="21:21" ht="12.5">
      <c r="U10355" s="41"/>
    </row>
    <row r="10356" spans="21:21" ht="12.5">
      <c r="U10356" s="41"/>
    </row>
    <row r="10357" spans="21:21" ht="12.5">
      <c r="U10357" s="41"/>
    </row>
    <row r="10358" spans="21:21" ht="12.5">
      <c r="U10358" s="41"/>
    </row>
    <row r="10359" spans="21:21" ht="12.5">
      <c r="U10359" s="41"/>
    </row>
    <row r="10360" spans="21:21" ht="12.5">
      <c r="U10360" s="41"/>
    </row>
    <row r="10361" spans="21:21" ht="12.5">
      <c r="U10361" s="41"/>
    </row>
    <row r="10362" spans="21:21" ht="12.5">
      <c r="U10362" s="41"/>
    </row>
    <row r="10363" spans="21:21" ht="12.5">
      <c r="U10363" s="41"/>
    </row>
    <row r="10364" spans="21:21" ht="12.5">
      <c r="U10364" s="41"/>
    </row>
    <row r="10365" spans="21:21" ht="12.5">
      <c r="U10365" s="41"/>
    </row>
    <row r="10366" spans="21:21" ht="12.5">
      <c r="U10366" s="41"/>
    </row>
    <row r="10367" spans="21:21" ht="12.5">
      <c r="U10367" s="41"/>
    </row>
    <row r="10368" spans="21:21" ht="12.5">
      <c r="U10368" s="41"/>
    </row>
    <row r="10369" spans="21:21" ht="12.5">
      <c r="U10369" s="41"/>
    </row>
    <row r="10370" spans="21:21" ht="12.5">
      <c r="U10370" s="41"/>
    </row>
    <row r="10371" spans="21:21" ht="12.5">
      <c r="U10371" s="41"/>
    </row>
    <row r="10372" spans="21:21" ht="12.5">
      <c r="U10372" s="41"/>
    </row>
    <row r="10373" spans="21:21" ht="12.5">
      <c r="U10373" s="41"/>
    </row>
    <row r="10374" spans="21:21" ht="12.5">
      <c r="U10374" s="41"/>
    </row>
    <row r="10375" spans="21:21" ht="12.5">
      <c r="U10375" s="41"/>
    </row>
    <row r="10376" spans="21:21" ht="12.5">
      <c r="U10376" s="41"/>
    </row>
    <row r="10377" spans="21:21" ht="12.5">
      <c r="U10377" s="41"/>
    </row>
    <row r="10378" spans="21:21" ht="12.5">
      <c r="U10378" s="41"/>
    </row>
    <row r="10379" spans="21:21" ht="12.5">
      <c r="U10379" s="41"/>
    </row>
    <row r="10380" spans="21:21" ht="12.5">
      <c r="U10380" s="41"/>
    </row>
    <row r="10381" spans="21:21" ht="12.5">
      <c r="U10381" s="41"/>
    </row>
    <row r="10382" spans="21:21" ht="12.5">
      <c r="U10382" s="41"/>
    </row>
    <row r="10383" spans="21:21" ht="12.5">
      <c r="U10383" s="41"/>
    </row>
    <row r="10384" spans="21:21" ht="12.5">
      <c r="U10384" s="41"/>
    </row>
    <row r="10385" spans="21:21" ht="12.5">
      <c r="U10385" s="41"/>
    </row>
    <row r="10386" spans="21:21" ht="12.5">
      <c r="U10386" s="41"/>
    </row>
    <row r="10387" spans="21:21" ht="12.5">
      <c r="U10387" s="41"/>
    </row>
    <row r="10388" spans="21:21" ht="12.5">
      <c r="U10388" s="41"/>
    </row>
    <row r="10389" spans="21:21" ht="12.5">
      <c r="U10389" s="41"/>
    </row>
    <row r="10390" spans="21:21" ht="12.5">
      <c r="U10390" s="41"/>
    </row>
    <row r="10391" spans="21:21" ht="12.5">
      <c r="U10391" s="41"/>
    </row>
    <row r="10392" spans="21:21" ht="12.5">
      <c r="U10392" s="41"/>
    </row>
    <row r="10393" spans="21:21" ht="12.5">
      <c r="U10393" s="41"/>
    </row>
    <row r="10394" spans="21:21" ht="12.5">
      <c r="U10394" s="41"/>
    </row>
    <row r="10395" spans="21:21" ht="12.5">
      <c r="U10395" s="41"/>
    </row>
    <row r="10396" spans="21:21" ht="12.5">
      <c r="U10396" s="41"/>
    </row>
    <row r="10397" spans="21:21" ht="12.5">
      <c r="U10397" s="41"/>
    </row>
    <row r="10398" spans="21:21" ht="12.5">
      <c r="U10398" s="41"/>
    </row>
    <row r="10399" spans="21:21" ht="12.5">
      <c r="U10399" s="41"/>
    </row>
    <row r="10400" spans="21:21" ht="12.5">
      <c r="U10400" s="41"/>
    </row>
    <row r="10401" spans="21:21" ht="12.5">
      <c r="U10401" s="41"/>
    </row>
    <row r="10402" spans="21:21" ht="12.5">
      <c r="U10402" s="41"/>
    </row>
    <row r="10403" spans="21:21" ht="12.5">
      <c r="U10403" s="41"/>
    </row>
    <row r="10404" spans="21:21" ht="12.5">
      <c r="U10404" s="41"/>
    </row>
    <row r="10405" spans="21:21" ht="12.5">
      <c r="U10405" s="41"/>
    </row>
    <row r="10406" spans="21:21" ht="12.5">
      <c r="U10406" s="41"/>
    </row>
    <row r="10407" spans="21:21" ht="12.5">
      <c r="U10407" s="41"/>
    </row>
    <row r="10408" spans="21:21" ht="12.5">
      <c r="U10408" s="41"/>
    </row>
    <row r="10409" spans="21:21" ht="12.5">
      <c r="U10409" s="41"/>
    </row>
    <row r="10410" spans="21:21" ht="12.5">
      <c r="U10410" s="41"/>
    </row>
    <row r="10411" spans="21:21" ht="12.5">
      <c r="U10411" s="41"/>
    </row>
    <row r="10412" spans="21:21" ht="12.5">
      <c r="U10412" s="41"/>
    </row>
    <row r="10413" spans="21:21" ht="12.5">
      <c r="U10413" s="41"/>
    </row>
    <row r="10414" spans="21:21" ht="12.5">
      <c r="U10414" s="41"/>
    </row>
    <row r="10415" spans="21:21" ht="12.5">
      <c r="U10415" s="41"/>
    </row>
    <row r="10416" spans="21:21" ht="12.5">
      <c r="U10416" s="41"/>
    </row>
    <row r="10417" spans="21:21" ht="12.5">
      <c r="U10417" s="41"/>
    </row>
    <row r="10418" spans="21:21" ht="12.5">
      <c r="U10418" s="41"/>
    </row>
    <row r="10419" spans="21:21" ht="12.5">
      <c r="U10419" s="41"/>
    </row>
    <row r="10420" spans="21:21" ht="12.5">
      <c r="U10420" s="41"/>
    </row>
    <row r="10421" spans="21:21" ht="12.5">
      <c r="U10421" s="41"/>
    </row>
    <row r="10422" spans="21:21" ht="12.5">
      <c r="U10422" s="41"/>
    </row>
    <row r="10423" spans="21:21" ht="12.5">
      <c r="U10423" s="41"/>
    </row>
    <row r="10424" spans="21:21" ht="12.5">
      <c r="U10424" s="41"/>
    </row>
    <row r="10425" spans="21:21" ht="12.5">
      <c r="U10425" s="41"/>
    </row>
    <row r="10426" spans="21:21" ht="12.5">
      <c r="U10426" s="41"/>
    </row>
    <row r="10427" spans="21:21" ht="12.5">
      <c r="U10427" s="41"/>
    </row>
    <row r="10428" spans="21:21" ht="12.5">
      <c r="U10428" s="41"/>
    </row>
    <row r="10429" spans="21:21" ht="12.5">
      <c r="U10429" s="41"/>
    </row>
    <row r="10430" spans="21:21" ht="12.5">
      <c r="U10430" s="41"/>
    </row>
    <row r="10431" spans="21:21" ht="12.5">
      <c r="U10431" s="41"/>
    </row>
    <row r="10432" spans="21:21" ht="12.5">
      <c r="U10432" s="41"/>
    </row>
    <row r="10433" spans="21:21" ht="12.5">
      <c r="U10433" s="41"/>
    </row>
    <row r="10434" spans="21:21" ht="12.5">
      <c r="U10434" s="41"/>
    </row>
    <row r="10435" spans="21:21" ht="12.5">
      <c r="U10435" s="41"/>
    </row>
    <row r="10436" spans="21:21" ht="12.5">
      <c r="U10436" s="41"/>
    </row>
    <row r="10437" spans="21:21" ht="12.5">
      <c r="U10437" s="41"/>
    </row>
    <row r="10438" spans="21:21" ht="12.5">
      <c r="U10438" s="41"/>
    </row>
    <row r="10439" spans="21:21" ht="12.5">
      <c r="U10439" s="41"/>
    </row>
    <row r="10440" spans="21:21" ht="12.5">
      <c r="U10440" s="41"/>
    </row>
    <row r="10441" spans="21:21" ht="12.5">
      <c r="U10441" s="41"/>
    </row>
    <row r="10442" spans="21:21" ht="12.5">
      <c r="U10442" s="41"/>
    </row>
    <row r="10443" spans="21:21" ht="12.5">
      <c r="U10443" s="41"/>
    </row>
    <row r="10444" spans="21:21" ht="12.5">
      <c r="U10444" s="41"/>
    </row>
    <row r="10445" spans="21:21" ht="12.5">
      <c r="U10445" s="41"/>
    </row>
    <row r="10446" spans="21:21" ht="12.5">
      <c r="U10446" s="41"/>
    </row>
    <row r="10447" spans="21:21" ht="12.5">
      <c r="U10447" s="41"/>
    </row>
    <row r="10448" spans="21:21" ht="12.5">
      <c r="U10448" s="41"/>
    </row>
    <row r="10449" spans="21:21" ht="12.5">
      <c r="U10449" s="41"/>
    </row>
    <row r="10450" spans="21:21" ht="12.5">
      <c r="U10450" s="41"/>
    </row>
    <row r="10451" spans="21:21" ht="12.5">
      <c r="U10451" s="41"/>
    </row>
    <row r="10452" spans="21:21" ht="12.5">
      <c r="U10452" s="41"/>
    </row>
    <row r="10453" spans="21:21" ht="12.5">
      <c r="U10453" s="41"/>
    </row>
    <row r="10454" spans="21:21" ht="12.5">
      <c r="U10454" s="41"/>
    </row>
    <row r="10455" spans="21:21" ht="12.5">
      <c r="U10455" s="41"/>
    </row>
    <row r="10456" spans="21:21" ht="12.5">
      <c r="U10456" s="41"/>
    </row>
    <row r="10457" spans="21:21" ht="12.5">
      <c r="U10457" s="41"/>
    </row>
    <row r="10458" spans="21:21" ht="12.5">
      <c r="U10458" s="41"/>
    </row>
    <row r="10459" spans="21:21" ht="12.5">
      <c r="U10459" s="41"/>
    </row>
    <row r="10460" spans="21:21" ht="12.5">
      <c r="U10460" s="41"/>
    </row>
    <row r="10461" spans="21:21" ht="12.5">
      <c r="U10461" s="41"/>
    </row>
    <row r="10462" spans="21:21" ht="12.5">
      <c r="U10462" s="41"/>
    </row>
    <row r="10463" spans="21:21" ht="12.5">
      <c r="U10463" s="41"/>
    </row>
    <row r="10464" spans="21:21" ht="12.5">
      <c r="U10464" s="41"/>
    </row>
    <row r="10465" spans="21:21" ht="12.5">
      <c r="U10465" s="41"/>
    </row>
    <row r="10466" spans="21:21" ht="12.5">
      <c r="U10466" s="41"/>
    </row>
    <row r="10467" spans="21:21" ht="12.5">
      <c r="U10467" s="41"/>
    </row>
    <row r="10468" spans="21:21" ht="12.5">
      <c r="U10468" s="41"/>
    </row>
    <row r="10469" spans="21:21" ht="12.5">
      <c r="U10469" s="41"/>
    </row>
    <row r="10470" spans="21:21" ht="12.5">
      <c r="U10470" s="41"/>
    </row>
    <row r="10471" spans="21:21" ht="12.5">
      <c r="U10471" s="41"/>
    </row>
    <row r="10472" spans="21:21" ht="12.5">
      <c r="U10472" s="41"/>
    </row>
    <row r="10473" spans="21:21" ht="12.5">
      <c r="U10473" s="41"/>
    </row>
    <row r="10474" spans="21:21" ht="12.5">
      <c r="U10474" s="41"/>
    </row>
    <row r="10475" spans="21:21" ht="12.5">
      <c r="U10475" s="41"/>
    </row>
    <row r="10476" spans="21:21" ht="12.5">
      <c r="U10476" s="41"/>
    </row>
    <row r="10477" spans="21:21" ht="12.5">
      <c r="U10477" s="41"/>
    </row>
    <row r="10478" spans="21:21" ht="12.5">
      <c r="U10478" s="41"/>
    </row>
    <row r="10479" spans="21:21" ht="12.5">
      <c r="U10479" s="41"/>
    </row>
    <row r="10480" spans="21:21" ht="12.5">
      <c r="U10480" s="41"/>
    </row>
    <row r="10481" spans="21:21" ht="12.5">
      <c r="U10481" s="41"/>
    </row>
    <row r="10482" spans="21:21" ht="12.5">
      <c r="U10482" s="41"/>
    </row>
    <row r="10483" spans="21:21" ht="12.5">
      <c r="U10483" s="41"/>
    </row>
    <row r="10484" spans="21:21" ht="12.5">
      <c r="U10484" s="41"/>
    </row>
    <row r="10485" spans="21:21" ht="12.5">
      <c r="U10485" s="41"/>
    </row>
    <row r="10486" spans="21:21" ht="12.5">
      <c r="U10486" s="41"/>
    </row>
    <row r="10487" spans="21:21" ht="12.5">
      <c r="U10487" s="41"/>
    </row>
    <row r="10488" spans="21:21" ht="12.5">
      <c r="U10488" s="41"/>
    </row>
    <row r="10489" spans="21:21" ht="12.5">
      <c r="U10489" s="41"/>
    </row>
    <row r="10490" spans="21:21" ht="12.5">
      <c r="U10490" s="41"/>
    </row>
    <row r="10491" spans="21:21" ht="12.5">
      <c r="U10491" s="41"/>
    </row>
    <row r="10492" spans="21:21" ht="12.5">
      <c r="U10492" s="41"/>
    </row>
    <row r="10493" spans="21:21" ht="12.5">
      <c r="U10493" s="41"/>
    </row>
    <row r="10494" spans="21:21" ht="12.5">
      <c r="U10494" s="41"/>
    </row>
    <row r="10495" spans="21:21" ht="12.5">
      <c r="U10495" s="41"/>
    </row>
    <row r="10496" spans="21:21" ht="12.5">
      <c r="U10496" s="41"/>
    </row>
    <row r="10497" spans="21:21" ht="12.5">
      <c r="U10497" s="41"/>
    </row>
    <row r="10498" spans="21:21" ht="12.5">
      <c r="U10498" s="41"/>
    </row>
    <row r="10499" spans="21:21" ht="12.5">
      <c r="U10499" s="41"/>
    </row>
    <row r="10500" spans="21:21" ht="12.5">
      <c r="U10500" s="41"/>
    </row>
    <row r="10501" spans="21:21" ht="12.5">
      <c r="U10501" s="41"/>
    </row>
    <row r="10502" spans="21:21" ht="12.5">
      <c r="U10502" s="41"/>
    </row>
    <row r="10503" spans="21:21" ht="12.5">
      <c r="U10503" s="41"/>
    </row>
    <row r="10504" spans="21:21" ht="12.5">
      <c r="U10504" s="41"/>
    </row>
    <row r="10505" spans="21:21" ht="12.5">
      <c r="U10505" s="41"/>
    </row>
    <row r="10506" spans="21:21" ht="12.5">
      <c r="U10506" s="41"/>
    </row>
    <row r="10507" spans="21:21" ht="12.5">
      <c r="U10507" s="41"/>
    </row>
    <row r="10508" spans="21:21" ht="12.5">
      <c r="U10508" s="41"/>
    </row>
    <row r="10509" spans="21:21" ht="12.5">
      <c r="U10509" s="41"/>
    </row>
    <row r="10510" spans="21:21" ht="12.5">
      <c r="U10510" s="41"/>
    </row>
    <row r="10511" spans="21:21" ht="12.5">
      <c r="U10511" s="41"/>
    </row>
    <row r="10512" spans="21:21" ht="12.5">
      <c r="U10512" s="41"/>
    </row>
    <row r="10513" spans="21:21" ht="12.5">
      <c r="U10513" s="41"/>
    </row>
    <row r="10514" spans="21:21" ht="12.5">
      <c r="U10514" s="41"/>
    </row>
    <row r="10515" spans="21:21" ht="12.5">
      <c r="U10515" s="41"/>
    </row>
    <row r="10516" spans="21:21" ht="12.5">
      <c r="U10516" s="41"/>
    </row>
    <row r="10517" spans="21:21" ht="12.5">
      <c r="U10517" s="41"/>
    </row>
    <row r="10518" spans="21:21" ht="12.5">
      <c r="U10518" s="41"/>
    </row>
    <row r="10519" spans="21:21" ht="12.5">
      <c r="U10519" s="41"/>
    </row>
    <row r="10520" spans="21:21" ht="12.5">
      <c r="U10520" s="41"/>
    </row>
    <row r="10521" spans="21:21" ht="12.5">
      <c r="U10521" s="41"/>
    </row>
    <row r="10522" spans="21:21" ht="12.5">
      <c r="U10522" s="41"/>
    </row>
    <row r="10523" spans="21:21" ht="12.5">
      <c r="U10523" s="41"/>
    </row>
    <row r="10524" spans="21:21" ht="12.5">
      <c r="U10524" s="41"/>
    </row>
    <row r="10525" spans="21:21" ht="12.5">
      <c r="U10525" s="41"/>
    </row>
    <row r="10526" spans="21:21" ht="12.5">
      <c r="U10526" s="41"/>
    </row>
    <row r="10527" spans="21:21" ht="12.5">
      <c r="U10527" s="41"/>
    </row>
    <row r="10528" spans="21:21" ht="12.5">
      <c r="U10528" s="41"/>
    </row>
    <row r="10529" spans="21:21" ht="12.5">
      <c r="U10529" s="41"/>
    </row>
    <row r="10530" spans="21:21" ht="12.5">
      <c r="U10530" s="41"/>
    </row>
    <row r="10531" spans="21:21" ht="12.5">
      <c r="U10531" s="41"/>
    </row>
    <row r="10532" spans="21:21" ht="12.5">
      <c r="U10532" s="41"/>
    </row>
    <row r="10533" spans="21:21" ht="12.5">
      <c r="U10533" s="41"/>
    </row>
    <row r="10534" spans="21:21" ht="12.5">
      <c r="U10534" s="41"/>
    </row>
    <row r="10535" spans="21:21" ht="12.5">
      <c r="U10535" s="41"/>
    </row>
    <row r="10536" spans="21:21" ht="12.5">
      <c r="U10536" s="41"/>
    </row>
    <row r="10537" spans="21:21" ht="12.5">
      <c r="U10537" s="41"/>
    </row>
    <row r="10538" spans="21:21" ht="12.5">
      <c r="U10538" s="41"/>
    </row>
    <row r="10539" spans="21:21" ht="12.5">
      <c r="U10539" s="41"/>
    </row>
    <row r="10540" spans="21:21" ht="12.5">
      <c r="U10540" s="41"/>
    </row>
    <row r="10541" spans="21:21" ht="12.5">
      <c r="U10541" s="41"/>
    </row>
    <row r="10542" spans="21:21" ht="12.5">
      <c r="U10542" s="41"/>
    </row>
    <row r="10543" spans="21:21" ht="12.5">
      <c r="U10543" s="41"/>
    </row>
    <row r="10544" spans="21:21" ht="12.5">
      <c r="U10544" s="41"/>
    </row>
    <row r="10545" spans="21:21" ht="12.5">
      <c r="U10545" s="41"/>
    </row>
    <row r="10546" spans="21:21" ht="12.5">
      <c r="U10546" s="41"/>
    </row>
    <row r="10547" spans="21:21" ht="12.5">
      <c r="U10547" s="41"/>
    </row>
    <row r="10548" spans="21:21" ht="12.5">
      <c r="U10548" s="41"/>
    </row>
    <row r="10549" spans="21:21" ht="12.5">
      <c r="U10549" s="41"/>
    </row>
    <row r="10550" spans="21:21" ht="12.5">
      <c r="U10550" s="41"/>
    </row>
    <row r="10551" spans="21:21" ht="12.5">
      <c r="U10551" s="41"/>
    </row>
    <row r="10552" spans="21:21" ht="12.5">
      <c r="U10552" s="41"/>
    </row>
    <row r="10553" spans="21:21" ht="12.5">
      <c r="U10553" s="41"/>
    </row>
    <row r="10554" spans="21:21" ht="12.5">
      <c r="U10554" s="41"/>
    </row>
    <row r="10555" spans="21:21" ht="12.5">
      <c r="U10555" s="41"/>
    </row>
    <row r="10556" spans="21:21" ht="12.5">
      <c r="U10556" s="41"/>
    </row>
    <row r="10557" spans="21:21" ht="12.5">
      <c r="U10557" s="41"/>
    </row>
    <row r="10558" spans="21:21" ht="12.5">
      <c r="U10558" s="41"/>
    </row>
    <row r="10559" spans="21:21" ht="12.5">
      <c r="U10559" s="41"/>
    </row>
    <row r="10560" spans="21:21" ht="12.5">
      <c r="U10560" s="41"/>
    </row>
    <row r="10561" spans="21:21" ht="12.5">
      <c r="U10561" s="41"/>
    </row>
    <row r="10562" spans="21:21" ht="12.5">
      <c r="U10562" s="41"/>
    </row>
    <row r="10563" spans="21:21" ht="12.5">
      <c r="U10563" s="41"/>
    </row>
    <row r="10564" spans="21:21" ht="12.5">
      <c r="U10564" s="41"/>
    </row>
    <row r="10565" spans="21:21" ht="12.5">
      <c r="U10565" s="41"/>
    </row>
    <row r="10566" spans="21:21" ht="12.5">
      <c r="U10566" s="41"/>
    </row>
    <row r="10567" spans="21:21" ht="12.5">
      <c r="U10567" s="41"/>
    </row>
    <row r="10568" spans="21:21" ht="12.5">
      <c r="U10568" s="41"/>
    </row>
    <row r="10569" spans="21:21" ht="12.5">
      <c r="U10569" s="41"/>
    </row>
    <row r="10570" spans="21:21" ht="12.5">
      <c r="U10570" s="41"/>
    </row>
    <row r="10571" spans="21:21" ht="12.5">
      <c r="U10571" s="41"/>
    </row>
    <row r="10572" spans="21:21" ht="12.5">
      <c r="U10572" s="41"/>
    </row>
    <row r="10573" spans="21:21" ht="12.5">
      <c r="U10573" s="41"/>
    </row>
    <row r="10574" spans="21:21" ht="12.5">
      <c r="U10574" s="41"/>
    </row>
    <row r="10575" spans="21:21" ht="12.5">
      <c r="U10575" s="41"/>
    </row>
    <row r="10576" spans="21:21" ht="12.5">
      <c r="U10576" s="41"/>
    </row>
    <row r="10577" spans="21:21" ht="12.5">
      <c r="U10577" s="41"/>
    </row>
    <row r="10578" spans="21:21" ht="12.5">
      <c r="U10578" s="41"/>
    </row>
    <row r="10579" spans="21:21" ht="12.5">
      <c r="U10579" s="41"/>
    </row>
    <row r="10580" spans="21:21" ht="12.5">
      <c r="U10580" s="41"/>
    </row>
    <row r="10581" spans="21:21" ht="12.5">
      <c r="U10581" s="41"/>
    </row>
    <row r="10582" spans="21:21" ht="12.5">
      <c r="U10582" s="41"/>
    </row>
    <row r="10583" spans="21:21" ht="12.5">
      <c r="U10583" s="41"/>
    </row>
    <row r="10584" spans="21:21" ht="12.5">
      <c r="U10584" s="41"/>
    </row>
    <row r="10585" spans="21:21" ht="12.5">
      <c r="U10585" s="41"/>
    </row>
    <row r="10586" spans="21:21" ht="12.5">
      <c r="U10586" s="41"/>
    </row>
    <row r="10587" spans="21:21" ht="12.5">
      <c r="U10587" s="41"/>
    </row>
    <row r="10588" spans="21:21" ht="12.5">
      <c r="U10588" s="41"/>
    </row>
    <row r="10589" spans="21:21" ht="12.5">
      <c r="U10589" s="41"/>
    </row>
    <row r="10590" spans="21:21" ht="12.5">
      <c r="U10590" s="41"/>
    </row>
    <row r="10591" spans="21:21" ht="12.5">
      <c r="U10591" s="41"/>
    </row>
    <row r="10592" spans="21:21" ht="12.5">
      <c r="U10592" s="41"/>
    </row>
    <row r="10593" spans="21:21" ht="12.5">
      <c r="U10593" s="41"/>
    </row>
    <row r="10594" spans="21:21" ht="12.5">
      <c r="U10594" s="41"/>
    </row>
    <row r="10595" spans="21:21" ht="12.5">
      <c r="U10595" s="41"/>
    </row>
    <row r="10596" spans="21:21" ht="12.5">
      <c r="U10596" s="41"/>
    </row>
    <row r="10597" spans="21:21" ht="12.5">
      <c r="U10597" s="41"/>
    </row>
    <row r="10598" spans="21:21" ht="12.5">
      <c r="U10598" s="41"/>
    </row>
    <row r="10599" spans="21:21" ht="12.5">
      <c r="U10599" s="41"/>
    </row>
    <row r="10600" spans="21:21" ht="12.5">
      <c r="U10600" s="41"/>
    </row>
    <row r="10601" spans="21:21" ht="12.5">
      <c r="U10601" s="41"/>
    </row>
    <row r="10602" spans="21:21" ht="12.5">
      <c r="U10602" s="41"/>
    </row>
    <row r="10603" spans="21:21" ht="12.5">
      <c r="U10603" s="41"/>
    </row>
    <row r="10604" spans="21:21" ht="12.5">
      <c r="U10604" s="41"/>
    </row>
    <row r="10605" spans="21:21" ht="12.5">
      <c r="U10605" s="41"/>
    </row>
    <row r="10606" spans="21:21" ht="12.5">
      <c r="U10606" s="41"/>
    </row>
    <row r="10607" spans="21:21" ht="12.5">
      <c r="U10607" s="41"/>
    </row>
    <row r="10608" spans="21:21" ht="12.5">
      <c r="U10608" s="41"/>
    </row>
    <row r="10609" spans="21:21" ht="12.5">
      <c r="U10609" s="41"/>
    </row>
    <row r="10610" spans="21:21" ht="12.5">
      <c r="U10610" s="41"/>
    </row>
    <row r="10611" spans="21:21" ht="12.5">
      <c r="U10611" s="41"/>
    </row>
    <row r="10612" spans="21:21" ht="12.5">
      <c r="U10612" s="41"/>
    </row>
    <row r="10613" spans="21:21" ht="12.5">
      <c r="U10613" s="41"/>
    </row>
    <row r="10614" spans="21:21" ht="12.5">
      <c r="U10614" s="41"/>
    </row>
    <row r="10615" spans="21:21" ht="12.5">
      <c r="U10615" s="41"/>
    </row>
    <row r="10616" spans="21:21" ht="12.5">
      <c r="U10616" s="41"/>
    </row>
    <row r="10617" spans="21:21" ht="12.5">
      <c r="U10617" s="41"/>
    </row>
    <row r="10618" spans="21:21" ht="12.5">
      <c r="U10618" s="41"/>
    </row>
    <row r="10619" spans="21:21" ht="12.5">
      <c r="U10619" s="41"/>
    </row>
    <row r="10620" spans="21:21" ht="12.5">
      <c r="U10620" s="41"/>
    </row>
    <row r="10621" spans="21:21" ht="12.5">
      <c r="U10621" s="41"/>
    </row>
    <row r="10622" spans="21:21" ht="12.5">
      <c r="U10622" s="41"/>
    </row>
    <row r="10623" spans="21:21" ht="12.5">
      <c r="U10623" s="41"/>
    </row>
    <row r="10624" spans="21:21" ht="12.5">
      <c r="U10624" s="41"/>
    </row>
    <row r="10625" spans="21:21" ht="12.5">
      <c r="U10625" s="41"/>
    </row>
    <row r="10626" spans="21:21" ht="12.5">
      <c r="U10626" s="41"/>
    </row>
    <row r="10627" spans="21:21" ht="12.5">
      <c r="U10627" s="41"/>
    </row>
    <row r="10628" spans="21:21" ht="12.5">
      <c r="U10628" s="41"/>
    </row>
    <row r="10629" spans="21:21" ht="12.5">
      <c r="U10629" s="41"/>
    </row>
    <row r="10630" spans="21:21" ht="12.5">
      <c r="U10630" s="41"/>
    </row>
    <row r="10631" spans="21:21" ht="12.5">
      <c r="U10631" s="41"/>
    </row>
    <row r="10632" spans="21:21" ht="12.5">
      <c r="U10632" s="41"/>
    </row>
    <row r="10633" spans="21:21" ht="12.5">
      <c r="U10633" s="41"/>
    </row>
    <row r="10634" spans="21:21" ht="12.5">
      <c r="U10634" s="41"/>
    </row>
    <row r="10635" spans="21:21" ht="12.5">
      <c r="U10635" s="41"/>
    </row>
    <row r="10636" spans="21:21" ht="12.5">
      <c r="U10636" s="41"/>
    </row>
    <row r="10637" spans="21:21" ht="12.5">
      <c r="U10637" s="41"/>
    </row>
    <row r="10638" spans="21:21" ht="12.5">
      <c r="U10638" s="41"/>
    </row>
    <row r="10639" spans="21:21" ht="12.5">
      <c r="U10639" s="41"/>
    </row>
    <row r="10640" spans="21:21" ht="12.5">
      <c r="U10640" s="41"/>
    </row>
    <row r="10641" spans="21:21" ht="12.5">
      <c r="U10641" s="41"/>
    </row>
    <row r="10642" spans="21:21" ht="12.5">
      <c r="U10642" s="41"/>
    </row>
    <row r="10643" spans="21:21" ht="12.5">
      <c r="U10643" s="41"/>
    </row>
    <row r="10644" spans="21:21" ht="12.5">
      <c r="U10644" s="41"/>
    </row>
    <row r="10645" spans="21:21" ht="12.5">
      <c r="U10645" s="41"/>
    </row>
    <row r="10646" spans="21:21" ht="12.5">
      <c r="U10646" s="41"/>
    </row>
    <row r="10647" spans="21:21" ht="12.5">
      <c r="U10647" s="41"/>
    </row>
    <row r="10648" spans="21:21" ht="12.5">
      <c r="U10648" s="41"/>
    </row>
    <row r="10649" spans="21:21" ht="12.5">
      <c r="U10649" s="41"/>
    </row>
    <row r="10650" spans="21:21" ht="12.5">
      <c r="U10650" s="41"/>
    </row>
    <row r="10651" spans="21:21" ht="12.5">
      <c r="U10651" s="41"/>
    </row>
    <row r="10652" spans="21:21" ht="12.5">
      <c r="U10652" s="41"/>
    </row>
    <row r="10653" spans="21:21" ht="12.5">
      <c r="U10653" s="41"/>
    </row>
    <row r="10654" spans="21:21" ht="12.5">
      <c r="U10654" s="41"/>
    </row>
    <row r="10655" spans="21:21" ht="12.5">
      <c r="U10655" s="41"/>
    </row>
    <row r="10656" spans="21:21" ht="12.5">
      <c r="U10656" s="41"/>
    </row>
    <row r="10657" spans="21:21" ht="12.5">
      <c r="U10657" s="41"/>
    </row>
    <row r="10658" spans="21:21" ht="12.5">
      <c r="U10658" s="41"/>
    </row>
    <row r="10659" spans="21:21" ht="12.5">
      <c r="U10659" s="41"/>
    </row>
    <row r="10660" spans="21:21" ht="12.5">
      <c r="U10660" s="41"/>
    </row>
    <row r="10661" spans="21:21" ht="12.5">
      <c r="U10661" s="41"/>
    </row>
    <row r="10662" spans="21:21" ht="12.5">
      <c r="U10662" s="41"/>
    </row>
    <row r="10663" spans="21:21" ht="12.5">
      <c r="U10663" s="41"/>
    </row>
    <row r="10664" spans="21:21" ht="12.5">
      <c r="U10664" s="41"/>
    </row>
    <row r="10665" spans="21:21" ht="12.5">
      <c r="U10665" s="41"/>
    </row>
    <row r="10666" spans="21:21" ht="12.5">
      <c r="U10666" s="41"/>
    </row>
    <row r="10667" spans="21:21" ht="12.5">
      <c r="U10667" s="41"/>
    </row>
    <row r="10668" spans="21:21" ht="12.5">
      <c r="U10668" s="41"/>
    </row>
    <row r="10669" spans="21:21" ht="12.5">
      <c r="U10669" s="41"/>
    </row>
    <row r="10670" spans="21:21" ht="12.5">
      <c r="U10670" s="41"/>
    </row>
    <row r="10671" spans="21:21" ht="12.5">
      <c r="U10671" s="41"/>
    </row>
    <row r="10672" spans="21:21" ht="12.5">
      <c r="U10672" s="41"/>
    </row>
    <row r="10673" spans="21:21" ht="12.5">
      <c r="U10673" s="41"/>
    </row>
    <row r="10674" spans="21:21" ht="12.5">
      <c r="U10674" s="41"/>
    </row>
    <row r="10675" spans="21:21" ht="12.5">
      <c r="U10675" s="41"/>
    </row>
    <row r="10676" spans="21:21" ht="12.5">
      <c r="U10676" s="41"/>
    </row>
    <row r="10677" spans="21:21" ht="12.5">
      <c r="U10677" s="41"/>
    </row>
    <row r="10678" spans="21:21" ht="12.5">
      <c r="U10678" s="41"/>
    </row>
    <row r="10679" spans="21:21" ht="12.5">
      <c r="U10679" s="41"/>
    </row>
    <row r="10680" spans="21:21" ht="12.5">
      <c r="U10680" s="41"/>
    </row>
    <row r="10681" spans="21:21" ht="12.5">
      <c r="U10681" s="41"/>
    </row>
    <row r="10682" spans="21:21" ht="12.5">
      <c r="U10682" s="41"/>
    </row>
    <row r="10683" spans="21:21" ht="12.5">
      <c r="U10683" s="41"/>
    </row>
    <row r="10684" spans="21:21" ht="12.5">
      <c r="U10684" s="41"/>
    </row>
    <row r="10685" spans="21:21" ht="12.5">
      <c r="U10685" s="41"/>
    </row>
    <row r="10686" spans="21:21" ht="12.5">
      <c r="U10686" s="41"/>
    </row>
    <row r="10687" spans="21:21" ht="12.5">
      <c r="U10687" s="41"/>
    </row>
    <row r="10688" spans="21:21" ht="12.5">
      <c r="U10688" s="41"/>
    </row>
    <row r="10689" spans="21:21" ht="12.5">
      <c r="U10689" s="41"/>
    </row>
    <row r="10690" spans="21:21" ht="12.5">
      <c r="U10690" s="41"/>
    </row>
    <row r="10691" spans="21:21" ht="12.5">
      <c r="U10691" s="41"/>
    </row>
    <row r="10692" spans="21:21" ht="12.5">
      <c r="U10692" s="41"/>
    </row>
    <row r="10693" spans="21:21" ht="12.5">
      <c r="U10693" s="41"/>
    </row>
    <row r="10694" spans="21:21" ht="12.5">
      <c r="U10694" s="41"/>
    </row>
    <row r="10695" spans="21:21" ht="12.5">
      <c r="U10695" s="41"/>
    </row>
    <row r="10696" spans="21:21" ht="12.5">
      <c r="U10696" s="41"/>
    </row>
    <row r="10697" spans="21:21" ht="12.5">
      <c r="U10697" s="41"/>
    </row>
    <row r="10698" spans="21:21" ht="12.5">
      <c r="U10698" s="41"/>
    </row>
    <row r="10699" spans="21:21" ht="12.5">
      <c r="U10699" s="41"/>
    </row>
    <row r="10700" spans="21:21" ht="12.5">
      <c r="U10700" s="41"/>
    </row>
    <row r="10701" spans="21:21" ht="12.5">
      <c r="U10701" s="41"/>
    </row>
    <row r="10702" spans="21:21" ht="12.5">
      <c r="U10702" s="41"/>
    </row>
    <row r="10703" spans="21:21" ht="12.5">
      <c r="U10703" s="41"/>
    </row>
    <row r="10704" spans="21:21" ht="12.5">
      <c r="U10704" s="41"/>
    </row>
    <row r="10705" spans="21:21" ht="12.5">
      <c r="U10705" s="41"/>
    </row>
    <row r="10706" spans="21:21" ht="12.5">
      <c r="U10706" s="41"/>
    </row>
    <row r="10707" spans="21:21" ht="12.5">
      <c r="U10707" s="41"/>
    </row>
    <row r="10708" spans="21:21" ht="12.5">
      <c r="U10708" s="41"/>
    </row>
    <row r="10709" spans="21:21" ht="12.5">
      <c r="U10709" s="41"/>
    </row>
    <row r="10710" spans="21:21" ht="12.5">
      <c r="U10710" s="41"/>
    </row>
    <row r="10711" spans="21:21" ht="12.5">
      <c r="U10711" s="41"/>
    </row>
    <row r="10712" spans="21:21" ht="12.5">
      <c r="U10712" s="41"/>
    </row>
    <row r="10713" spans="21:21" ht="12.5">
      <c r="U10713" s="41"/>
    </row>
    <row r="10714" spans="21:21" ht="12.5">
      <c r="U10714" s="41"/>
    </row>
    <row r="10715" spans="21:21" ht="12.5">
      <c r="U10715" s="41"/>
    </row>
    <row r="10716" spans="21:21" ht="12.5">
      <c r="U10716" s="41"/>
    </row>
    <row r="10717" spans="21:21" ht="12.5">
      <c r="U10717" s="41"/>
    </row>
    <row r="10718" spans="21:21" ht="12.5">
      <c r="U10718" s="41"/>
    </row>
    <row r="10719" spans="21:21" ht="12.5">
      <c r="U10719" s="41"/>
    </row>
    <row r="10720" spans="21:21" ht="12.5">
      <c r="U10720" s="41"/>
    </row>
    <row r="10721" spans="21:21" ht="12.5">
      <c r="U10721" s="41"/>
    </row>
    <row r="10722" spans="21:21" ht="12.5">
      <c r="U10722" s="41"/>
    </row>
    <row r="10723" spans="21:21" ht="12.5">
      <c r="U10723" s="41"/>
    </row>
    <row r="10724" spans="21:21" ht="12.5">
      <c r="U10724" s="41"/>
    </row>
    <row r="10725" spans="21:21" ht="12.5">
      <c r="U10725" s="41"/>
    </row>
    <row r="10726" spans="21:21" ht="12.5">
      <c r="U10726" s="41"/>
    </row>
    <row r="10727" spans="21:21" ht="12.5">
      <c r="U10727" s="41"/>
    </row>
    <row r="10728" spans="21:21" ht="12.5">
      <c r="U10728" s="41"/>
    </row>
    <row r="10729" spans="21:21" ht="12.5">
      <c r="U10729" s="41"/>
    </row>
    <row r="10730" spans="21:21" ht="12.5">
      <c r="U10730" s="41"/>
    </row>
    <row r="10731" spans="21:21" ht="12.5">
      <c r="U10731" s="41"/>
    </row>
    <row r="10732" spans="21:21" ht="12.5">
      <c r="U10732" s="41"/>
    </row>
    <row r="10733" spans="21:21" ht="12.5">
      <c r="U10733" s="41"/>
    </row>
    <row r="10734" spans="21:21" ht="12.5">
      <c r="U10734" s="41"/>
    </row>
    <row r="10735" spans="21:21" ht="12.5">
      <c r="U10735" s="41"/>
    </row>
    <row r="10736" spans="21:21" ht="12.5">
      <c r="U10736" s="41"/>
    </row>
    <row r="10737" spans="21:21" ht="12.5">
      <c r="U10737" s="41"/>
    </row>
    <row r="10738" spans="21:21" ht="12.5">
      <c r="U10738" s="41"/>
    </row>
    <row r="10739" spans="21:21" ht="12.5">
      <c r="U10739" s="41"/>
    </row>
    <row r="10740" spans="21:21" ht="12.5">
      <c r="U10740" s="41"/>
    </row>
    <row r="10741" spans="21:21" ht="12.5">
      <c r="U10741" s="41"/>
    </row>
    <row r="10742" spans="21:21" ht="12.5">
      <c r="U10742" s="41"/>
    </row>
    <row r="10743" spans="21:21" ht="12.5">
      <c r="U10743" s="41"/>
    </row>
    <row r="10744" spans="21:21" ht="12.5">
      <c r="U10744" s="41"/>
    </row>
    <row r="10745" spans="21:21" ht="12.5">
      <c r="U10745" s="41"/>
    </row>
    <row r="10746" spans="21:21" ht="12.5">
      <c r="U10746" s="41"/>
    </row>
    <row r="10747" spans="21:21" ht="12.5">
      <c r="U10747" s="41"/>
    </row>
    <row r="10748" spans="21:21" ht="12.5">
      <c r="U10748" s="41"/>
    </row>
    <row r="10749" spans="21:21" ht="12.5">
      <c r="U10749" s="41"/>
    </row>
    <row r="10750" spans="21:21" ht="12.5">
      <c r="U10750" s="41"/>
    </row>
    <row r="10751" spans="21:21" ht="12.5">
      <c r="U10751" s="41"/>
    </row>
    <row r="10752" spans="21:21" ht="12.5">
      <c r="U10752" s="41"/>
    </row>
    <row r="10753" spans="21:21" ht="12.5">
      <c r="U10753" s="41"/>
    </row>
    <row r="10754" spans="21:21" ht="12.5">
      <c r="U10754" s="41"/>
    </row>
    <row r="10755" spans="21:21" ht="12.5">
      <c r="U10755" s="41"/>
    </row>
    <row r="10756" spans="21:21" ht="12.5">
      <c r="U10756" s="41"/>
    </row>
    <row r="10757" spans="21:21" ht="12.5">
      <c r="U10757" s="41"/>
    </row>
    <row r="10758" spans="21:21" ht="12.5">
      <c r="U10758" s="41"/>
    </row>
    <row r="10759" spans="21:21" ht="12.5">
      <c r="U10759" s="41"/>
    </row>
    <row r="10760" spans="21:21" ht="12.5">
      <c r="U10760" s="41"/>
    </row>
    <row r="10761" spans="21:21" ht="12.5">
      <c r="U10761" s="41"/>
    </row>
    <row r="10762" spans="21:21" ht="12.5">
      <c r="U10762" s="41"/>
    </row>
    <row r="10763" spans="21:21" ht="12.5">
      <c r="U10763" s="41"/>
    </row>
    <row r="10764" spans="21:21" ht="12.5">
      <c r="U10764" s="41"/>
    </row>
    <row r="10765" spans="21:21" ht="12.5">
      <c r="U10765" s="41"/>
    </row>
    <row r="10766" spans="21:21" ht="12.5">
      <c r="U10766" s="41"/>
    </row>
    <row r="10767" spans="21:21" ht="12.5">
      <c r="U10767" s="41"/>
    </row>
    <row r="10768" spans="21:21" ht="12.5">
      <c r="U10768" s="41"/>
    </row>
    <row r="10769" spans="21:21" ht="12.5">
      <c r="U10769" s="41"/>
    </row>
    <row r="10770" spans="21:21" ht="12.5">
      <c r="U10770" s="41"/>
    </row>
    <row r="10771" spans="21:21" ht="12.5">
      <c r="U10771" s="41"/>
    </row>
    <row r="10772" spans="21:21" ht="12.5">
      <c r="U10772" s="41"/>
    </row>
    <row r="10773" spans="21:21" ht="12.5">
      <c r="U10773" s="41"/>
    </row>
    <row r="10774" spans="21:21" ht="12.5">
      <c r="U10774" s="41"/>
    </row>
    <row r="10775" spans="21:21" ht="12.5">
      <c r="U10775" s="41"/>
    </row>
    <row r="10776" spans="21:21" ht="12.5">
      <c r="U10776" s="41"/>
    </row>
    <row r="10777" spans="21:21" ht="12.5">
      <c r="U10777" s="41"/>
    </row>
    <row r="10778" spans="21:21" ht="12.5">
      <c r="U10778" s="41"/>
    </row>
    <row r="10779" spans="21:21" ht="12.5">
      <c r="U10779" s="41"/>
    </row>
    <row r="10780" spans="21:21" ht="12.5">
      <c r="U10780" s="41"/>
    </row>
    <row r="10781" spans="21:21" ht="12.5">
      <c r="U10781" s="41"/>
    </row>
    <row r="10782" spans="21:21" ht="12.5">
      <c r="U10782" s="41"/>
    </row>
    <row r="10783" spans="21:21" ht="12.5">
      <c r="U10783" s="41"/>
    </row>
    <row r="10784" spans="21:21" ht="12.5">
      <c r="U10784" s="41"/>
    </row>
    <row r="10785" spans="21:21" ht="12.5">
      <c r="U10785" s="41"/>
    </row>
    <row r="10786" spans="21:21" ht="12.5">
      <c r="U10786" s="41"/>
    </row>
    <row r="10787" spans="21:21" ht="12.5">
      <c r="U10787" s="41"/>
    </row>
    <row r="10788" spans="21:21" ht="12.5">
      <c r="U10788" s="41"/>
    </row>
    <row r="10789" spans="21:21" ht="12.5">
      <c r="U10789" s="41"/>
    </row>
    <row r="10790" spans="21:21" ht="12.5">
      <c r="U10790" s="41"/>
    </row>
    <row r="10791" spans="21:21" ht="12.5">
      <c r="U10791" s="41"/>
    </row>
    <row r="10792" spans="21:21" ht="12.5">
      <c r="U10792" s="41"/>
    </row>
    <row r="10793" spans="21:21" ht="12.5">
      <c r="U10793" s="41"/>
    </row>
    <row r="10794" spans="21:21" ht="12.5">
      <c r="U10794" s="41"/>
    </row>
    <row r="10795" spans="21:21" ht="12.5">
      <c r="U10795" s="41"/>
    </row>
    <row r="10796" spans="21:21" ht="12.5">
      <c r="U10796" s="41"/>
    </row>
    <row r="10797" spans="21:21" ht="12.5">
      <c r="U10797" s="41"/>
    </row>
    <row r="10798" spans="21:21" ht="12.5">
      <c r="U10798" s="41"/>
    </row>
    <row r="10799" spans="21:21" ht="12.5">
      <c r="U10799" s="41"/>
    </row>
    <row r="10800" spans="21:21" ht="12.5">
      <c r="U10800" s="41"/>
    </row>
    <row r="10801" spans="21:21" ht="12.5">
      <c r="U10801" s="41"/>
    </row>
    <row r="10802" spans="21:21" ht="12.5">
      <c r="U10802" s="41"/>
    </row>
    <row r="10803" spans="21:21" ht="12.5">
      <c r="U10803" s="41"/>
    </row>
    <row r="10804" spans="21:21" ht="12.5">
      <c r="U10804" s="41"/>
    </row>
    <row r="10805" spans="21:21" ht="12.5">
      <c r="U10805" s="41"/>
    </row>
    <row r="10806" spans="21:21" ht="12.5">
      <c r="U10806" s="41"/>
    </row>
    <row r="10807" spans="21:21" ht="12.5">
      <c r="U10807" s="41"/>
    </row>
    <row r="10808" spans="21:21" ht="12.5">
      <c r="U10808" s="41"/>
    </row>
    <row r="10809" spans="21:21" ht="12.5">
      <c r="U10809" s="41"/>
    </row>
    <row r="10810" spans="21:21" ht="12.5">
      <c r="U10810" s="41"/>
    </row>
    <row r="10811" spans="21:21" ht="12.5">
      <c r="U10811" s="41"/>
    </row>
    <row r="10812" spans="21:21" ht="12.5">
      <c r="U10812" s="41"/>
    </row>
    <row r="10813" spans="21:21" ht="12.5">
      <c r="U10813" s="41"/>
    </row>
    <row r="10814" spans="21:21" ht="12.5">
      <c r="U10814" s="41"/>
    </row>
    <row r="10815" spans="21:21" ht="12.5">
      <c r="U10815" s="41"/>
    </row>
    <row r="10816" spans="21:21" ht="12.5">
      <c r="U10816" s="41"/>
    </row>
    <row r="10817" spans="21:21" ht="12.5">
      <c r="U10817" s="41"/>
    </row>
    <row r="10818" spans="21:21" ht="12.5">
      <c r="U10818" s="41"/>
    </row>
    <row r="10819" spans="21:21" ht="12.5">
      <c r="U10819" s="41"/>
    </row>
    <row r="10820" spans="21:21" ht="12.5">
      <c r="U10820" s="41"/>
    </row>
    <row r="10821" spans="21:21" ht="12.5">
      <c r="U10821" s="41"/>
    </row>
    <row r="10822" spans="21:21" ht="12.5">
      <c r="U10822" s="41"/>
    </row>
    <row r="10823" spans="21:21" ht="12.5">
      <c r="U10823" s="41"/>
    </row>
    <row r="10824" spans="21:21" ht="12.5">
      <c r="U10824" s="41"/>
    </row>
    <row r="10825" spans="21:21" ht="12.5">
      <c r="U10825" s="41"/>
    </row>
    <row r="10826" spans="21:21" ht="12.5">
      <c r="U10826" s="41"/>
    </row>
    <row r="10827" spans="21:21" ht="12.5">
      <c r="U10827" s="41"/>
    </row>
    <row r="10828" spans="21:21" ht="12.5">
      <c r="U10828" s="41"/>
    </row>
    <row r="10829" spans="21:21" ht="12.5">
      <c r="U10829" s="41"/>
    </row>
    <row r="10830" spans="21:21" ht="12.5">
      <c r="U10830" s="41"/>
    </row>
    <row r="10831" spans="21:21" ht="12.5">
      <c r="U10831" s="41"/>
    </row>
    <row r="10832" spans="21:21" ht="12.5">
      <c r="U10832" s="41"/>
    </row>
    <row r="10833" spans="21:21" ht="12.5">
      <c r="U10833" s="41"/>
    </row>
    <row r="10834" spans="21:21" ht="12.5">
      <c r="U10834" s="41"/>
    </row>
    <row r="10835" spans="21:21" ht="12.5">
      <c r="U10835" s="41"/>
    </row>
    <row r="10836" spans="21:21" ht="12.5">
      <c r="U10836" s="41"/>
    </row>
    <row r="10837" spans="21:21" ht="12.5">
      <c r="U10837" s="41"/>
    </row>
    <row r="10838" spans="21:21" ht="12.5">
      <c r="U10838" s="41"/>
    </row>
    <row r="10839" spans="21:21" ht="12.5">
      <c r="U10839" s="41"/>
    </row>
    <row r="10840" spans="21:21" ht="12.5">
      <c r="U10840" s="41"/>
    </row>
    <row r="10841" spans="21:21" ht="12.5">
      <c r="U10841" s="41"/>
    </row>
    <row r="10842" spans="21:21" ht="12.5">
      <c r="U10842" s="41"/>
    </row>
    <row r="10843" spans="21:21" ht="12.5">
      <c r="U10843" s="41"/>
    </row>
    <row r="10844" spans="21:21" ht="12.5">
      <c r="U10844" s="41"/>
    </row>
    <row r="10845" spans="21:21" ht="12.5">
      <c r="U10845" s="41"/>
    </row>
    <row r="10846" spans="21:21" ht="12.5">
      <c r="U10846" s="41"/>
    </row>
    <row r="10847" spans="21:21" ht="12.5">
      <c r="U10847" s="41"/>
    </row>
    <row r="10848" spans="21:21" ht="12.5">
      <c r="U10848" s="41"/>
    </row>
    <row r="10849" spans="21:21" ht="12.5">
      <c r="U10849" s="41"/>
    </row>
    <row r="10850" spans="21:21" ht="12.5">
      <c r="U10850" s="41"/>
    </row>
    <row r="10851" spans="21:21" ht="12.5">
      <c r="U10851" s="41"/>
    </row>
    <row r="10852" spans="21:21" ht="12.5">
      <c r="U10852" s="41"/>
    </row>
    <row r="10853" spans="21:21" ht="12.5">
      <c r="U10853" s="41"/>
    </row>
    <row r="10854" spans="21:21" ht="12.5">
      <c r="U10854" s="41"/>
    </row>
    <row r="10855" spans="21:21" ht="12.5">
      <c r="U10855" s="41"/>
    </row>
    <row r="10856" spans="21:21" ht="12.5">
      <c r="U10856" s="41"/>
    </row>
    <row r="10857" spans="21:21" ht="12.5">
      <c r="U10857" s="41"/>
    </row>
    <row r="10858" spans="21:21" ht="12.5">
      <c r="U10858" s="41"/>
    </row>
    <row r="10859" spans="21:21" ht="12.5">
      <c r="U10859" s="41"/>
    </row>
    <row r="10860" spans="21:21" ht="12.5">
      <c r="U10860" s="41"/>
    </row>
    <row r="10861" spans="21:21" ht="12.5">
      <c r="U10861" s="41"/>
    </row>
    <row r="10862" spans="21:21" ht="12.5">
      <c r="U10862" s="41"/>
    </row>
    <row r="10863" spans="21:21" ht="12.5">
      <c r="U10863" s="41"/>
    </row>
    <row r="10864" spans="21:21" ht="12.5">
      <c r="U10864" s="41"/>
    </row>
    <row r="10865" spans="21:21" ht="12.5">
      <c r="U10865" s="41"/>
    </row>
    <row r="10866" spans="21:21" ht="12.5">
      <c r="U10866" s="41"/>
    </row>
    <row r="10867" spans="21:21" ht="12.5">
      <c r="U10867" s="41"/>
    </row>
    <row r="10868" spans="21:21" ht="12.5">
      <c r="U10868" s="41"/>
    </row>
    <row r="10869" spans="21:21" ht="12.5">
      <c r="U10869" s="41"/>
    </row>
    <row r="10870" spans="21:21" ht="12.5">
      <c r="U10870" s="41"/>
    </row>
    <row r="10871" spans="21:21" ht="12.5">
      <c r="U10871" s="41"/>
    </row>
    <row r="10872" spans="21:21" ht="12.5">
      <c r="U10872" s="41"/>
    </row>
    <row r="10873" spans="21:21" ht="12.5">
      <c r="U10873" s="41"/>
    </row>
    <row r="10874" spans="21:21" ht="12.5">
      <c r="U10874" s="41"/>
    </row>
    <row r="10875" spans="21:21" ht="12.5">
      <c r="U10875" s="41"/>
    </row>
    <row r="10876" spans="21:21" ht="12.5">
      <c r="U10876" s="41"/>
    </row>
    <row r="10877" spans="21:21" ht="12.5">
      <c r="U10877" s="41"/>
    </row>
    <row r="10878" spans="21:21" ht="12.5">
      <c r="U10878" s="41"/>
    </row>
    <row r="10879" spans="21:21" ht="12.5">
      <c r="U10879" s="41"/>
    </row>
    <row r="10880" spans="21:21" ht="12.5">
      <c r="U10880" s="41"/>
    </row>
    <row r="10881" spans="21:21" ht="12.5">
      <c r="U10881" s="41"/>
    </row>
    <row r="10882" spans="21:21" ht="12.5">
      <c r="U10882" s="41"/>
    </row>
    <row r="10883" spans="21:21" ht="12.5">
      <c r="U10883" s="41"/>
    </row>
    <row r="10884" spans="21:21" ht="12.5">
      <c r="U10884" s="41"/>
    </row>
    <row r="10885" spans="21:21" ht="12.5">
      <c r="U10885" s="41"/>
    </row>
    <row r="10886" spans="21:21" ht="12.5">
      <c r="U10886" s="41"/>
    </row>
    <row r="10887" spans="21:21" ht="12.5">
      <c r="U10887" s="41"/>
    </row>
    <row r="10888" spans="21:21" ht="12.5">
      <c r="U10888" s="41"/>
    </row>
    <row r="10889" spans="21:21" ht="12.5">
      <c r="U10889" s="41"/>
    </row>
    <row r="10890" spans="21:21" ht="12.5">
      <c r="U10890" s="41"/>
    </row>
    <row r="10891" spans="21:21" ht="12.5">
      <c r="U10891" s="41"/>
    </row>
    <row r="10892" spans="21:21" ht="12.5">
      <c r="U10892" s="41"/>
    </row>
    <row r="10893" spans="21:21" ht="12.5">
      <c r="U10893" s="41"/>
    </row>
    <row r="10894" spans="21:21" ht="12.5">
      <c r="U10894" s="41"/>
    </row>
    <row r="10895" spans="21:21" ht="12.5">
      <c r="U10895" s="41"/>
    </row>
    <row r="10896" spans="21:21" ht="12.5">
      <c r="U10896" s="41"/>
    </row>
    <row r="10897" spans="21:21" ht="12.5">
      <c r="U10897" s="41"/>
    </row>
    <row r="10898" spans="21:21" ht="12.5">
      <c r="U10898" s="41"/>
    </row>
    <row r="10899" spans="21:21" ht="12.5">
      <c r="U10899" s="41"/>
    </row>
    <row r="10900" spans="21:21" ht="12.5">
      <c r="U10900" s="41"/>
    </row>
    <row r="10901" spans="21:21" ht="12.5">
      <c r="U10901" s="41"/>
    </row>
    <row r="10902" spans="21:21" ht="12.5">
      <c r="U10902" s="41"/>
    </row>
    <row r="10903" spans="21:21" ht="12.5">
      <c r="U10903" s="41"/>
    </row>
    <row r="10904" spans="21:21" ht="12.5">
      <c r="U10904" s="41"/>
    </row>
    <row r="10905" spans="21:21" ht="12.5">
      <c r="U10905" s="41"/>
    </row>
    <row r="10906" spans="21:21" ht="12.5">
      <c r="U10906" s="41"/>
    </row>
    <row r="10907" spans="21:21" ht="12.5">
      <c r="U10907" s="41"/>
    </row>
    <row r="10908" spans="21:21" ht="12.5">
      <c r="U10908" s="41"/>
    </row>
    <row r="10909" spans="21:21" ht="12.5">
      <c r="U10909" s="41"/>
    </row>
    <row r="10910" spans="21:21" ht="12.5">
      <c r="U10910" s="41"/>
    </row>
    <row r="10911" spans="21:21" ht="12.5">
      <c r="U10911" s="41"/>
    </row>
    <row r="10912" spans="21:21" ht="12.5">
      <c r="U10912" s="41"/>
    </row>
    <row r="10913" spans="21:21" ht="12.5">
      <c r="U10913" s="41"/>
    </row>
    <row r="10914" spans="21:21" ht="12.5">
      <c r="U10914" s="41"/>
    </row>
    <row r="10915" spans="21:21" ht="12.5">
      <c r="U10915" s="41"/>
    </row>
    <row r="10916" spans="21:21" ht="12.5">
      <c r="U10916" s="41"/>
    </row>
    <row r="10917" spans="21:21" ht="12.5">
      <c r="U10917" s="41"/>
    </row>
    <row r="10918" spans="21:21" ht="12.5">
      <c r="U10918" s="41"/>
    </row>
    <row r="10919" spans="21:21" ht="12.5">
      <c r="U10919" s="41"/>
    </row>
    <row r="10920" spans="21:21" ht="12.5">
      <c r="U10920" s="41"/>
    </row>
    <row r="10921" spans="21:21" ht="12.5">
      <c r="U10921" s="41"/>
    </row>
    <row r="10922" spans="21:21" ht="12.5">
      <c r="U10922" s="41"/>
    </row>
    <row r="10923" spans="21:21" ht="12.5">
      <c r="U10923" s="41"/>
    </row>
    <row r="10924" spans="21:21" ht="12.5">
      <c r="U10924" s="41"/>
    </row>
    <row r="10925" spans="21:21" ht="12.5">
      <c r="U10925" s="41"/>
    </row>
    <row r="10926" spans="21:21" ht="12.5">
      <c r="U10926" s="41"/>
    </row>
    <row r="10927" spans="21:21" ht="12.5">
      <c r="U10927" s="41"/>
    </row>
    <row r="10928" spans="21:21" ht="12.5">
      <c r="U10928" s="41"/>
    </row>
    <row r="10929" spans="21:21" ht="12.5">
      <c r="U10929" s="41"/>
    </row>
    <row r="10930" spans="21:21" ht="12.5">
      <c r="U10930" s="41"/>
    </row>
    <row r="10931" spans="21:21" ht="12.5">
      <c r="U10931" s="41"/>
    </row>
    <row r="10932" spans="21:21" ht="12.5">
      <c r="U10932" s="41"/>
    </row>
    <row r="10933" spans="21:21" ht="12.5">
      <c r="U10933" s="41"/>
    </row>
    <row r="10934" spans="21:21" ht="12.5">
      <c r="U10934" s="41"/>
    </row>
    <row r="10935" spans="21:21" ht="12.5">
      <c r="U10935" s="41"/>
    </row>
    <row r="10936" spans="21:21" ht="12.5">
      <c r="U10936" s="41"/>
    </row>
    <row r="10937" spans="21:21" ht="12.5">
      <c r="U10937" s="41"/>
    </row>
    <row r="10938" spans="21:21" ht="12.5">
      <c r="U10938" s="41"/>
    </row>
    <row r="10939" spans="21:21" ht="12.5">
      <c r="U10939" s="41"/>
    </row>
    <row r="10940" spans="21:21" ht="12.5">
      <c r="U10940" s="41"/>
    </row>
    <row r="10941" spans="21:21" ht="12.5">
      <c r="U10941" s="41"/>
    </row>
    <row r="10942" spans="21:21" ht="12.5">
      <c r="U10942" s="41"/>
    </row>
    <row r="10943" spans="21:21" ht="12.5">
      <c r="U10943" s="41"/>
    </row>
    <row r="10944" spans="21:21" ht="12.5">
      <c r="U10944" s="41"/>
    </row>
    <row r="10945" spans="21:21" ht="12.5">
      <c r="U10945" s="41"/>
    </row>
    <row r="10946" spans="21:21" ht="12.5">
      <c r="U10946" s="41"/>
    </row>
    <row r="10947" spans="21:21" ht="12.5">
      <c r="U10947" s="41"/>
    </row>
    <row r="10948" spans="21:21" ht="12.5">
      <c r="U10948" s="41"/>
    </row>
    <row r="10949" spans="21:21" ht="12.5">
      <c r="U10949" s="41"/>
    </row>
    <row r="10950" spans="21:21" ht="12.5">
      <c r="U10950" s="41"/>
    </row>
    <row r="10951" spans="21:21" ht="12.5">
      <c r="U10951" s="41"/>
    </row>
    <row r="10952" spans="21:21" ht="12.5">
      <c r="U10952" s="41"/>
    </row>
    <row r="10953" spans="21:21" ht="12.5">
      <c r="U10953" s="41"/>
    </row>
    <row r="10954" spans="21:21" ht="12.5">
      <c r="U10954" s="41"/>
    </row>
    <row r="10955" spans="21:21" ht="12.5">
      <c r="U10955" s="41"/>
    </row>
    <row r="10956" spans="21:21" ht="12.5">
      <c r="U10956" s="41"/>
    </row>
    <row r="10957" spans="21:21" ht="12.5">
      <c r="U10957" s="41"/>
    </row>
    <row r="10958" spans="21:21" ht="12.5">
      <c r="U10958" s="41"/>
    </row>
    <row r="10959" spans="21:21" ht="12.5">
      <c r="U10959" s="41"/>
    </row>
    <row r="10960" spans="21:21" ht="12.5">
      <c r="U10960" s="41"/>
    </row>
    <row r="10961" spans="21:21" ht="12.5">
      <c r="U10961" s="41"/>
    </row>
    <row r="10962" spans="21:21" ht="12.5">
      <c r="U10962" s="41"/>
    </row>
    <row r="10963" spans="21:21" ht="12.5">
      <c r="U10963" s="41"/>
    </row>
    <row r="10964" spans="21:21" ht="12.5">
      <c r="U10964" s="41"/>
    </row>
    <row r="10965" spans="21:21" ht="12.5">
      <c r="U10965" s="41"/>
    </row>
    <row r="10966" spans="21:21" ht="12.5">
      <c r="U10966" s="41"/>
    </row>
    <row r="10967" spans="21:21" ht="12.5">
      <c r="U10967" s="41"/>
    </row>
    <row r="10968" spans="21:21" ht="12.5">
      <c r="U10968" s="41"/>
    </row>
    <row r="10969" spans="21:21" ht="12.5">
      <c r="U10969" s="41"/>
    </row>
    <row r="10970" spans="21:21" ht="12.5">
      <c r="U10970" s="41"/>
    </row>
    <row r="10971" spans="21:21" ht="12.5">
      <c r="U10971" s="41"/>
    </row>
    <row r="10972" spans="21:21" ht="12.5">
      <c r="U10972" s="41"/>
    </row>
    <row r="10973" spans="21:21" ht="12.5">
      <c r="U10973" s="41"/>
    </row>
    <row r="10974" spans="21:21" ht="12.5">
      <c r="U10974" s="41"/>
    </row>
    <row r="10975" spans="21:21" ht="12.5">
      <c r="U10975" s="41"/>
    </row>
    <row r="10976" spans="21:21" ht="12.5">
      <c r="U10976" s="41"/>
    </row>
    <row r="10977" spans="21:21" ht="12.5">
      <c r="U10977" s="41"/>
    </row>
    <row r="10978" spans="21:21" ht="12.5">
      <c r="U10978" s="41"/>
    </row>
    <row r="10979" spans="21:21" ht="12.5">
      <c r="U10979" s="41"/>
    </row>
    <row r="10980" spans="21:21" ht="12.5">
      <c r="U10980" s="41"/>
    </row>
    <row r="10981" spans="21:21" ht="12.5">
      <c r="U10981" s="41"/>
    </row>
    <row r="10982" spans="21:21" ht="12.5">
      <c r="U10982" s="41"/>
    </row>
    <row r="10983" spans="21:21" ht="12.5">
      <c r="U10983" s="41"/>
    </row>
    <row r="10984" spans="21:21" ht="12.5">
      <c r="U10984" s="41"/>
    </row>
    <row r="10985" spans="21:21" ht="12.5">
      <c r="U10985" s="41"/>
    </row>
    <row r="10986" spans="21:21" ht="12.5">
      <c r="U10986" s="41"/>
    </row>
    <row r="10987" spans="21:21" ht="12.5">
      <c r="U10987" s="41"/>
    </row>
    <row r="10988" spans="21:21" ht="12.5">
      <c r="U10988" s="41"/>
    </row>
    <row r="10989" spans="21:21" ht="12.5">
      <c r="U10989" s="41"/>
    </row>
    <row r="10990" spans="21:21" ht="12.5">
      <c r="U10990" s="41"/>
    </row>
    <row r="10991" spans="21:21" ht="12.5">
      <c r="U10991" s="41"/>
    </row>
    <row r="10992" spans="21:21" ht="12.5">
      <c r="U10992" s="41"/>
    </row>
    <row r="10993" spans="21:21" ht="12.5">
      <c r="U10993" s="41"/>
    </row>
    <row r="10994" spans="21:21" ht="12.5">
      <c r="U10994" s="41"/>
    </row>
    <row r="10995" spans="21:21" ht="12.5">
      <c r="U10995" s="41"/>
    </row>
    <row r="10996" spans="21:21" ht="12.5">
      <c r="U10996" s="41"/>
    </row>
    <row r="10997" spans="21:21" ht="12.5">
      <c r="U10997" s="41"/>
    </row>
    <row r="10998" spans="21:21" ht="12.5">
      <c r="U10998" s="41"/>
    </row>
    <row r="10999" spans="21:21" ht="12.5">
      <c r="U10999" s="41"/>
    </row>
    <row r="11000" spans="21:21" ht="12.5">
      <c r="U11000" s="41"/>
    </row>
    <row r="11001" spans="21:21" ht="12.5">
      <c r="U1100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39" t="s">
        <v>34</v>
      </c>
      <c r="B1" s="39" t="s">
        <v>57</v>
      </c>
      <c r="C1" s="39" t="s">
        <v>18</v>
      </c>
      <c r="D1" s="39" t="s">
        <v>35</v>
      </c>
      <c r="E1" s="39" t="s">
        <v>36</v>
      </c>
      <c r="F1" s="39" t="s">
        <v>58</v>
      </c>
      <c r="G1" s="45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>
    <outlinePr summaryBelow="0" summaryRight="0"/>
  </sheetPr>
  <dimension ref="A1:Q48"/>
  <sheetViews>
    <sheetView showZeros="0" workbookViewId="0">
      <selection activeCell="E38" sqref="E38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5"/>
      <c r="Q1" s="86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45623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4"/>
      <c r="Q2" s="84"/>
    </row>
    <row r="3" spans="1:17" ht="15.75" customHeight="1">
      <c r="A3" s="87" t="str">
        <f>Contacts!F4</f>
        <v>Your Company Name</v>
      </c>
      <c r="B3" s="84"/>
      <c r="C3" s="84"/>
      <c r="D3" s="84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83" t="str">
        <f>Contacts!L4</f>
        <v>1234 Construction Lane</v>
      </c>
      <c r="B4" s="84"/>
      <c r="C4" s="84"/>
      <c r="D4" s="84"/>
      <c r="E4" s="8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83" t="str">
        <f>Contacts!J4</f>
        <v>555-555-5555</v>
      </c>
      <c r="B5" s="84"/>
      <c r="C5" s="84"/>
      <c r="D5" s="84"/>
      <c r="E5" s="8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83" t="str">
        <f>Contacts!R4</f>
        <v>jsmith@yourcompanyname.com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90" t="s">
        <v>12</v>
      </c>
      <c r="B7" s="84"/>
      <c r="C7" s="84"/>
      <c r="D7" s="84"/>
      <c r="E7" s="8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9" t="s">
        <v>14</v>
      </c>
      <c r="B9" s="84"/>
      <c r="C9" s="11"/>
      <c r="D9" s="91" t="s">
        <v>15</v>
      </c>
      <c r="E9" s="8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2" t="s">
        <v>49</v>
      </c>
      <c r="B10" s="84"/>
      <c r="C10" s="11"/>
      <c r="D10" s="93">
        <f ca="1">TODAY()</f>
        <v>45623</v>
      </c>
      <c r="E10" s="8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8" t="str">
        <f>VLOOKUP(A10,Contacts!C3:R2001,10,FALSE)</f>
        <v>Business Address Street</v>
      </c>
      <c r="B11" s="84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8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4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9" t="s">
        <v>23</v>
      </c>
      <c r="B30" s="84"/>
      <c r="C30" s="84"/>
      <c r="D30" s="84"/>
      <c r="E30" s="8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8" t="s">
        <v>24</v>
      </c>
      <c r="B31" s="84"/>
      <c r="C31" s="84"/>
      <c r="D31" s="84"/>
      <c r="E31" s="8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A7:E7"/>
    <mergeCell ref="A9:B9"/>
    <mergeCell ref="D9:E9"/>
    <mergeCell ref="A10:B10"/>
    <mergeCell ref="D10:E10"/>
    <mergeCell ref="A11:B11"/>
    <mergeCell ref="A6:E6"/>
    <mergeCell ref="P1:P2"/>
    <mergeCell ref="Q1:Q2"/>
    <mergeCell ref="A3:E3"/>
    <mergeCell ref="A4:E4"/>
    <mergeCell ref="A5:E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8"/>
  <sheetViews>
    <sheetView showZeros="0" tabSelected="1" workbookViewId="0">
      <selection activeCell="A10" sqref="A10:B10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5"/>
      <c r="Q1" s="86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45623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4"/>
      <c r="Q2" s="84"/>
    </row>
    <row r="3" spans="1:17" ht="15.75" customHeight="1">
      <c r="A3" s="87" t="str">
        <f>Contacts!F4</f>
        <v>Your Company Name</v>
      </c>
      <c r="B3" s="84"/>
      <c r="C3" s="84"/>
      <c r="D3" s="84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83" t="str">
        <f>Contacts!L4</f>
        <v>1234 Construction Lane</v>
      </c>
      <c r="B4" s="84"/>
      <c r="C4" s="84"/>
      <c r="D4" s="84"/>
      <c r="E4" s="8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83" t="str">
        <f>Contacts!J4</f>
        <v>555-555-5555</v>
      </c>
      <c r="B5" s="84"/>
      <c r="C5" s="84"/>
      <c r="D5" s="84"/>
      <c r="E5" s="8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83" t="str">
        <f>Contacts!R4</f>
        <v>jsmith@yourcompanyname.com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90" t="s">
        <v>12</v>
      </c>
      <c r="B7" s="84"/>
      <c r="C7" s="84"/>
      <c r="D7" s="84"/>
      <c r="E7" s="8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9" t="s">
        <v>14</v>
      </c>
      <c r="B9" s="84"/>
      <c r="C9" s="11"/>
      <c r="D9" s="91" t="s">
        <v>15</v>
      </c>
      <c r="E9" s="8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2" t="s">
        <v>49</v>
      </c>
      <c r="B10" s="84"/>
      <c r="C10" s="11"/>
      <c r="D10" s="93">
        <f ca="1">TODAY()</f>
        <v>45623</v>
      </c>
      <c r="E10" s="8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8" t="str">
        <f>VLOOKUP(A10,Contacts!C3:R2001,10,FALSE)</f>
        <v>Business Address Street</v>
      </c>
      <c r="B11" s="84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8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4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9" t="s">
        <v>23</v>
      </c>
      <c r="B30" s="84"/>
      <c r="C30" s="84"/>
      <c r="D30" s="84"/>
      <c r="E30" s="8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8" t="s">
        <v>24</v>
      </c>
      <c r="B31" s="84"/>
      <c r="C31" s="84"/>
      <c r="D31" s="84"/>
      <c r="E31" s="8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8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102" t="s">
        <v>55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e">
        <f>VLOOKUP(A1,Update!$A$1:$P$8,2,FALSE)</f>
        <v>#N/A</v>
      </c>
      <c r="N2" s="101" t="e">
        <f>VLOOKUP(A1,Update!$A$1:$P$8,3,FALSE)</f>
        <v>#N/A</v>
      </c>
      <c r="O2" s="104" t="e">
        <f>VLOOKUP(A1,Update!$A$1:$P$8,4,FALSE)</f>
        <v>#N/A</v>
      </c>
      <c r="P2" s="105"/>
      <c r="Q2" s="105"/>
    </row>
    <row r="3" spans="1:17" ht="15.75" customHeight="1">
      <c r="A3" s="87">
        <f>VLOOKUP(A1,Data!$A$1:$AFS$7,36,FALSE)</f>
        <v>0</v>
      </c>
      <c r="B3" s="84"/>
      <c r="C3" s="84"/>
      <c r="D3" s="84"/>
      <c r="E3" s="84"/>
      <c r="F3" s="101">
        <f>VLOOKUP(A1,Data!$A$1:$AFS$7,41,FALSE)</f>
        <v>0</v>
      </c>
      <c r="G3" s="101">
        <f>VLOOKUP(A1,Data!$A$1:$AFS$7,42,FALSE)</f>
        <v>0</v>
      </c>
      <c r="H3" s="101">
        <f>VLOOKUP(A1,Data!$A$1:$AFS$7,43,FALSE)</f>
        <v>0</v>
      </c>
      <c r="I3" s="101">
        <f>VLOOKUP(A1,Data!$A$1:$AFS$7,44,FALSE)</f>
        <v>0</v>
      </c>
      <c r="J3" s="101">
        <f>VLOOKUP(A1,Data!$A$1:$AFS$7,45,FALSE)</f>
        <v>0</v>
      </c>
      <c r="K3" s="101">
        <f>VLOOKUP(A1,Data!$A$1:$AFS$7,46,FALSE)</f>
        <v>0</v>
      </c>
      <c r="L3" s="101">
        <f>VLOOKUP(A1,Data!$A$1:$AFS$7,47,FALSE)</f>
        <v>0</v>
      </c>
      <c r="M3" s="101">
        <f>VLOOKUP(A1,Data!$A$1:$AFS$7,48,FALSE)</f>
        <v>0</v>
      </c>
      <c r="N3" s="101">
        <f>VLOOKUP(A1,Data!$A$1:$AFS$7,49,FALSE)</f>
        <v>0</v>
      </c>
      <c r="O3" s="101">
        <f>VLOOKUP(A1,Data!$A$1:$AFS$7,50,FALSE)</f>
        <v>0</v>
      </c>
      <c r="P3" s="101">
        <f>VLOOKUP(A1,Data!$A$1:$AFS$7,51,FALSE)</f>
        <v>0</v>
      </c>
      <c r="Q3" s="27">
        <f>VLOOKUP(A1,Data!$A$1:$AFS$7,52,FALSE)</f>
        <v>0</v>
      </c>
    </row>
    <row r="4" spans="1:17" ht="15.75" customHeight="1">
      <c r="A4" s="83">
        <f>VLOOKUP(A1,Data!$A$1:$AFS$7,53,FALSE)</f>
        <v>0</v>
      </c>
      <c r="B4" s="84"/>
      <c r="C4" s="84"/>
      <c r="D4" s="84"/>
      <c r="E4" s="84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7">
        <f>VLOOKUP(A1,Data!$A$1:$AFS$7,69,FALSE)</f>
        <v>0</v>
      </c>
    </row>
    <row r="5" spans="1:17" ht="15.75" customHeight="1">
      <c r="A5" s="83">
        <f>VLOOKUP(A1,Data!$A$1:$AFS$7,70,FALSE)</f>
        <v>0</v>
      </c>
      <c r="B5" s="84"/>
      <c r="C5" s="84"/>
      <c r="D5" s="84"/>
      <c r="E5" s="84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7">
        <f>VLOOKUP(A1,Data!$A$1:$AFS$7,86,FALSE)</f>
        <v>0</v>
      </c>
    </row>
    <row r="6" spans="1:17" ht="15.75" customHeight="1">
      <c r="A6" s="83">
        <f>VLOOKUP(A1,Data!$A$1:$AFS$7,87,FALSE)</f>
        <v>0</v>
      </c>
      <c r="B6" s="84"/>
      <c r="C6" s="84"/>
      <c r="D6" s="84"/>
      <c r="E6" s="84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7">
        <f>VLOOKUP(A1,Data!$A$1:$AFS$7,103,FALSE)</f>
        <v>0</v>
      </c>
    </row>
    <row r="7" spans="1:17" ht="15.75" customHeight="1">
      <c r="A7" s="90">
        <f>VLOOKUP(A1,Data!$A$1:$AFS$7,104,FALSE)</f>
        <v>0</v>
      </c>
      <c r="B7" s="84"/>
      <c r="C7" s="84"/>
      <c r="D7" s="84"/>
      <c r="E7" s="84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7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7">
        <f>VLOOKUP(A1,Data!$A$1:$AFS$7,137,FALSE)</f>
        <v>0</v>
      </c>
    </row>
    <row r="9" spans="1:17" ht="13">
      <c r="A9" s="89">
        <f>VLOOKUP(A1,Data!$A$1:$AFS$7,138,FALSE)</f>
        <v>0</v>
      </c>
      <c r="B9" s="84"/>
      <c r="C9" s="11">
        <f>VLOOKUP(A1,Data!$A$1:$AFS$7,140,FALSE)</f>
        <v>0</v>
      </c>
      <c r="D9" s="91">
        <f>VLOOKUP(A1,Data!$A$1:$AFS$7,141,FALSE)</f>
        <v>0</v>
      </c>
      <c r="E9" s="84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7">
        <f>VLOOKUP(A1,Data!$A$1:$AFS$7,154,FALSE)</f>
        <v>0</v>
      </c>
    </row>
    <row r="10" spans="1:17" ht="15.75" customHeight="1">
      <c r="A10" s="88">
        <f>VLOOKUP(A1,Data!$A$1:$AFS$7,155,FALSE)</f>
        <v>0</v>
      </c>
      <c r="B10" s="84"/>
      <c r="C10" s="11">
        <f>VLOOKUP(A1,Data!$A$1:$AFS$7,157,FALSE)</f>
        <v>0</v>
      </c>
      <c r="D10" s="93">
        <f>VLOOKUP(A1,Data!$A$1:$AFS$7,158,FALSE)</f>
        <v>0</v>
      </c>
      <c r="E10" s="84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7">
        <f>VLOOKUP(A1,Data!$A$1:$AFS$7,171,FALSE)</f>
        <v>0</v>
      </c>
    </row>
    <row r="11" spans="1:17" ht="15.75" customHeight="1">
      <c r="A11" s="88">
        <f>VLOOKUP(A1,Data!$A$1:$AFS$7,172,FALSE)</f>
        <v>0</v>
      </c>
      <c r="B11" s="84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7">
        <f>VLOOKUP(A1,Data!$A$1:$AFS$7,188,FALSE)</f>
        <v>0</v>
      </c>
    </row>
    <row r="12" spans="1:17" ht="15.75" customHeight="1">
      <c r="A12" s="88">
        <f>VLOOKUP(A1,Data!$A$1:$AFS$7,189,FALSE)</f>
        <v>0</v>
      </c>
      <c r="B12" s="84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7">
        <f>VLOOKUP(A1,Data!$A$1:$AFS$7,205,FALSE)</f>
        <v>0</v>
      </c>
    </row>
    <row r="13" spans="1:17" ht="15.75" customHeight="1">
      <c r="A13" s="88">
        <f>VLOOKUP(A1,Data!$A$1:$AFS$7,206,FALSE)</f>
        <v>0</v>
      </c>
      <c r="B13" s="84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7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7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7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7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7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7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7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7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7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7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7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7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7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7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7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7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7">
        <f>VLOOKUP(A1,Data!$A$1:$AFS$7,494,FALSE)</f>
        <v>0</v>
      </c>
    </row>
    <row r="30" spans="1:17" ht="13">
      <c r="A30" s="89">
        <f>VLOOKUP(A1,Data!$A$1:$AFS$7,495,FALSE)</f>
        <v>0</v>
      </c>
      <c r="B30" s="84"/>
      <c r="C30" s="84"/>
      <c r="D30" s="84"/>
      <c r="E30" s="84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7">
        <f>VLOOKUP(A1,Data!$A$1:$AFS$7,511,FALSE)</f>
        <v>0</v>
      </c>
    </row>
    <row r="31" spans="1:17" ht="15.75" customHeight="1">
      <c r="A31" s="88">
        <f>VLOOKUP(A1,Data!$A$1:$AFS$7,512,FALSE)</f>
        <v>0</v>
      </c>
      <c r="B31" s="84"/>
      <c r="C31" s="84"/>
      <c r="D31" s="84"/>
      <c r="E31" s="84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7">
        <f>VLOOKUP(A1,Data!$A$1:$AFS$7,528,FALSE)</f>
        <v>0</v>
      </c>
    </row>
    <row r="32" spans="1:17" ht="15.75" customHeight="1">
      <c r="A32" s="28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7">
        <f>VLOOKUP(A1,Data!$A$1:$AFS$7,545,FALSE)</f>
        <v>0</v>
      </c>
    </row>
    <row r="33" spans="1:17" ht="15.75" customHeight="1">
      <c r="A33" s="48" t="e">
        <f>M2</f>
        <v>#N/A</v>
      </c>
      <c r="B33" s="13" t="e">
        <f>N2</f>
        <v>#N/A</v>
      </c>
      <c r="C33" s="41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7">
        <f>VLOOKUP(A1,Data!$A$1:$AFS$7,562,FALSE)</f>
        <v>0</v>
      </c>
    </row>
    <row r="34" spans="1:17" ht="15.75" customHeight="1">
      <c r="A34" s="28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7">
        <f>VLOOKUP(A1,Data!$A$1:$AFS$7,579,FALSE)</f>
        <v>0</v>
      </c>
    </row>
    <row r="35" spans="1:17" ht="15.75" customHeight="1">
      <c r="A35" s="28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7">
        <f>VLOOKUP(A1,Data!$A$1:$AFS$7,596,FALSE)</f>
        <v>0</v>
      </c>
    </row>
    <row r="36" spans="1:17" ht="15.75" customHeight="1">
      <c r="A36" s="28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7">
        <f>VLOOKUP(A1,Data!$A$1:$AFS$7,613,FALSE)</f>
        <v>0</v>
      </c>
    </row>
    <row r="37" spans="1:17" ht="15.75" customHeight="1">
      <c r="A37" s="28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7">
        <f>VLOOKUP(A1,Data!$A$1:$AFS$7,630,FALSE)</f>
        <v>0</v>
      </c>
    </row>
    <row r="38" spans="1:17" ht="15.75" customHeight="1">
      <c r="A38" s="28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7">
        <f>VLOOKUP(A1,Data!$A$1:$AFS$7,647,FALSE)</f>
        <v>0</v>
      </c>
    </row>
    <row r="39" spans="1:17" ht="15.75" customHeight="1">
      <c r="A39" s="28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7">
        <f>VLOOKUP(A1,Data!$A$1:$AFS$7,664,FALSE)</f>
        <v>0</v>
      </c>
    </row>
    <row r="40" spans="1:17" ht="12.5">
      <c r="A40" s="28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7">
        <f>VLOOKUP(A1,Data!$A$1:$AFS$7,681,FALSE)</f>
        <v>0</v>
      </c>
    </row>
    <row r="41" spans="1:17" ht="12.5">
      <c r="A41" s="28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7">
        <f>VLOOKUP(A1,Data!$A$1:$AFS$7,698,FALSE)</f>
        <v>0</v>
      </c>
    </row>
    <row r="42" spans="1:17" ht="12.5">
      <c r="A42" s="28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7">
        <f>VLOOKUP(A1,Data!$A$1:$AFS$7,715,FALSE)</f>
        <v>0</v>
      </c>
    </row>
    <row r="43" spans="1:17" ht="12.5">
      <c r="A43" s="28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7">
        <f>VLOOKUP(A1,Data!$A$1:$AFS$7,732,FALSE)</f>
        <v>0</v>
      </c>
    </row>
    <row r="44" spans="1:17" ht="12.5">
      <c r="A44" s="28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7">
        <f>VLOOKUP(A1,Data!$A$1:$AFS$7,749,FALSE)</f>
        <v>0</v>
      </c>
    </row>
    <row r="45" spans="1:17" ht="12.5">
      <c r="A45" s="28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7">
        <f>VLOOKUP(A1,Data!$A$1:$AFS$7,766,FALSE)</f>
        <v>0</v>
      </c>
    </row>
    <row r="46" spans="1:17" ht="12.5">
      <c r="A46" s="28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7">
        <f>VLOOKUP(A1,Data!$A$1:$AFS$7,783,FALSE)</f>
        <v>0</v>
      </c>
    </row>
    <row r="47" spans="1:17" ht="12.5">
      <c r="A47" s="28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7">
        <f>VLOOKUP(A1,Data!$A$1:$AFS$7,800,FALSE)</f>
        <v>0</v>
      </c>
    </row>
    <row r="48" spans="1:17" ht="12.5">
      <c r="A48" s="29">
        <f>VLOOKUP(A1,Data!$A$1:$AFS$7,801,FALSE)</f>
        <v>0</v>
      </c>
      <c r="B48" s="30">
        <f>VLOOKUP(A1,Data!$A$1:$AFS$7,802,FALSE)</f>
        <v>0</v>
      </c>
      <c r="C48" s="30">
        <f>VLOOKUP(A1,Data!$A$1:$AFS$7,803,FALSE)</f>
        <v>0</v>
      </c>
      <c r="D48" s="30">
        <f>VLOOKUP(A1,Data!$A$1:$AFS$7,804,FALSE)</f>
        <v>0</v>
      </c>
      <c r="E48" s="30">
        <f>VLOOKUP(A1,Data!$A$1:$AFS$7,805,FALSE)</f>
        <v>0</v>
      </c>
      <c r="F48" s="30">
        <f>VLOOKUP(A1,Data!$A$1:$AFS$7,806,FALSE)</f>
        <v>0</v>
      </c>
      <c r="G48" s="30">
        <f>VLOOKUP(A1,Data!$A$1:$AFS$7,807,FALSE)</f>
        <v>0</v>
      </c>
      <c r="H48" s="30">
        <f>VLOOKUP(A1,Data!$A$1:$AFS$7,808,FALSE)</f>
        <v>0</v>
      </c>
      <c r="I48" s="30">
        <f>VLOOKUP(A1,Data!$A$1:$AFS$7,809,FALSE)</f>
        <v>0</v>
      </c>
      <c r="J48" s="30">
        <f>VLOOKUP(A1,Data!$A$1:$AFS$7,810,FALSE)</f>
        <v>0</v>
      </c>
      <c r="K48" s="30">
        <f>VLOOKUP(A1,Data!$A$1:$AFS$7,811,FALSE)</f>
        <v>0</v>
      </c>
      <c r="L48" s="30">
        <f>VLOOKUP(A1,Data!$A$1:$AFS$7,812,FALSE)</f>
        <v>0</v>
      </c>
      <c r="M48" s="30">
        <f>VLOOKUP(A1,Data!$A$1:$AFS$7,813,FALSE)</f>
        <v>0</v>
      </c>
      <c r="N48" s="30">
        <f>VLOOKUP(A1,Data!$A$1:$AFS$7,814,FALSE)</f>
        <v>0</v>
      </c>
      <c r="O48" s="30">
        <f>VLOOKUP(A1,Data!$A$1:$AFS$7,815,FALSE)</f>
        <v>0</v>
      </c>
      <c r="P48" s="30">
        <f>VLOOKUP(A1,Data!$A$1:$AFS$7,816,FALSE)</f>
        <v>0</v>
      </c>
      <c r="Q48" s="31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87" t="s">
        <v>8</v>
      </c>
      <c r="B1" s="84"/>
      <c r="C1" s="84"/>
      <c r="D1" s="84"/>
      <c r="E1" s="84"/>
    </row>
    <row r="2" spans="1:5" ht="15.75" customHeight="1">
      <c r="A2" s="83" t="s">
        <v>9</v>
      </c>
      <c r="B2" s="84"/>
      <c r="C2" s="84"/>
      <c r="D2" s="84"/>
      <c r="E2" s="84"/>
    </row>
    <row r="3" spans="1:5" ht="15.75" customHeight="1">
      <c r="A3" s="83" t="s">
        <v>10</v>
      </c>
      <c r="B3" s="84"/>
      <c r="C3" s="84"/>
      <c r="D3" s="84"/>
      <c r="E3" s="84"/>
    </row>
    <row r="4" spans="1:5" ht="15.75" customHeight="1">
      <c r="A4" s="83" t="s">
        <v>11</v>
      </c>
      <c r="B4" s="84"/>
      <c r="C4" s="84"/>
      <c r="D4" s="84"/>
      <c r="E4" s="84"/>
    </row>
    <row r="5" spans="1:5" ht="15.75" customHeight="1">
      <c r="A5" s="90" t="s">
        <v>28</v>
      </c>
      <c r="B5" s="84"/>
      <c r="C5" s="84"/>
      <c r="D5" s="84"/>
      <c r="E5" s="84"/>
    </row>
    <row r="6" spans="1:5" ht="15.75" customHeight="1">
      <c r="A6" s="11"/>
      <c r="B6" s="11"/>
      <c r="C6" s="11"/>
      <c r="D6" s="11"/>
      <c r="E6" s="11"/>
    </row>
    <row r="7" spans="1:5" ht="13">
      <c r="A7" s="89" t="s">
        <v>29</v>
      </c>
      <c r="B7" s="84"/>
      <c r="C7" s="11"/>
      <c r="D7" s="91" t="s">
        <v>15</v>
      </c>
      <c r="E7" s="84"/>
    </row>
    <row r="8" spans="1:5" ht="15.75" customHeight="1">
      <c r="A8" s="88">
        <f>View_Print!A10</f>
        <v>0</v>
      </c>
      <c r="B8" s="84"/>
      <c r="C8" s="11"/>
      <c r="D8" s="94">
        <f>View_Print!P2</f>
        <v>0</v>
      </c>
      <c r="E8" s="84"/>
    </row>
    <row r="9" spans="1:5" ht="15.75" customHeight="1">
      <c r="A9" s="88">
        <f>View_Print!A11</f>
        <v>0</v>
      </c>
      <c r="B9" s="84"/>
      <c r="C9" s="11"/>
      <c r="D9" s="11"/>
      <c r="E9" s="11"/>
    </row>
    <row r="10" spans="1:5" ht="15.75" customHeight="1">
      <c r="A10" s="88">
        <f>View_Print!A12</f>
        <v>0</v>
      </c>
      <c r="B10" s="84"/>
      <c r="C10" s="11"/>
      <c r="D10" s="11"/>
      <c r="E10" s="11"/>
    </row>
    <row r="11" spans="1:5" ht="15.75" customHeight="1">
      <c r="A11" s="88">
        <f>View_Print!A13</f>
        <v>0</v>
      </c>
      <c r="B11" s="84"/>
      <c r="C11" s="84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89" t="s">
        <v>30</v>
      </c>
      <c r="B28" s="84"/>
      <c r="C28" s="84"/>
      <c r="D28" s="84"/>
      <c r="E28" s="84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96" t="s">
        <v>8</v>
      </c>
      <c r="B1" s="84"/>
      <c r="C1" s="84"/>
      <c r="D1" s="84"/>
      <c r="E1" s="84"/>
    </row>
    <row r="2" spans="1:5" ht="15.75" customHeight="1">
      <c r="A2" s="97" t="s">
        <v>9</v>
      </c>
      <c r="B2" s="84"/>
      <c r="C2" s="84"/>
      <c r="D2" s="84"/>
      <c r="E2" s="84"/>
    </row>
    <row r="3" spans="1:5" ht="15.75" customHeight="1">
      <c r="A3" s="97" t="s">
        <v>10</v>
      </c>
      <c r="B3" s="84"/>
      <c r="C3" s="84"/>
      <c r="D3" s="84"/>
      <c r="E3" s="84"/>
    </row>
    <row r="4" spans="1:5" ht="15.75" customHeight="1">
      <c r="A4" s="97" t="s">
        <v>11</v>
      </c>
      <c r="B4" s="84"/>
      <c r="C4" s="84"/>
      <c r="D4" s="84"/>
      <c r="E4" s="84"/>
    </row>
    <row r="5" spans="1:5" ht="15.75" customHeight="1">
      <c r="A5" s="98" t="s">
        <v>31</v>
      </c>
      <c r="B5" s="84"/>
      <c r="C5" s="84"/>
      <c r="D5" s="84"/>
      <c r="E5" s="84"/>
    </row>
    <row r="6" spans="1:5" ht="15.75" customHeight="1">
      <c r="A6" s="32"/>
      <c r="B6" s="32"/>
      <c r="C6" s="32"/>
      <c r="D6" s="32"/>
      <c r="E6" s="32"/>
    </row>
    <row r="7" spans="1:5" ht="13">
      <c r="A7" s="95" t="s">
        <v>32</v>
      </c>
      <c r="B7" s="84"/>
      <c r="C7" s="32"/>
      <c r="D7" s="99" t="s">
        <v>15</v>
      </c>
      <c r="E7" s="84"/>
    </row>
    <row r="8" spans="1:5" ht="15.75" customHeight="1">
      <c r="A8" s="88">
        <f>View_Print!A10</f>
        <v>0</v>
      </c>
      <c r="B8" s="84"/>
      <c r="C8" s="11"/>
      <c r="D8" s="100" t="s">
        <v>33</v>
      </c>
      <c r="E8" s="84"/>
    </row>
    <row r="9" spans="1:5" ht="15.75" customHeight="1">
      <c r="A9" s="88">
        <f>View_Print!A11</f>
        <v>0</v>
      </c>
      <c r="B9" s="84"/>
      <c r="C9" s="11"/>
      <c r="D9" s="32"/>
      <c r="E9" s="32"/>
    </row>
    <row r="10" spans="1:5" ht="15.75" customHeight="1">
      <c r="A10" s="88">
        <f>View_Print!A12</f>
        <v>0</v>
      </c>
      <c r="B10" s="84"/>
      <c r="C10" s="11"/>
      <c r="D10" s="32"/>
      <c r="E10" s="32"/>
    </row>
    <row r="11" spans="1:5" ht="15.75" customHeight="1">
      <c r="A11" s="88">
        <f>View_Print!A13</f>
        <v>0</v>
      </c>
      <c r="B11" s="84"/>
      <c r="C11" s="84"/>
      <c r="D11" s="34" t="e">
        <f>HYPERLINK(VLOOKUP(B1,#REF!, 16, FALSE))</f>
        <v>#REF!</v>
      </c>
      <c r="E11" s="32"/>
    </row>
    <row r="12" spans="1:5" ht="13">
      <c r="A12" s="35" t="s">
        <v>16</v>
      </c>
      <c r="B12" s="36" t="s">
        <v>17</v>
      </c>
      <c r="C12" s="36" t="s">
        <v>18</v>
      </c>
      <c r="D12" s="36" t="s">
        <v>19</v>
      </c>
      <c r="E12" s="32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7">
        <f t="shared" ref="D13:D22" si="0">B13*C13</f>
        <v>0</v>
      </c>
      <c r="E13" s="32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7">
        <f t="shared" si="0"/>
        <v>0</v>
      </c>
      <c r="E14" s="32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7">
        <f t="shared" si="0"/>
        <v>0</v>
      </c>
      <c r="E15" s="32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7">
        <f t="shared" si="0"/>
        <v>0</v>
      </c>
      <c r="E16" s="32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7">
        <f t="shared" si="0"/>
        <v>0</v>
      </c>
      <c r="E17" s="32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7">
        <f t="shared" si="0"/>
        <v>0</v>
      </c>
      <c r="E18" s="32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7">
        <f t="shared" si="0"/>
        <v>0</v>
      </c>
      <c r="E19" s="32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7">
        <f t="shared" si="0"/>
        <v>0</v>
      </c>
      <c r="E20" s="32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7">
        <f t="shared" si="0"/>
        <v>0</v>
      </c>
      <c r="E21" s="32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7">
        <f t="shared" si="0"/>
        <v>0</v>
      </c>
      <c r="E22" s="32"/>
    </row>
    <row r="23" spans="1:5" ht="15.75" customHeight="1">
      <c r="A23" s="32"/>
      <c r="B23" s="32"/>
      <c r="C23" s="32"/>
      <c r="D23" s="32"/>
      <c r="E23" s="32"/>
    </row>
    <row r="24" spans="1:5" ht="13">
      <c r="A24" s="32"/>
      <c r="B24" s="32"/>
      <c r="C24" s="33" t="s">
        <v>20</v>
      </c>
      <c r="D24" s="38">
        <f>SUM(D13:D22)</f>
        <v>0</v>
      </c>
      <c r="E24" s="32"/>
    </row>
    <row r="25" spans="1:5" ht="13">
      <c r="A25" s="32"/>
      <c r="B25" s="32"/>
      <c r="C25" s="33" t="s">
        <v>21</v>
      </c>
      <c r="D25" s="38">
        <f>D24*0.1</f>
        <v>0</v>
      </c>
      <c r="E25" s="32"/>
    </row>
    <row r="26" spans="1:5" ht="13">
      <c r="A26" s="32"/>
      <c r="B26" s="32"/>
      <c r="C26" s="33" t="s">
        <v>22</v>
      </c>
      <c r="D26" s="38">
        <f>D24+D25</f>
        <v>0</v>
      </c>
      <c r="E26" s="32"/>
    </row>
    <row r="27" spans="1:5" ht="15.75" customHeight="1">
      <c r="A27" s="32"/>
      <c r="B27" s="32"/>
      <c r="C27" s="32"/>
      <c r="D27" s="32"/>
      <c r="E27" s="32"/>
    </row>
    <row r="28" spans="1:5" ht="13">
      <c r="A28" s="95" t="s">
        <v>30</v>
      </c>
      <c r="B28" s="84"/>
      <c r="C28" s="84"/>
      <c r="D28" s="84"/>
      <c r="E28" s="84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0"/>
    </row>
    <row r="2" spans="1:15" ht="19.5" customHeight="1">
      <c r="A2" s="44" t="s">
        <v>47</v>
      </c>
    </row>
    <row r="3" spans="1:15" ht="15.75" customHeight="1">
      <c r="A3" s="13" t="s">
        <v>48</v>
      </c>
      <c r="B3" s="41">
        <f ca="1">TODAY()</f>
        <v>45623</v>
      </c>
    </row>
    <row r="6" spans="1:15" ht="15.75" customHeight="1">
      <c r="A6" s="13"/>
      <c r="E6" s="40"/>
    </row>
    <row r="7" spans="1:15" ht="15.75" customHeight="1">
      <c r="A7" s="13"/>
      <c r="D7" s="40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0"/>
    <col min="4" max="4" width="12.6328125" style="50"/>
    <col min="7" max="7" width="12.6328125" style="50"/>
  </cols>
  <sheetData>
    <row r="1" spans="1:17" ht="15.75" customHeight="1">
      <c r="A1" s="42"/>
      <c r="B1" s="52" t="str">
        <f>View_Print!M1</f>
        <v>Date Paid;</v>
      </c>
      <c r="C1" s="30" t="str">
        <f>View_Print!N1</f>
        <v>Via:</v>
      </c>
      <c r="D1" s="52" t="str">
        <f>View_Print!O1</f>
        <v>Date Shipped:</v>
      </c>
      <c r="E1" s="42" t="str">
        <f>Input!A1</f>
        <v>Number</v>
      </c>
      <c r="F1" s="42" t="str">
        <f>Input!B1</f>
        <v>Bill To:</v>
      </c>
      <c r="G1" s="51" t="str">
        <f>Input!C1</f>
        <v>Date:</v>
      </c>
      <c r="H1" s="42" t="str">
        <f>Input!D1</f>
        <v>Total:</v>
      </c>
      <c r="I1" s="42" t="str">
        <f>Input!E1</f>
        <v>Log 5</v>
      </c>
      <c r="J1" s="42" t="str">
        <f>Input!F1</f>
        <v>Log 6</v>
      </c>
      <c r="K1" s="42" t="str">
        <f>Input!G1</f>
        <v>Log 7</v>
      </c>
      <c r="L1" s="42" t="str">
        <f>Input!H1</f>
        <v>Log 8</v>
      </c>
      <c r="M1" s="43" t="str">
        <f>Input!I1</f>
        <v>Log 9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s="43"/>
    </row>
    <row r="2" spans="1:17" ht="15.75" customHeight="1">
      <c r="A2" s="43"/>
      <c r="E2" s="43"/>
      <c r="F2" s="43"/>
      <c r="G2" s="49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5.75" customHeight="1">
      <c r="A3" s="43"/>
      <c r="E3" s="43"/>
      <c r="F3" s="43"/>
      <c r="G3" s="49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 customHeight="1">
      <c r="A4" s="43"/>
      <c r="E4" s="43"/>
      <c r="F4" s="43"/>
      <c r="G4" s="49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 customHeight="1">
      <c r="A5" s="43"/>
      <c r="E5" s="43"/>
      <c r="F5" s="43"/>
      <c r="G5" s="49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.75" customHeight="1">
      <c r="A6" s="43"/>
      <c r="E6" s="43"/>
      <c r="F6" s="43"/>
      <c r="G6" s="49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 customHeight="1">
      <c r="A7" s="43"/>
      <c r="E7" s="43"/>
      <c r="F7" s="43"/>
      <c r="G7" s="49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ht="15.75" customHeight="1">
      <c r="A8" s="43"/>
      <c r="E8" s="43"/>
      <c r="F8" s="43"/>
      <c r="G8" s="49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ht="15.75" customHeight="1">
      <c r="A9" s="43"/>
      <c r="E9" s="43"/>
      <c r="F9" s="43"/>
      <c r="G9" s="49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ht="15.75" customHeight="1">
      <c r="A10" s="43"/>
      <c r="E10" s="43"/>
      <c r="F10" s="43"/>
      <c r="G10" s="49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ht="15.75" customHeight="1">
      <c r="A11" s="43"/>
      <c r="E11" s="43"/>
      <c r="F11" s="43"/>
      <c r="G11" s="49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ht="15.75" customHeight="1">
      <c r="A12" s="43"/>
      <c r="E12" s="43"/>
      <c r="F12" s="43"/>
      <c r="G12" s="49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ht="15.75" customHeight="1">
      <c r="A13" s="43"/>
      <c r="E13" s="43"/>
      <c r="F13" s="43"/>
      <c r="G13" s="49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ht="15.75" customHeight="1">
      <c r="A14" s="43"/>
      <c r="E14" s="43"/>
      <c r="F14" s="43"/>
      <c r="G14" s="49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7" ht="15.75" customHeight="1">
      <c r="A15" s="43"/>
      <c r="E15" s="43"/>
      <c r="F15" s="43"/>
      <c r="G15" s="49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7" ht="15.75" customHeight="1">
      <c r="A16" s="43"/>
      <c r="E16" s="43"/>
      <c r="F16" s="43"/>
      <c r="G16" s="49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7" ht="15.75" customHeight="1">
      <c r="A17" s="43"/>
      <c r="E17" s="43"/>
      <c r="F17" s="43"/>
      <c r="G17" s="49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ht="15.75" customHeight="1">
      <c r="A18" s="43"/>
      <c r="E18" s="43"/>
      <c r="F18" s="43"/>
      <c r="G18" s="49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ht="15.75" customHeight="1">
      <c r="A19" s="43"/>
      <c r="E19" s="43"/>
      <c r="F19" s="43"/>
      <c r="G19" s="49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customHeight="1">
      <c r="A20" s="43"/>
      <c r="E20" s="43"/>
      <c r="F20" s="43"/>
      <c r="G20" s="49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15.75" customHeight="1">
      <c r="A21" s="43"/>
      <c r="E21" s="43"/>
      <c r="F21" s="43"/>
      <c r="G21" s="49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ht="15.75" customHeight="1">
      <c r="A22" s="43"/>
      <c r="E22" s="43"/>
      <c r="F22" s="43"/>
      <c r="G22" s="49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ht="15.75" customHeight="1">
      <c r="A23" s="43"/>
      <c r="E23" s="43"/>
      <c r="F23" s="43"/>
      <c r="G23" s="49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ht="15.75" customHeight="1">
      <c r="A24" s="43"/>
      <c r="E24" s="43"/>
      <c r="F24" s="43"/>
      <c r="G24" s="49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ht="15.75" customHeight="1">
      <c r="A25" s="43"/>
      <c r="E25" s="43"/>
      <c r="F25" s="43"/>
      <c r="G25" s="49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ht="15.75" customHeight="1">
      <c r="A26" s="43"/>
      <c r="E26" s="43"/>
      <c r="F26" s="43"/>
      <c r="G26" s="49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ht="15.75" customHeight="1">
      <c r="A27" s="43"/>
      <c r="E27" s="43"/>
      <c r="F27" s="43"/>
      <c r="G27" s="49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ht="15.75" customHeight="1">
      <c r="A28" s="43"/>
      <c r="E28" s="43"/>
      <c r="F28" s="43"/>
      <c r="G28" s="49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ht="15.75" customHeight="1">
      <c r="A29" s="43"/>
      <c r="E29" s="43"/>
      <c r="F29" s="43"/>
      <c r="G29" s="49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ht="15.75" customHeight="1">
      <c r="A30" s="43"/>
      <c r="E30" s="43"/>
      <c r="F30" s="43"/>
      <c r="G30" s="49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ht="15.75" customHeight="1">
      <c r="A31" s="43"/>
      <c r="E31" s="43"/>
      <c r="F31" s="43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ht="15.75" customHeight="1">
      <c r="A32" s="43"/>
      <c r="E32" s="43"/>
      <c r="F32" s="43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ht="15.75" customHeight="1">
      <c r="A33" s="43"/>
      <c r="E33" s="43"/>
      <c r="F33" s="43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ht="15.75" customHeight="1">
      <c r="A34" s="43"/>
      <c r="E34" s="43"/>
      <c r="F34" s="43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15.75" customHeight="1">
      <c r="A35" s="43"/>
      <c r="E35" s="43"/>
      <c r="F35" s="43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15.75" customHeight="1">
      <c r="A36" s="43"/>
      <c r="E36" s="43"/>
      <c r="F36" s="43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15.75" customHeight="1">
      <c r="A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15.75" customHeight="1">
      <c r="A38" s="43"/>
      <c r="E38" s="43"/>
      <c r="F38" s="43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15.75" customHeight="1">
      <c r="A39" s="43"/>
      <c r="E39" s="43"/>
      <c r="F39" s="43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</row>
    <row r="40" spans="1:17" ht="12.5">
      <c r="A40" s="43"/>
      <c r="E40" s="43"/>
      <c r="F40" s="43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12.5">
      <c r="A41" s="43"/>
      <c r="E41" s="43"/>
      <c r="F41" s="43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ht="12.5">
      <c r="A42" s="43"/>
      <c r="E42" s="43"/>
      <c r="F42" s="43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ht="12.5">
      <c r="A43" s="43"/>
      <c r="E43" s="43"/>
      <c r="F43" s="43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ht="12.5">
      <c r="A44" s="43"/>
      <c r="E44" s="43"/>
      <c r="F44" s="43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t="12.5">
      <c r="A45" s="43"/>
      <c r="E45" s="43"/>
      <c r="F45" s="43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t="12.5">
      <c r="A46" s="43"/>
      <c r="E46" s="43"/>
      <c r="F46" s="43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t="12.5">
      <c r="A47" s="43"/>
      <c r="E47" s="43"/>
      <c r="F47" s="43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ht="12.5">
      <c r="A48" s="43"/>
      <c r="E48" s="43"/>
      <c r="F48" s="43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12.5">
      <c r="A49" s="43"/>
      <c r="E49" s="43"/>
      <c r="F49" s="43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t="12.5">
      <c r="A50" s="43"/>
      <c r="E50" s="43"/>
      <c r="F50" s="43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t="12.5">
      <c r="A51" s="43"/>
      <c r="E51" s="43"/>
      <c r="F51" s="43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12.5">
      <c r="A52" s="43"/>
      <c r="E52" s="43"/>
      <c r="F52" s="43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2.5">
      <c r="A53" s="43"/>
      <c r="E53" s="43"/>
      <c r="F53" s="43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t="12.5">
      <c r="A54" s="43"/>
      <c r="E54" s="43"/>
      <c r="F54" s="43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t="12.5">
      <c r="A55" s="43"/>
      <c r="E55" s="43"/>
      <c r="F55" s="43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12.5">
      <c r="A56" s="43"/>
      <c r="E56" s="43"/>
      <c r="F56" s="43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t="12.5">
      <c r="A57" s="43"/>
      <c r="E57" s="43"/>
      <c r="F57" s="43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t="12.5">
      <c r="A58" s="43"/>
      <c r="E58" s="43"/>
      <c r="F58" s="43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t="12.5">
      <c r="A59" s="43"/>
      <c r="E59" s="43"/>
      <c r="F59" s="43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t="12.5">
      <c r="A60" s="43"/>
      <c r="E60" s="43"/>
      <c r="F60" s="43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t="12.5">
      <c r="A61" s="43"/>
      <c r="E61" s="43"/>
      <c r="F61" s="43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t="12.5">
      <c r="A62" s="43"/>
      <c r="E62" s="43"/>
      <c r="F62" s="43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t="12.5">
      <c r="A63" s="43"/>
      <c r="E63" s="43"/>
      <c r="F63" s="43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t="12.5">
      <c r="A64" s="43"/>
      <c r="E64" s="43"/>
      <c r="F64" s="43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t="12.5">
      <c r="A65" s="43"/>
      <c r="E65" s="43"/>
      <c r="F65" s="43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t="12.5">
      <c r="A66" s="43"/>
      <c r="E66" s="43"/>
      <c r="F66" s="43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t="12.5">
      <c r="A67" s="43"/>
      <c r="E67" s="43"/>
      <c r="F67" s="43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t="12.5">
      <c r="A68" s="43"/>
      <c r="E68" s="43"/>
      <c r="F68" s="43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t="12.5">
      <c r="A69" s="43"/>
      <c r="E69" s="43"/>
      <c r="F69" s="43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t="12.5">
      <c r="A70" s="43"/>
      <c r="E70" s="43"/>
      <c r="F70" s="43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t="12.5">
      <c r="A71" s="43"/>
      <c r="E71" s="43"/>
      <c r="F71" s="43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2.5">
      <c r="A72" s="43"/>
      <c r="E72" s="43"/>
      <c r="F72" s="43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t="12.5">
      <c r="A73" s="43"/>
      <c r="E73" s="43"/>
      <c r="F73" s="43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t="12.5">
      <c r="A74" s="43"/>
      <c r="E74" s="43"/>
      <c r="F74" s="43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t="12.5">
      <c r="A75" s="43"/>
      <c r="E75" s="43"/>
      <c r="F75" s="43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t="12.5">
      <c r="A76" s="43"/>
      <c r="E76" s="43"/>
      <c r="F76" s="43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t="12.5">
      <c r="A77" s="43"/>
      <c r="E77" s="43"/>
      <c r="F77" s="43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t="12.5">
      <c r="A78" s="43"/>
      <c r="E78" s="43"/>
      <c r="F78" s="43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t="12.5">
      <c r="A79" s="43"/>
      <c r="E79" s="43"/>
      <c r="F79" s="43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t="12.5">
      <c r="A80" s="43"/>
      <c r="E80" s="43"/>
      <c r="F80" s="43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t="12.5">
      <c r="A81" s="43"/>
      <c r="E81" s="43"/>
      <c r="F81" s="43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t="12.5">
      <c r="A82" s="43"/>
      <c r="E82" s="43"/>
      <c r="F82" s="43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 spans="1:17" ht="12.5">
      <c r="A83" s="43"/>
      <c r="E83" s="43"/>
      <c r="F83" s="43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 spans="1:17" ht="12.5">
      <c r="A84" s="43"/>
      <c r="E84" s="43"/>
      <c r="F84" s="43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 spans="1:17" ht="12.5">
      <c r="A85" s="43"/>
      <c r="E85" s="43"/>
      <c r="F85" s="43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</row>
    <row r="86" spans="1:17" ht="12.5">
      <c r="A86" s="43"/>
      <c r="E86" s="43"/>
      <c r="F86" s="43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 spans="1:17" ht="12.5">
      <c r="A87" s="43"/>
      <c r="E87" s="43"/>
      <c r="F87" s="43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</row>
    <row r="88" spans="1:17" ht="12.5">
      <c r="A88" s="43"/>
      <c r="E88" s="43"/>
      <c r="F88" s="43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</row>
    <row r="89" spans="1:17" ht="12.5">
      <c r="A89" s="43"/>
      <c r="E89" s="43"/>
      <c r="F89" s="43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</row>
    <row r="90" spans="1:17" ht="12.5">
      <c r="A90" s="43"/>
      <c r="E90" s="43"/>
      <c r="F90" s="43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</row>
    <row r="91" spans="1:17" ht="12.5">
      <c r="A91" s="43"/>
      <c r="E91" s="43"/>
      <c r="F91" s="43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2" spans="1:17" ht="12.5">
      <c r="A92" s="43"/>
      <c r="E92" s="43"/>
      <c r="F92" s="43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</row>
    <row r="93" spans="1:17" ht="12.5">
      <c r="A93" s="43"/>
      <c r="E93" s="43"/>
      <c r="F93" s="43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</row>
    <row r="94" spans="1:17" ht="12.5">
      <c r="A94" s="43"/>
      <c r="E94" s="43"/>
      <c r="F94" s="43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17" ht="12.5">
      <c r="A95" s="43"/>
      <c r="E95" s="43"/>
      <c r="F95" s="43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</row>
    <row r="96" spans="1:17" ht="12.5">
      <c r="A96" s="43"/>
      <c r="E96" s="43"/>
      <c r="F96" s="43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</row>
    <row r="97" spans="1:17" ht="12.5">
      <c r="A97" s="43"/>
      <c r="E97" s="43"/>
      <c r="F97" s="43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</row>
    <row r="98" spans="1:17" ht="12.5">
      <c r="A98" s="43"/>
      <c r="E98" s="43"/>
      <c r="F98" s="43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</row>
    <row r="99" spans="1:17" ht="12.5">
      <c r="A99" s="43"/>
      <c r="E99" s="43"/>
      <c r="F99" s="43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</row>
    <row r="100" spans="1:17" ht="12.5">
      <c r="A100" s="43"/>
      <c r="E100" s="43"/>
      <c r="F100" s="43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</row>
    <row r="101" spans="1:17" ht="12.5">
      <c r="A101" s="43"/>
      <c r="E101" s="43"/>
      <c r="F101" s="43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</row>
    <row r="102" spans="1:17" ht="12.5">
      <c r="A102" s="43"/>
      <c r="E102" s="43"/>
      <c r="F102" s="43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3" spans="1:17" ht="12.5">
      <c r="A103" s="43"/>
      <c r="E103" s="43"/>
      <c r="F103" s="43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</row>
    <row r="104" spans="1:17" ht="12.5">
      <c r="A104" s="43"/>
      <c r="E104" s="43"/>
      <c r="F104" s="43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</row>
    <row r="105" spans="1:17" ht="12.5">
      <c r="A105" s="43"/>
      <c r="E105" s="43"/>
      <c r="F105" s="43"/>
      <c r="G105" s="49"/>
      <c r="H105" s="43"/>
      <c r="I105" s="43"/>
      <c r="J105" s="43"/>
      <c r="K105" s="43"/>
      <c r="L105" s="43"/>
      <c r="M105" s="43"/>
      <c r="N105" s="43"/>
      <c r="O105" s="43"/>
      <c r="P105" s="43"/>
      <c r="Q105" s="43"/>
    </row>
    <row r="106" spans="1:17" ht="12.5">
      <c r="A106" s="43"/>
      <c r="E106" s="43"/>
      <c r="F106" s="43"/>
      <c r="G106" s="49"/>
      <c r="H106" s="43"/>
      <c r="I106" s="43"/>
      <c r="J106" s="43"/>
      <c r="K106" s="43"/>
      <c r="L106" s="43"/>
      <c r="M106" s="43"/>
      <c r="N106" s="43"/>
      <c r="O106" s="43"/>
      <c r="P106" s="43"/>
      <c r="Q106" s="43"/>
    </row>
    <row r="107" spans="1:17" ht="12.5">
      <c r="A107" s="43"/>
      <c r="E107" s="43"/>
      <c r="F107" s="43"/>
      <c r="G107" s="49"/>
      <c r="H107" s="43"/>
      <c r="I107" s="43"/>
      <c r="J107" s="43"/>
      <c r="K107" s="43"/>
      <c r="L107" s="43"/>
      <c r="M107" s="43"/>
      <c r="N107" s="43"/>
      <c r="O107" s="43"/>
      <c r="P107" s="43"/>
      <c r="Q107" s="43"/>
    </row>
    <row r="108" spans="1:17" ht="12.5">
      <c r="A108" s="43"/>
      <c r="E108" s="43"/>
      <c r="F108" s="43"/>
      <c r="G108" s="49"/>
      <c r="H108" s="43"/>
      <c r="I108" s="43"/>
      <c r="J108" s="43"/>
      <c r="K108" s="43"/>
      <c r="L108" s="43"/>
      <c r="M108" s="43"/>
      <c r="N108" s="43"/>
      <c r="O108" s="43"/>
      <c r="P108" s="43"/>
      <c r="Q108" s="43"/>
    </row>
    <row r="109" spans="1:17" ht="12.5">
      <c r="A109" s="43"/>
      <c r="E109" s="43"/>
      <c r="F109" s="43"/>
      <c r="G109" s="49"/>
      <c r="H109" s="43"/>
      <c r="I109" s="43"/>
      <c r="J109" s="43"/>
      <c r="K109" s="43"/>
      <c r="L109" s="43"/>
      <c r="M109" s="43"/>
      <c r="N109" s="43"/>
      <c r="O109" s="43"/>
      <c r="P109" s="43"/>
      <c r="Q109" s="43"/>
    </row>
    <row r="110" spans="1:17" ht="12.5">
      <c r="A110" s="43"/>
      <c r="E110" s="43"/>
      <c r="F110" s="43"/>
      <c r="G110" s="49"/>
      <c r="H110" s="43"/>
      <c r="I110" s="43"/>
      <c r="J110" s="43"/>
      <c r="K110" s="43"/>
      <c r="L110" s="43"/>
      <c r="M110" s="43"/>
      <c r="N110" s="43"/>
      <c r="O110" s="43"/>
      <c r="P110" s="43"/>
      <c r="Q110" s="43"/>
    </row>
    <row r="111" spans="1:17" ht="12.5">
      <c r="A111" s="43"/>
      <c r="E111" s="43"/>
      <c r="F111" s="43"/>
      <c r="G111" s="49"/>
      <c r="H111" s="43"/>
      <c r="I111" s="43"/>
      <c r="J111" s="43"/>
      <c r="K111" s="43"/>
      <c r="L111" s="43"/>
      <c r="M111" s="43"/>
      <c r="N111" s="43"/>
      <c r="O111" s="43"/>
      <c r="P111" s="43"/>
      <c r="Q111" s="43"/>
    </row>
    <row r="112" spans="1:17" ht="12.5">
      <c r="A112" s="43"/>
      <c r="E112" s="43"/>
      <c r="F112" s="43"/>
      <c r="G112" s="49"/>
      <c r="H112" s="43"/>
      <c r="I112" s="43"/>
      <c r="J112" s="43"/>
      <c r="K112" s="43"/>
      <c r="L112" s="43"/>
      <c r="M112" s="43"/>
      <c r="N112" s="43"/>
      <c r="O112" s="43"/>
      <c r="P112" s="43"/>
      <c r="Q112" s="43"/>
    </row>
    <row r="113" spans="1:17" ht="12.5">
      <c r="A113" s="43"/>
      <c r="E113" s="43"/>
      <c r="F113" s="43"/>
      <c r="G113" s="49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ht="12.5">
      <c r="A114" s="43"/>
      <c r="E114" s="43"/>
      <c r="F114" s="43"/>
      <c r="G114" s="49"/>
      <c r="H114" s="43"/>
      <c r="I114" s="43"/>
      <c r="J114" s="43"/>
      <c r="K114" s="43"/>
      <c r="L114" s="43"/>
      <c r="M114" s="43"/>
      <c r="N114" s="43"/>
      <c r="O114" s="43"/>
      <c r="P114" s="43"/>
      <c r="Q114" s="43"/>
    </row>
    <row r="115" spans="1:17" ht="12.5">
      <c r="A115" s="43"/>
      <c r="E115" s="43"/>
      <c r="F115" s="43"/>
      <c r="G115" s="49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  <row r="116" spans="1:17" ht="12.5">
      <c r="A116" s="43"/>
      <c r="E116" s="43"/>
      <c r="F116" s="43"/>
      <c r="G116" s="49"/>
      <c r="H116" s="43"/>
      <c r="I116" s="43"/>
      <c r="J116" s="43"/>
      <c r="K116" s="43"/>
      <c r="L116" s="43"/>
      <c r="M116" s="43"/>
      <c r="N116" s="43"/>
      <c r="O116" s="43"/>
      <c r="P116" s="43"/>
      <c r="Q116" s="43"/>
    </row>
    <row r="117" spans="1:17" ht="12.5">
      <c r="A117" s="43"/>
      <c r="E117" s="43"/>
      <c r="F117" s="43"/>
      <c r="G117" s="49"/>
      <c r="H117" s="43"/>
      <c r="I117" s="43"/>
      <c r="J117" s="43"/>
      <c r="K117" s="43"/>
      <c r="L117" s="43"/>
      <c r="M117" s="43"/>
      <c r="N117" s="43"/>
      <c r="O117" s="43"/>
      <c r="P117" s="43"/>
      <c r="Q117" s="43"/>
    </row>
    <row r="118" spans="1:17" ht="12.5">
      <c r="A118" s="43"/>
      <c r="E118" s="43"/>
      <c r="F118" s="43"/>
      <c r="G118" s="49"/>
      <c r="H118" s="43"/>
      <c r="I118" s="43"/>
      <c r="J118" s="43"/>
      <c r="K118" s="43"/>
      <c r="L118" s="43"/>
      <c r="M118" s="43"/>
      <c r="N118" s="43"/>
      <c r="O118" s="43"/>
      <c r="P118" s="43"/>
      <c r="Q118" s="43"/>
    </row>
    <row r="119" spans="1:17" ht="12.5">
      <c r="A119" s="43"/>
      <c r="E119" s="43"/>
      <c r="F119" s="43"/>
      <c r="G119" s="49"/>
      <c r="H119" s="43"/>
      <c r="I119" s="43"/>
      <c r="J119" s="43"/>
      <c r="K119" s="43"/>
      <c r="L119" s="43"/>
      <c r="M119" s="43"/>
      <c r="N119" s="43"/>
      <c r="O119" s="43"/>
      <c r="P119" s="43"/>
      <c r="Q119" s="43"/>
    </row>
    <row r="120" spans="1:17" ht="12.5">
      <c r="A120" s="43"/>
      <c r="E120" s="43"/>
      <c r="F120" s="43"/>
      <c r="G120" s="49"/>
      <c r="H120" s="43"/>
      <c r="I120" s="43"/>
      <c r="J120" s="43"/>
      <c r="K120" s="43"/>
      <c r="L120" s="43"/>
      <c r="M120" s="43"/>
      <c r="N120" s="43"/>
      <c r="O120" s="43"/>
      <c r="P120" s="43"/>
      <c r="Q120" s="43"/>
    </row>
    <row r="121" spans="1:17" ht="12.5">
      <c r="A121" s="43"/>
      <c r="E121" s="43"/>
      <c r="F121" s="43"/>
      <c r="G121" s="49"/>
      <c r="H121" s="43"/>
      <c r="I121" s="43"/>
      <c r="J121" s="43"/>
      <c r="K121" s="43"/>
      <c r="L121" s="43"/>
      <c r="M121" s="43"/>
      <c r="N121" s="43"/>
      <c r="O121" s="43"/>
      <c r="P121" s="43"/>
      <c r="Q121" s="43"/>
    </row>
    <row r="122" spans="1:17" ht="12.5">
      <c r="A122" s="43"/>
      <c r="E122" s="43"/>
      <c r="F122" s="43"/>
      <c r="G122" s="49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 ht="12.5">
      <c r="A123" s="43"/>
      <c r="E123" s="43"/>
      <c r="F123" s="43"/>
      <c r="G123" s="49"/>
      <c r="H123" s="43"/>
      <c r="I123" s="43"/>
      <c r="J123" s="43"/>
      <c r="K123" s="43"/>
      <c r="L123" s="43"/>
      <c r="M123" s="43"/>
      <c r="N123" s="43"/>
      <c r="O123" s="43"/>
      <c r="P123" s="43"/>
      <c r="Q123" s="43"/>
    </row>
    <row r="124" spans="1:17" ht="12.5">
      <c r="A124" s="43"/>
      <c r="E124" s="43"/>
      <c r="F124" s="43"/>
      <c r="G124" s="49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2.5">
      <c r="A125" s="43"/>
      <c r="E125" s="43"/>
      <c r="F125" s="43"/>
      <c r="G125" s="49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2.5">
      <c r="A126" s="43"/>
      <c r="E126" s="43"/>
      <c r="F126" s="43"/>
      <c r="G126" s="49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  <row r="127" spans="1:17" ht="12.5">
      <c r="A127" s="43"/>
      <c r="E127" s="43"/>
      <c r="F127" s="43"/>
      <c r="G127" s="49"/>
      <c r="H127" s="43"/>
      <c r="I127" s="43"/>
      <c r="J127" s="43"/>
      <c r="K127" s="43"/>
      <c r="L127" s="43"/>
      <c r="M127" s="43"/>
      <c r="N127" s="43"/>
      <c r="O127" s="43"/>
      <c r="P127" s="43"/>
      <c r="Q127" s="43"/>
    </row>
    <row r="128" spans="1:17" ht="12.5">
      <c r="A128" s="43"/>
      <c r="E128" s="43"/>
      <c r="F128" s="43"/>
      <c r="G128" s="49"/>
      <c r="H128" s="43"/>
      <c r="I128" s="43"/>
      <c r="J128" s="43"/>
      <c r="K128" s="43"/>
      <c r="L128" s="43"/>
      <c r="M128" s="43"/>
      <c r="N128" s="43"/>
      <c r="O128" s="43"/>
      <c r="P128" s="43"/>
      <c r="Q128" s="43"/>
    </row>
    <row r="129" spans="1:17" ht="12.5">
      <c r="A129" s="43"/>
      <c r="E129" s="43"/>
      <c r="F129" s="43"/>
      <c r="G129" s="49"/>
      <c r="H129" s="43"/>
      <c r="I129" s="43"/>
      <c r="J129" s="43"/>
      <c r="K129" s="43"/>
      <c r="L129" s="43"/>
      <c r="M129" s="43"/>
      <c r="N129" s="43"/>
      <c r="O129" s="43"/>
      <c r="P129" s="43"/>
      <c r="Q129" s="43"/>
    </row>
    <row r="130" spans="1:17" ht="12.5">
      <c r="A130" s="43"/>
      <c r="E130" s="43"/>
      <c r="F130" s="43"/>
      <c r="G130" s="49"/>
      <c r="H130" s="43"/>
      <c r="I130" s="43"/>
      <c r="J130" s="43"/>
      <c r="K130" s="43"/>
      <c r="L130" s="43"/>
      <c r="M130" s="43"/>
      <c r="N130" s="43"/>
      <c r="O130" s="43"/>
      <c r="P130" s="43"/>
      <c r="Q130" s="43"/>
    </row>
    <row r="131" spans="1:17" ht="12.5">
      <c r="A131" s="43"/>
      <c r="E131" s="43"/>
      <c r="F131" s="43"/>
      <c r="G131" s="49"/>
      <c r="H131" s="43"/>
      <c r="I131" s="43"/>
      <c r="J131" s="43"/>
      <c r="K131" s="43"/>
      <c r="L131" s="43"/>
      <c r="M131" s="43"/>
      <c r="N131" s="43"/>
      <c r="O131" s="43"/>
      <c r="P131" s="43"/>
      <c r="Q131" s="43"/>
    </row>
    <row r="132" spans="1:17" ht="12.5">
      <c r="A132" s="43"/>
      <c r="E132" s="43"/>
      <c r="F132" s="43"/>
      <c r="G132" s="49"/>
      <c r="H132" s="43"/>
      <c r="I132" s="43"/>
      <c r="J132" s="43"/>
      <c r="K132" s="43"/>
      <c r="L132" s="43"/>
      <c r="M132" s="43"/>
      <c r="N132" s="43"/>
      <c r="O132" s="43"/>
      <c r="P132" s="43"/>
      <c r="Q132" s="43"/>
    </row>
    <row r="133" spans="1:17" ht="12.5">
      <c r="A133" s="43"/>
      <c r="E133" s="43"/>
      <c r="F133" s="43"/>
      <c r="G133" s="49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7" ht="12.5">
      <c r="A134" s="43"/>
      <c r="E134" s="43"/>
      <c r="F134" s="43"/>
      <c r="G134" s="49"/>
      <c r="H134" s="43"/>
      <c r="I134" s="43"/>
      <c r="J134" s="43"/>
      <c r="K134" s="43"/>
      <c r="L134" s="43"/>
      <c r="M134" s="43"/>
      <c r="N134" s="43"/>
      <c r="O134" s="43"/>
      <c r="P134" s="43"/>
      <c r="Q134" s="43"/>
    </row>
    <row r="135" spans="1:17" ht="12.5">
      <c r="A135" s="43"/>
      <c r="E135" s="43"/>
      <c r="F135" s="43"/>
      <c r="G135" s="49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2.5">
      <c r="A136" s="43"/>
      <c r="E136" s="43"/>
      <c r="F136" s="43"/>
      <c r="G136" s="49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2.5">
      <c r="A137" s="43"/>
      <c r="E137" s="43"/>
      <c r="F137" s="43"/>
      <c r="G137" s="49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  <row r="138" spans="1:17" ht="12.5">
      <c r="A138" s="43"/>
      <c r="E138" s="43"/>
      <c r="F138" s="43"/>
      <c r="G138" s="49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1:17" ht="12.5">
      <c r="A139" s="43"/>
      <c r="E139" s="43"/>
      <c r="F139" s="43"/>
      <c r="G139" s="49"/>
      <c r="H139" s="43"/>
      <c r="I139" s="43"/>
      <c r="J139" s="43"/>
      <c r="K139" s="43"/>
      <c r="L139" s="43"/>
      <c r="M139" s="43"/>
      <c r="N139" s="43"/>
      <c r="O139" s="43"/>
      <c r="P139" s="43"/>
      <c r="Q139" s="43"/>
    </row>
    <row r="140" spans="1:17" ht="12.5">
      <c r="A140" s="43"/>
      <c r="E140" s="43"/>
      <c r="F140" s="43"/>
      <c r="G140" s="49"/>
      <c r="H140" s="43"/>
      <c r="I140" s="43"/>
      <c r="J140" s="43"/>
      <c r="K140" s="43"/>
      <c r="L140" s="43"/>
      <c r="M140" s="43"/>
      <c r="N140" s="43"/>
      <c r="O140" s="43"/>
      <c r="P140" s="43"/>
      <c r="Q140" s="43"/>
    </row>
    <row r="141" spans="1:17" ht="12.5">
      <c r="A141" s="43"/>
      <c r="E141" s="43"/>
      <c r="F141" s="43"/>
      <c r="G141" s="49"/>
      <c r="H141" s="43"/>
      <c r="I141" s="43"/>
      <c r="J141" s="43"/>
      <c r="K141" s="43"/>
      <c r="L141" s="43"/>
      <c r="M141" s="43"/>
      <c r="N141" s="43"/>
      <c r="O141" s="43"/>
      <c r="P141" s="43"/>
      <c r="Q141" s="43"/>
    </row>
    <row r="142" spans="1:17" ht="12.5">
      <c r="A142" s="43"/>
      <c r="E142" s="43"/>
      <c r="F142" s="43"/>
      <c r="G142" s="49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1:17" ht="12.5">
      <c r="A143" s="43"/>
      <c r="E143" s="43"/>
      <c r="F143" s="43"/>
      <c r="G143" s="49"/>
      <c r="H143" s="43"/>
      <c r="I143" s="43"/>
      <c r="J143" s="43"/>
      <c r="K143" s="43"/>
      <c r="L143" s="43"/>
      <c r="M143" s="43"/>
      <c r="N143" s="43"/>
      <c r="O143" s="43"/>
      <c r="P143" s="43"/>
      <c r="Q143" s="43"/>
    </row>
    <row r="144" spans="1:17" ht="12.5">
      <c r="A144" s="43"/>
      <c r="E144" s="43"/>
      <c r="F144" s="43"/>
      <c r="G144" s="49"/>
      <c r="H144" s="43"/>
      <c r="I144" s="43"/>
      <c r="J144" s="43"/>
      <c r="K144" s="43"/>
      <c r="L144" s="43"/>
      <c r="M144" s="43"/>
      <c r="N144" s="43"/>
      <c r="O144" s="43"/>
      <c r="P144" s="43"/>
      <c r="Q144" s="43"/>
    </row>
    <row r="145" spans="1:17" ht="12.5">
      <c r="A145" s="43"/>
      <c r="E145" s="43"/>
      <c r="F145" s="43"/>
      <c r="G145" s="49"/>
      <c r="H145" s="43"/>
      <c r="I145" s="43"/>
      <c r="J145" s="43"/>
      <c r="K145" s="43"/>
      <c r="L145" s="43"/>
      <c r="M145" s="43"/>
      <c r="N145" s="43"/>
      <c r="O145" s="43"/>
      <c r="P145" s="43"/>
      <c r="Q145" s="43"/>
    </row>
    <row r="146" spans="1:17" ht="12.5">
      <c r="A146" s="43"/>
      <c r="E146" s="43"/>
      <c r="F146" s="43"/>
      <c r="G146" s="49"/>
      <c r="H146" s="43"/>
      <c r="I146" s="43"/>
      <c r="J146" s="43"/>
      <c r="K146" s="43"/>
      <c r="L146" s="43"/>
      <c r="M146" s="43"/>
      <c r="N146" s="43"/>
      <c r="O146" s="43"/>
      <c r="P146" s="43"/>
      <c r="Q146" s="43"/>
    </row>
    <row r="147" spans="1:17" ht="12.5">
      <c r="A147" s="43"/>
      <c r="E147" s="43"/>
      <c r="F147" s="43"/>
      <c r="G147" s="49"/>
      <c r="H147" s="43"/>
      <c r="I147" s="43"/>
      <c r="J147" s="43"/>
      <c r="K147" s="43"/>
      <c r="L147" s="43"/>
      <c r="M147" s="43"/>
      <c r="N147" s="43"/>
      <c r="O147" s="43"/>
      <c r="P147" s="43"/>
      <c r="Q147" s="43"/>
    </row>
    <row r="148" spans="1:17" ht="12.5">
      <c r="A148" s="43"/>
      <c r="E148" s="43"/>
      <c r="F148" s="43"/>
      <c r="G148" s="49"/>
      <c r="H148" s="43"/>
      <c r="I148" s="43"/>
      <c r="J148" s="43"/>
      <c r="K148" s="43"/>
      <c r="L148" s="43"/>
      <c r="M148" s="43"/>
      <c r="N148" s="43"/>
      <c r="O148" s="43"/>
      <c r="P148" s="43"/>
      <c r="Q148" s="43"/>
    </row>
    <row r="149" spans="1:17" ht="12.5">
      <c r="A149" s="43"/>
      <c r="E149" s="43"/>
      <c r="F149" s="43"/>
      <c r="G149" s="49"/>
      <c r="H149" s="43"/>
      <c r="I149" s="43"/>
      <c r="J149" s="43"/>
      <c r="K149" s="43"/>
      <c r="L149" s="43"/>
      <c r="M149" s="43"/>
      <c r="N149" s="43"/>
      <c r="O149" s="43"/>
      <c r="P149" s="43"/>
      <c r="Q149" s="43"/>
    </row>
    <row r="150" spans="1:17" ht="12.5">
      <c r="A150" s="43"/>
      <c r="E150" s="43"/>
      <c r="F150" s="43"/>
      <c r="G150" s="49"/>
      <c r="H150" s="43"/>
      <c r="I150" s="43"/>
      <c r="J150" s="43"/>
      <c r="K150" s="43"/>
      <c r="L150" s="43"/>
      <c r="M150" s="43"/>
      <c r="N150" s="43"/>
      <c r="O150" s="43"/>
      <c r="P150" s="43"/>
      <c r="Q150" s="43"/>
    </row>
    <row r="151" spans="1:17" ht="12.5">
      <c r="A151" s="43"/>
      <c r="E151" s="43"/>
      <c r="F151" s="43"/>
      <c r="G151" s="49"/>
      <c r="H151" s="43"/>
      <c r="I151" s="43"/>
      <c r="J151" s="43"/>
      <c r="K151" s="43"/>
      <c r="L151" s="43"/>
      <c r="M151" s="43"/>
      <c r="N151" s="43"/>
      <c r="O151" s="43"/>
      <c r="P151" s="43"/>
      <c r="Q151" s="43"/>
    </row>
    <row r="152" spans="1:17" ht="12.5">
      <c r="A152" s="43"/>
      <c r="E152" s="43"/>
      <c r="F152" s="43"/>
      <c r="G152" s="49"/>
      <c r="H152" s="43"/>
      <c r="I152" s="43"/>
      <c r="J152" s="43"/>
      <c r="K152" s="43"/>
      <c r="L152" s="43"/>
      <c r="M152" s="43"/>
      <c r="N152" s="43"/>
      <c r="O152" s="43"/>
      <c r="P152" s="43"/>
      <c r="Q152" s="43"/>
    </row>
    <row r="153" spans="1:17" ht="12.5">
      <c r="A153" s="43"/>
      <c r="E153" s="43"/>
      <c r="F153" s="43"/>
      <c r="G153" s="49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17" ht="12.5">
      <c r="A154" s="43"/>
      <c r="E154" s="43"/>
      <c r="F154" s="43"/>
      <c r="G154" s="49"/>
      <c r="H154" s="43"/>
      <c r="I154" s="43"/>
      <c r="J154" s="43"/>
      <c r="K154" s="43"/>
      <c r="L154" s="43"/>
      <c r="M154" s="43"/>
      <c r="N154" s="43"/>
      <c r="O154" s="43"/>
      <c r="P154" s="43"/>
      <c r="Q154" s="43"/>
    </row>
    <row r="155" spans="1:17" ht="12.5">
      <c r="A155" s="43"/>
      <c r="E155" s="43"/>
      <c r="F155" s="43"/>
      <c r="G155" s="49"/>
      <c r="H155" s="43"/>
      <c r="I155" s="43"/>
      <c r="J155" s="43"/>
      <c r="K155" s="43"/>
      <c r="L155" s="43"/>
      <c r="M155" s="43"/>
      <c r="N155" s="43"/>
      <c r="O155" s="43"/>
      <c r="P155" s="43"/>
      <c r="Q155" s="43"/>
    </row>
    <row r="156" spans="1:17" ht="12.5">
      <c r="A156" s="43"/>
      <c r="E156" s="43"/>
      <c r="F156" s="43"/>
      <c r="G156" s="49"/>
      <c r="H156" s="43"/>
      <c r="I156" s="43"/>
      <c r="J156" s="43"/>
      <c r="K156" s="43"/>
      <c r="L156" s="43"/>
      <c r="M156" s="43"/>
      <c r="N156" s="43"/>
      <c r="O156" s="43"/>
      <c r="P156" s="43"/>
      <c r="Q156" s="43"/>
    </row>
    <row r="157" spans="1:17" ht="12.5">
      <c r="A157" s="43"/>
      <c r="E157" s="43"/>
      <c r="F157" s="43"/>
      <c r="G157" s="49"/>
      <c r="H157" s="43"/>
      <c r="I157" s="43"/>
      <c r="J157" s="43"/>
      <c r="K157" s="43"/>
      <c r="L157" s="43"/>
      <c r="M157" s="43"/>
      <c r="N157" s="43"/>
      <c r="O157" s="43"/>
      <c r="P157" s="43"/>
      <c r="Q157" s="43"/>
    </row>
    <row r="158" spans="1:17" ht="12.5">
      <c r="A158" s="43"/>
      <c r="E158" s="43"/>
      <c r="F158" s="43"/>
      <c r="G158" s="49"/>
      <c r="H158" s="43"/>
      <c r="I158" s="43"/>
      <c r="J158" s="43"/>
      <c r="K158" s="43"/>
      <c r="L158" s="43"/>
      <c r="M158" s="43"/>
      <c r="N158" s="43"/>
      <c r="O158" s="43"/>
      <c r="P158" s="43"/>
      <c r="Q158" s="43"/>
    </row>
    <row r="159" spans="1:17" ht="12.5">
      <c r="A159" s="43"/>
      <c r="E159" s="43"/>
      <c r="F159" s="43"/>
      <c r="G159" s="49"/>
      <c r="H159" s="43"/>
      <c r="I159" s="43"/>
      <c r="J159" s="43"/>
      <c r="K159" s="43"/>
      <c r="L159" s="43"/>
      <c r="M159" s="43"/>
      <c r="N159" s="43"/>
      <c r="O159" s="43"/>
      <c r="P159" s="43"/>
      <c r="Q159" s="43"/>
    </row>
    <row r="160" spans="1:17" ht="12.5">
      <c r="A160" s="43"/>
      <c r="E160" s="43"/>
      <c r="F160" s="43"/>
      <c r="G160" s="49"/>
      <c r="H160" s="43"/>
      <c r="I160" s="43"/>
      <c r="J160" s="43"/>
      <c r="K160" s="43"/>
      <c r="L160" s="43"/>
      <c r="M160" s="43"/>
      <c r="N160" s="43"/>
      <c r="O160" s="43"/>
      <c r="P160" s="43"/>
      <c r="Q160" s="43"/>
    </row>
    <row r="161" spans="1:17" ht="12.5">
      <c r="A161" s="43"/>
      <c r="E161" s="43"/>
      <c r="F161" s="43"/>
      <c r="G161" s="49"/>
      <c r="H161" s="43"/>
      <c r="I161" s="43"/>
      <c r="J161" s="43"/>
      <c r="K161" s="43"/>
      <c r="L161" s="43"/>
      <c r="M161" s="43"/>
      <c r="N161" s="43"/>
      <c r="O161" s="43"/>
      <c r="P161" s="43"/>
      <c r="Q161" s="43"/>
    </row>
    <row r="162" spans="1:17" ht="12.5">
      <c r="A162" s="43"/>
      <c r="E162" s="43"/>
      <c r="F162" s="43"/>
      <c r="G162" s="49"/>
      <c r="H162" s="43"/>
      <c r="I162" s="43"/>
      <c r="J162" s="43"/>
      <c r="K162" s="43"/>
      <c r="L162" s="43"/>
      <c r="M162" s="43"/>
      <c r="N162" s="43"/>
      <c r="O162" s="43"/>
      <c r="P162" s="43"/>
      <c r="Q162" s="43"/>
    </row>
    <row r="163" spans="1:17" ht="12.5">
      <c r="A163" s="43"/>
      <c r="E163" s="43"/>
      <c r="F163" s="43"/>
      <c r="G163" s="49"/>
      <c r="H163" s="43"/>
      <c r="I163" s="43"/>
      <c r="J163" s="43"/>
      <c r="K163" s="43"/>
      <c r="L163" s="43"/>
      <c r="M163" s="43"/>
      <c r="N163" s="43"/>
      <c r="O163" s="43"/>
      <c r="P163" s="43"/>
      <c r="Q163" s="43"/>
    </row>
    <row r="164" spans="1:17" ht="12.5">
      <c r="A164" s="43"/>
      <c r="E164" s="43"/>
      <c r="F164" s="43"/>
      <c r="G164" s="49"/>
      <c r="H164" s="43"/>
      <c r="I164" s="43"/>
      <c r="J164" s="43"/>
      <c r="K164" s="43"/>
      <c r="L164" s="43"/>
      <c r="M164" s="43"/>
      <c r="N164" s="43"/>
      <c r="O164" s="43"/>
      <c r="P164" s="43"/>
      <c r="Q164" s="43"/>
    </row>
    <row r="165" spans="1:17" ht="12.5">
      <c r="A165" s="43"/>
      <c r="E165" s="43"/>
      <c r="F165" s="43"/>
      <c r="G165" s="49"/>
      <c r="H165" s="43"/>
      <c r="I165" s="43"/>
      <c r="J165" s="43"/>
      <c r="K165" s="43"/>
      <c r="L165" s="43"/>
      <c r="M165" s="43"/>
      <c r="N165" s="43"/>
      <c r="O165" s="43"/>
      <c r="P165" s="43"/>
      <c r="Q165" s="43"/>
    </row>
    <row r="166" spans="1:17" ht="12.5">
      <c r="A166" s="43"/>
      <c r="E166" s="43"/>
      <c r="F166" s="43"/>
      <c r="G166" s="49"/>
      <c r="H166" s="43"/>
      <c r="I166" s="43"/>
      <c r="J166" s="43"/>
      <c r="K166" s="43"/>
      <c r="L166" s="43"/>
      <c r="M166" s="43"/>
      <c r="N166" s="43"/>
      <c r="O166" s="43"/>
      <c r="P166" s="43"/>
      <c r="Q166" s="43"/>
    </row>
    <row r="167" spans="1:17" ht="12.5">
      <c r="A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2.5">
      <c r="A168" s="43"/>
      <c r="E168" s="43"/>
      <c r="F168" s="43"/>
      <c r="G168" s="49"/>
      <c r="H168" s="43"/>
      <c r="I168" s="43"/>
      <c r="J168" s="43"/>
      <c r="K168" s="43"/>
      <c r="L168" s="43"/>
      <c r="M168" s="43"/>
      <c r="N168" s="43"/>
      <c r="O168" s="43"/>
      <c r="P168" s="43"/>
      <c r="Q168" s="43"/>
    </row>
    <row r="169" spans="1:17" ht="12.5">
      <c r="A169" s="43"/>
      <c r="E169" s="43"/>
      <c r="F169" s="43"/>
      <c r="G169" s="49"/>
      <c r="H169" s="43"/>
      <c r="I169" s="43"/>
      <c r="J169" s="43"/>
      <c r="K169" s="43"/>
      <c r="L169" s="43"/>
      <c r="M169" s="43"/>
      <c r="N169" s="43"/>
      <c r="O169" s="43"/>
      <c r="P169" s="43"/>
      <c r="Q169" s="43"/>
    </row>
    <row r="170" spans="1:17" ht="12.5">
      <c r="A170" s="43"/>
      <c r="E170" s="43"/>
      <c r="F170" s="43"/>
      <c r="G170" s="49"/>
      <c r="H170" s="43"/>
      <c r="I170" s="43"/>
      <c r="J170" s="43"/>
      <c r="K170" s="43"/>
      <c r="L170" s="43"/>
      <c r="M170" s="43"/>
      <c r="N170" s="43"/>
      <c r="O170" s="43"/>
      <c r="P170" s="43"/>
      <c r="Q170" s="43"/>
    </row>
    <row r="171" spans="1:17" ht="12.5">
      <c r="A171" s="43"/>
      <c r="E171" s="43"/>
      <c r="F171" s="43"/>
      <c r="G171" s="49"/>
      <c r="H171" s="43"/>
      <c r="I171" s="43"/>
      <c r="J171" s="43"/>
      <c r="K171" s="43"/>
      <c r="L171" s="43"/>
      <c r="M171" s="43"/>
      <c r="N171" s="43"/>
      <c r="O171" s="43"/>
      <c r="P171" s="43"/>
      <c r="Q171" s="43"/>
    </row>
    <row r="172" spans="1:17" ht="12.5">
      <c r="A172" s="43"/>
      <c r="E172" s="43"/>
      <c r="F172" s="43"/>
      <c r="G172" s="49"/>
      <c r="H172" s="43"/>
      <c r="I172" s="43"/>
      <c r="J172" s="43"/>
      <c r="K172" s="43"/>
      <c r="L172" s="43"/>
      <c r="M172" s="43"/>
      <c r="N172" s="43"/>
      <c r="O172" s="43"/>
      <c r="P172" s="43"/>
      <c r="Q172" s="43"/>
    </row>
    <row r="173" spans="1:17" ht="12.5">
      <c r="A173" s="43"/>
      <c r="E173" s="43"/>
      <c r="F173" s="43"/>
      <c r="G173" s="49"/>
      <c r="H173" s="43"/>
      <c r="I173" s="43"/>
      <c r="J173" s="43"/>
      <c r="K173" s="43"/>
      <c r="L173" s="43"/>
      <c r="M173" s="43"/>
      <c r="N173" s="43"/>
      <c r="O173" s="43"/>
      <c r="P173" s="43"/>
      <c r="Q173" s="43"/>
    </row>
    <row r="174" spans="1:17" ht="12.5">
      <c r="A174" s="43"/>
      <c r="E174" s="43"/>
      <c r="F174" s="43"/>
      <c r="G174" s="49"/>
      <c r="H174" s="43"/>
      <c r="I174" s="43"/>
      <c r="J174" s="43"/>
      <c r="K174" s="43"/>
      <c r="L174" s="43"/>
      <c r="M174" s="43"/>
      <c r="N174" s="43"/>
      <c r="O174" s="43"/>
      <c r="P174" s="43"/>
      <c r="Q174" s="43"/>
    </row>
    <row r="175" spans="1:17" ht="12.5">
      <c r="A175" s="43"/>
      <c r="E175" s="43"/>
      <c r="F175" s="43"/>
      <c r="G175" s="49"/>
      <c r="H175" s="43"/>
      <c r="I175" s="43"/>
      <c r="J175" s="43"/>
      <c r="K175" s="43"/>
      <c r="L175" s="43"/>
      <c r="M175" s="43"/>
      <c r="N175" s="43"/>
      <c r="O175" s="43"/>
      <c r="P175" s="43"/>
      <c r="Q175" s="43"/>
    </row>
    <row r="176" spans="1:17" ht="12.5">
      <c r="A176" s="43"/>
      <c r="E176" s="43"/>
      <c r="F176" s="43"/>
      <c r="G176" s="49"/>
      <c r="H176" s="43"/>
      <c r="I176" s="43"/>
      <c r="J176" s="43"/>
      <c r="K176" s="43"/>
      <c r="L176" s="43"/>
      <c r="M176" s="43"/>
      <c r="N176" s="43"/>
      <c r="O176" s="43"/>
      <c r="P176" s="43"/>
      <c r="Q176" s="43"/>
    </row>
    <row r="177" spans="1:17" ht="12.5">
      <c r="A177" s="43"/>
      <c r="E177" s="43"/>
      <c r="F177" s="43"/>
      <c r="G177" s="49"/>
      <c r="H177" s="43"/>
      <c r="I177" s="43"/>
      <c r="J177" s="43"/>
      <c r="K177" s="43"/>
      <c r="L177" s="43"/>
      <c r="M177" s="43"/>
      <c r="N177" s="43"/>
      <c r="O177" s="43"/>
      <c r="P177" s="43"/>
      <c r="Q177" s="43"/>
    </row>
    <row r="178" spans="1:17" ht="12.5">
      <c r="A178" s="43"/>
      <c r="E178" s="43"/>
      <c r="F178" s="43"/>
      <c r="G178" s="49"/>
      <c r="H178" s="43"/>
      <c r="I178" s="43"/>
      <c r="J178" s="43"/>
      <c r="K178" s="43"/>
      <c r="L178" s="43"/>
      <c r="M178" s="43"/>
      <c r="N178" s="43"/>
      <c r="O178" s="43"/>
      <c r="P178" s="43"/>
      <c r="Q178" s="43"/>
    </row>
    <row r="179" spans="1:17" ht="12.5">
      <c r="A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2.5">
      <c r="A180" s="43"/>
      <c r="E180" s="43"/>
      <c r="F180" s="43"/>
      <c r="G180" s="49"/>
      <c r="H180" s="43"/>
      <c r="I180" s="43"/>
      <c r="J180" s="43"/>
      <c r="K180" s="43"/>
      <c r="L180" s="43"/>
      <c r="M180" s="43"/>
      <c r="N180" s="43"/>
      <c r="O180" s="43"/>
      <c r="P180" s="43"/>
      <c r="Q180" s="43"/>
    </row>
    <row r="181" spans="1:17" ht="12.5">
      <c r="A181" s="43"/>
      <c r="E181" s="43"/>
      <c r="F181" s="43"/>
      <c r="G181" s="49"/>
      <c r="H181" s="43"/>
      <c r="I181" s="43"/>
      <c r="J181" s="43"/>
      <c r="K181" s="43"/>
      <c r="L181" s="43"/>
      <c r="M181" s="43"/>
      <c r="N181" s="43"/>
      <c r="O181" s="43"/>
      <c r="P181" s="43"/>
      <c r="Q181" s="43"/>
    </row>
    <row r="182" spans="1:17" ht="12.5">
      <c r="A182" s="43"/>
      <c r="E182" s="43"/>
      <c r="F182" s="43"/>
      <c r="G182" s="49"/>
      <c r="H182" s="43"/>
      <c r="I182" s="43"/>
      <c r="J182" s="43"/>
      <c r="K182" s="43"/>
      <c r="L182" s="43"/>
      <c r="M182" s="43"/>
      <c r="N182" s="43"/>
      <c r="O182" s="43"/>
      <c r="P182" s="43"/>
      <c r="Q182" s="43"/>
    </row>
    <row r="183" spans="1:17" ht="12.5">
      <c r="A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2.5">
      <c r="A184" s="43"/>
      <c r="E184" s="43"/>
      <c r="F184" s="43"/>
      <c r="G184" s="49"/>
      <c r="H184" s="43"/>
      <c r="I184" s="43"/>
      <c r="J184" s="43"/>
      <c r="K184" s="43"/>
      <c r="L184" s="43"/>
      <c r="M184" s="43"/>
      <c r="N184" s="43"/>
      <c r="O184" s="43"/>
      <c r="P184" s="43"/>
      <c r="Q184" s="43"/>
    </row>
    <row r="185" spans="1:17" ht="12.5">
      <c r="A185" s="43"/>
      <c r="E185" s="43"/>
      <c r="F185" s="43"/>
      <c r="G185" s="49"/>
      <c r="H185" s="43"/>
      <c r="I185" s="43"/>
      <c r="J185" s="43"/>
      <c r="K185" s="43"/>
      <c r="L185" s="43"/>
      <c r="M185" s="43"/>
      <c r="N185" s="43"/>
      <c r="O185" s="43"/>
      <c r="P185" s="43"/>
      <c r="Q185" s="43"/>
    </row>
    <row r="186" spans="1:17" ht="12.5">
      <c r="A186" s="43"/>
      <c r="E186" s="43"/>
      <c r="F186" s="43"/>
      <c r="G186" s="49"/>
      <c r="H186" s="43"/>
      <c r="I186" s="43"/>
      <c r="J186" s="43"/>
      <c r="K186" s="43"/>
      <c r="L186" s="43"/>
      <c r="M186" s="43"/>
      <c r="N186" s="43"/>
      <c r="O186" s="43"/>
      <c r="P186" s="43"/>
      <c r="Q186" s="43"/>
    </row>
    <row r="187" spans="1:17" ht="12.5">
      <c r="A187" s="43"/>
      <c r="E187" s="43"/>
      <c r="F187" s="43"/>
      <c r="G187" s="49"/>
      <c r="H187" s="43"/>
      <c r="I187" s="43"/>
      <c r="J187" s="43"/>
      <c r="K187" s="43"/>
      <c r="L187" s="43"/>
      <c r="M187" s="43"/>
      <c r="N187" s="43"/>
      <c r="O187" s="43"/>
      <c r="P187" s="43"/>
      <c r="Q187" s="43"/>
    </row>
    <row r="188" spans="1:17" ht="12.5">
      <c r="A188" s="43"/>
      <c r="E188" s="43"/>
      <c r="F188" s="43"/>
      <c r="G188" s="49"/>
      <c r="H188" s="43"/>
      <c r="I188" s="43"/>
      <c r="J188" s="43"/>
      <c r="K188" s="43"/>
      <c r="L188" s="43"/>
      <c r="M188" s="43"/>
      <c r="N188" s="43"/>
      <c r="O188" s="43"/>
      <c r="P188" s="43"/>
      <c r="Q188" s="43"/>
    </row>
    <row r="189" spans="1:17" ht="12.5">
      <c r="A189" s="43"/>
      <c r="E189" s="43"/>
      <c r="F189" s="43"/>
      <c r="G189" s="49"/>
      <c r="H189" s="43"/>
      <c r="I189" s="43"/>
      <c r="J189" s="43"/>
      <c r="K189" s="43"/>
      <c r="L189" s="43"/>
      <c r="M189" s="43"/>
      <c r="N189" s="43"/>
      <c r="O189" s="43"/>
      <c r="P189" s="43"/>
      <c r="Q189" s="43"/>
    </row>
    <row r="190" spans="1:17" ht="12.5">
      <c r="A190" s="43"/>
      <c r="E190" s="43"/>
      <c r="F190" s="43"/>
      <c r="G190" s="49"/>
      <c r="H190" s="43"/>
      <c r="I190" s="43"/>
      <c r="J190" s="43"/>
      <c r="K190" s="43"/>
      <c r="L190" s="43"/>
      <c r="M190" s="43"/>
      <c r="N190" s="43"/>
      <c r="O190" s="43"/>
      <c r="P190" s="43"/>
      <c r="Q190" s="43"/>
    </row>
    <row r="191" spans="1:17" ht="12.5">
      <c r="A191" s="43"/>
      <c r="E191" s="43"/>
      <c r="F191" s="43"/>
      <c r="G191" s="49"/>
      <c r="H191" s="43"/>
      <c r="I191" s="43"/>
      <c r="J191" s="43"/>
      <c r="K191" s="43"/>
      <c r="L191" s="43"/>
      <c r="M191" s="43"/>
      <c r="N191" s="43"/>
      <c r="O191" s="43"/>
      <c r="P191" s="43"/>
      <c r="Q191" s="43"/>
    </row>
    <row r="192" spans="1:17" ht="12.5">
      <c r="A192" s="43"/>
      <c r="E192" s="43"/>
      <c r="F192" s="43"/>
      <c r="G192" s="49"/>
      <c r="H192" s="43"/>
      <c r="I192" s="43"/>
      <c r="J192" s="43"/>
      <c r="K192" s="43"/>
      <c r="L192" s="43"/>
      <c r="M192" s="43"/>
      <c r="N192" s="43"/>
      <c r="O192" s="43"/>
      <c r="P192" s="43"/>
      <c r="Q192" s="43"/>
    </row>
    <row r="193" spans="1:17" ht="12.5">
      <c r="A193" s="43"/>
      <c r="E193" s="43"/>
      <c r="F193" s="43"/>
      <c r="G193" s="49"/>
      <c r="H193" s="43"/>
      <c r="I193" s="43"/>
      <c r="J193" s="43"/>
      <c r="K193" s="43"/>
      <c r="L193" s="43"/>
      <c r="M193" s="43"/>
      <c r="N193" s="43"/>
      <c r="O193" s="43"/>
      <c r="P193" s="43"/>
      <c r="Q193" s="43"/>
    </row>
    <row r="194" spans="1:17" ht="12.5">
      <c r="A194" s="43"/>
      <c r="E194" s="43"/>
      <c r="F194" s="43"/>
      <c r="G194" s="49"/>
      <c r="H194" s="43"/>
      <c r="I194" s="43"/>
      <c r="J194" s="43"/>
      <c r="K194" s="43"/>
      <c r="L194" s="43"/>
      <c r="M194" s="43"/>
      <c r="N194" s="43"/>
      <c r="O194" s="43"/>
      <c r="P194" s="43"/>
      <c r="Q194" s="43"/>
    </row>
    <row r="195" spans="1:17" ht="12.5">
      <c r="A195" s="43"/>
      <c r="E195" s="43"/>
      <c r="F195" s="43"/>
      <c r="G195" s="49"/>
      <c r="H195" s="43"/>
      <c r="I195" s="43"/>
      <c r="J195" s="43"/>
      <c r="K195" s="43"/>
      <c r="L195" s="43"/>
      <c r="M195" s="43"/>
      <c r="N195" s="43"/>
      <c r="O195" s="43"/>
      <c r="P195" s="43"/>
      <c r="Q195" s="43"/>
    </row>
    <row r="196" spans="1:17" ht="12.5">
      <c r="A196" s="43"/>
      <c r="E196" s="43"/>
      <c r="F196" s="43"/>
      <c r="G196" s="49"/>
      <c r="H196" s="43"/>
      <c r="I196" s="43"/>
      <c r="J196" s="43"/>
      <c r="K196" s="43"/>
      <c r="L196" s="43"/>
      <c r="M196" s="43"/>
      <c r="N196" s="43"/>
      <c r="O196" s="43"/>
      <c r="P196" s="43"/>
      <c r="Q196" s="43"/>
    </row>
    <row r="197" spans="1:17" ht="12.5">
      <c r="A197" s="43"/>
      <c r="E197" s="43"/>
      <c r="F197" s="43"/>
      <c r="G197" s="49"/>
      <c r="H197" s="43"/>
      <c r="I197" s="43"/>
      <c r="J197" s="43"/>
      <c r="K197" s="43"/>
      <c r="L197" s="43"/>
      <c r="M197" s="43"/>
      <c r="N197" s="43"/>
      <c r="O197" s="43"/>
      <c r="P197" s="43"/>
      <c r="Q197" s="43"/>
    </row>
    <row r="198" spans="1:17" ht="12.5">
      <c r="A198" s="43"/>
      <c r="E198" s="43"/>
      <c r="F198" s="43"/>
      <c r="G198" s="49"/>
      <c r="H198" s="43"/>
      <c r="I198" s="43"/>
      <c r="J198" s="43"/>
      <c r="K198" s="43"/>
      <c r="L198" s="43"/>
      <c r="M198" s="43"/>
      <c r="N198" s="43"/>
      <c r="O198" s="43"/>
      <c r="P198" s="43"/>
      <c r="Q198" s="43"/>
    </row>
    <row r="199" spans="1:17" ht="12.5">
      <c r="A199" s="43"/>
      <c r="E199" s="43"/>
      <c r="F199" s="43"/>
      <c r="G199" s="49"/>
      <c r="H199" s="43"/>
      <c r="I199" s="43"/>
      <c r="J199" s="43"/>
      <c r="K199" s="43"/>
      <c r="L199" s="43"/>
      <c r="M199" s="43"/>
      <c r="N199" s="43"/>
      <c r="O199" s="43"/>
      <c r="P199" s="43"/>
      <c r="Q199" s="43"/>
    </row>
    <row r="200" spans="1:17" ht="12.5">
      <c r="A200" s="43"/>
      <c r="E200" s="43"/>
      <c r="F200" s="43"/>
      <c r="G200" s="49"/>
      <c r="H200" s="43"/>
      <c r="I200" s="43"/>
      <c r="J200" s="43"/>
      <c r="K200" s="43"/>
      <c r="L200" s="43"/>
      <c r="M200" s="43"/>
      <c r="N200" s="43"/>
      <c r="O200" s="43"/>
      <c r="P200" s="43"/>
      <c r="Q200" s="43"/>
    </row>
    <row r="201" spans="1:17" ht="12.5">
      <c r="A201" s="43"/>
      <c r="E201" s="43"/>
      <c r="F201" s="43"/>
      <c r="G201" s="49"/>
      <c r="H201" s="43"/>
      <c r="I201" s="43"/>
      <c r="J201" s="43"/>
      <c r="K201" s="43"/>
      <c r="L201" s="43"/>
      <c r="M201" s="43"/>
      <c r="N201" s="43"/>
      <c r="O201" s="43"/>
      <c r="P201" s="43"/>
      <c r="Q201" s="43"/>
    </row>
    <row r="202" spans="1:17" ht="12.5">
      <c r="A202" s="43"/>
      <c r="E202" s="43"/>
      <c r="F202" s="43"/>
      <c r="G202" s="49"/>
      <c r="H202" s="43"/>
      <c r="I202" s="43"/>
      <c r="J202" s="43"/>
      <c r="K202" s="43"/>
      <c r="L202" s="43"/>
      <c r="M202" s="43"/>
      <c r="N202" s="43"/>
      <c r="O202" s="43"/>
      <c r="P202" s="43"/>
      <c r="Q202" s="43"/>
    </row>
    <row r="203" spans="1:17" ht="12.5">
      <c r="A203" s="43"/>
      <c r="E203" s="43"/>
      <c r="F203" s="43"/>
      <c r="G203" s="49"/>
      <c r="H203" s="43"/>
      <c r="I203" s="43"/>
      <c r="J203" s="43"/>
      <c r="K203" s="43"/>
      <c r="L203" s="43"/>
      <c r="M203" s="43"/>
      <c r="N203" s="43"/>
      <c r="O203" s="43"/>
      <c r="P203" s="43"/>
      <c r="Q203" s="43"/>
    </row>
    <row r="204" spans="1:17" ht="12.5">
      <c r="A204" s="43"/>
      <c r="E204" s="43"/>
      <c r="F204" s="43"/>
      <c r="G204" s="49"/>
      <c r="H204" s="43"/>
      <c r="I204" s="43"/>
      <c r="J204" s="43"/>
      <c r="K204" s="43"/>
      <c r="L204" s="43"/>
      <c r="M204" s="43"/>
      <c r="N204" s="43"/>
      <c r="O204" s="43"/>
      <c r="P204" s="43"/>
      <c r="Q204" s="43"/>
    </row>
    <row r="205" spans="1:17" ht="12.5">
      <c r="A205" s="43"/>
      <c r="E205" s="43"/>
      <c r="F205" s="43"/>
      <c r="G205" s="49"/>
      <c r="H205" s="43"/>
      <c r="I205" s="43"/>
      <c r="J205" s="43"/>
      <c r="K205" s="43"/>
      <c r="L205" s="43"/>
      <c r="M205" s="43"/>
      <c r="N205" s="43"/>
      <c r="O205" s="43"/>
      <c r="P205" s="43"/>
      <c r="Q205" s="43"/>
    </row>
    <row r="206" spans="1:17" ht="12.5">
      <c r="A206" s="43"/>
      <c r="E206" s="43"/>
      <c r="F206" s="43"/>
      <c r="G206" s="49"/>
      <c r="H206" s="43"/>
      <c r="I206" s="43"/>
      <c r="J206" s="43"/>
      <c r="K206" s="43"/>
      <c r="L206" s="43"/>
      <c r="M206" s="43"/>
      <c r="N206" s="43"/>
      <c r="O206" s="43"/>
      <c r="P206" s="43"/>
      <c r="Q206" s="43"/>
    </row>
    <row r="207" spans="1:17" ht="12.5">
      <c r="A207" s="43"/>
      <c r="E207" s="43"/>
      <c r="F207" s="43"/>
      <c r="G207" s="49"/>
      <c r="H207" s="43"/>
      <c r="I207" s="43"/>
      <c r="J207" s="43"/>
      <c r="K207" s="43"/>
      <c r="L207" s="43"/>
      <c r="M207" s="43"/>
      <c r="N207" s="43"/>
      <c r="O207" s="43"/>
      <c r="P207" s="43"/>
      <c r="Q207" s="43"/>
    </row>
    <row r="208" spans="1:17" ht="12.5">
      <c r="A208" s="43"/>
      <c r="E208" s="43"/>
      <c r="F208" s="43"/>
      <c r="G208" s="49"/>
      <c r="H208" s="43"/>
      <c r="I208" s="43"/>
      <c r="J208" s="43"/>
      <c r="K208" s="43"/>
      <c r="L208" s="43"/>
      <c r="M208" s="43"/>
      <c r="N208" s="43"/>
      <c r="O208" s="43"/>
      <c r="P208" s="43"/>
      <c r="Q208" s="43"/>
    </row>
    <row r="209" spans="1:17" ht="12.5">
      <c r="A209" s="43"/>
      <c r="E209" s="43"/>
      <c r="F209" s="43"/>
      <c r="G209" s="49"/>
      <c r="H209" s="43"/>
      <c r="I209" s="43"/>
      <c r="J209" s="43"/>
      <c r="K209" s="43"/>
      <c r="L209" s="43"/>
      <c r="M209" s="43"/>
      <c r="N209" s="43"/>
      <c r="O209" s="43"/>
      <c r="P209" s="43"/>
      <c r="Q209" s="43"/>
    </row>
    <row r="210" spans="1:17" ht="12.5">
      <c r="A210" s="43"/>
      <c r="E210" s="43"/>
      <c r="F210" s="43"/>
      <c r="G210" s="49"/>
      <c r="H210" s="43"/>
      <c r="I210" s="43"/>
      <c r="J210" s="43"/>
      <c r="K210" s="43"/>
      <c r="L210" s="43"/>
      <c r="M210" s="43"/>
      <c r="N210" s="43"/>
      <c r="O210" s="43"/>
      <c r="P210" s="43"/>
      <c r="Q210" s="43"/>
    </row>
    <row r="211" spans="1:17" ht="12.5">
      <c r="A211" s="43"/>
      <c r="E211" s="43"/>
      <c r="F211" s="43"/>
      <c r="G211" s="49"/>
      <c r="H211" s="43"/>
      <c r="I211" s="43"/>
      <c r="J211" s="43"/>
      <c r="K211" s="43"/>
      <c r="L211" s="43"/>
      <c r="M211" s="43"/>
      <c r="N211" s="43"/>
      <c r="O211" s="43"/>
      <c r="P211" s="43"/>
      <c r="Q211" s="43"/>
    </row>
    <row r="212" spans="1:17" ht="12.5">
      <c r="A212" s="43"/>
      <c r="E212" s="43"/>
      <c r="F212" s="43"/>
      <c r="G212" s="49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17" ht="12.5">
      <c r="A213" s="43"/>
      <c r="E213" s="43"/>
      <c r="F213" s="43"/>
      <c r="G213" s="49"/>
      <c r="H213" s="43"/>
      <c r="I213" s="43"/>
      <c r="J213" s="43"/>
      <c r="K213" s="43"/>
      <c r="L213" s="43"/>
      <c r="M213" s="43"/>
      <c r="N213" s="43"/>
      <c r="O213" s="43"/>
      <c r="P213" s="43"/>
      <c r="Q213" s="43"/>
    </row>
    <row r="214" spans="1:17" ht="12.5">
      <c r="A214" s="43"/>
      <c r="E214" s="43"/>
      <c r="F214" s="43"/>
      <c r="G214" s="49"/>
      <c r="H214" s="43"/>
      <c r="I214" s="43"/>
      <c r="J214" s="43"/>
      <c r="K214" s="43"/>
      <c r="L214" s="43"/>
      <c r="M214" s="43"/>
      <c r="N214" s="43"/>
      <c r="O214" s="43"/>
      <c r="P214" s="43"/>
      <c r="Q214" s="43"/>
    </row>
    <row r="215" spans="1:17" ht="12.5">
      <c r="A215" s="43"/>
      <c r="E215" s="43"/>
      <c r="F215" s="43"/>
      <c r="G215" s="49"/>
      <c r="H215" s="43"/>
      <c r="I215" s="43"/>
      <c r="J215" s="43"/>
      <c r="K215" s="43"/>
      <c r="L215" s="43"/>
      <c r="M215" s="43"/>
      <c r="N215" s="43"/>
      <c r="O215" s="43"/>
      <c r="P215" s="43"/>
      <c r="Q215" s="43"/>
    </row>
    <row r="216" spans="1:17" ht="12.5">
      <c r="A216" s="43"/>
      <c r="E216" s="43"/>
      <c r="F216" s="43"/>
      <c r="G216" s="49"/>
      <c r="H216" s="43"/>
      <c r="I216" s="43"/>
      <c r="J216" s="43"/>
      <c r="K216" s="43"/>
      <c r="L216" s="43"/>
      <c r="M216" s="43"/>
      <c r="N216" s="43"/>
      <c r="O216" s="43"/>
      <c r="P216" s="43"/>
      <c r="Q216" s="43"/>
    </row>
    <row r="217" spans="1:17" ht="12.5">
      <c r="A217" s="43"/>
      <c r="E217" s="43"/>
      <c r="F217" s="43"/>
      <c r="G217" s="49"/>
      <c r="H217" s="43"/>
      <c r="I217" s="43"/>
      <c r="J217" s="43"/>
      <c r="K217" s="43"/>
      <c r="L217" s="43"/>
      <c r="M217" s="43"/>
      <c r="N217" s="43"/>
      <c r="O217" s="43"/>
      <c r="P217" s="43"/>
      <c r="Q217" s="43"/>
    </row>
    <row r="218" spans="1:17" ht="12.5">
      <c r="A218" s="43"/>
      <c r="E218" s="43"/>
      <c r="F218" s="43"/>
      <c r="G218" s="49"/>
      <c r="H218" s="43"/>
      <c r="I218" s="43"/>
      <c r="J218" s="43"/>
      <c r="K218" s="43"/>
      <c r="L218" s="43"/>
      <c r="M218" s="43"/>
      <c r="N218" s="43"/>
      <c r="O218" s="43"/>
      <c r="P218" s="43"/>
      <c r="Q218" s="43"/>
    </row>
    <row r="219" spans="1:17" ht="12.5">
      <c r="A219" s="43"/>
      <c r="E219" s="43"/>
      <c r="F219" s="43"/>
      <c r="G219" s="49"/>
      <c r="H219" s="43"/>
      <c r="I219" s="43"/>
      <c r="J219" s="43"/>
      <c r="K219" s="43"/>
      <c r="L219" s="43"/>
      <c r="M219" s="43"/>
      <c r="N219" s="43"/>
      <c r="O219" s="43"/>
      <c r="P219" s="43"/>
      <c r="Q219" s="43"/>
    </row>
    <row r="220" spans="1:17" ht="12.5">
      <c r="A220" s="43"/>
      <c r="E220" s="43"/>
      <c r="F220" s="43"/>
      <c r="G220" s="49"/>
      <c r="H220" s="43"/>
      <c r="I220" s="43"/>
      <c r="J220" s="43"/>
      <c r="K220" s="43"/>
      <c r="L220" s="43"/>
      <c r="M220" s="43"/>
      <c r="N220" s="43"/>
      <c r="O220" s="43"/>
      <c r="P220" s="43"/>
      <c r="Q220" s="43"/>
    </row>
    <row r="221" spans="1:17" ht="12.5">
      <c r="A221" s="43"/>
      <c r="E221" s="43"/>
      <c r="F221" s="43"/>
      <c r="G221" s="49"/>
      <c r="H221" s="43"/>
      <c r="I221" s="43"/>
      <c r="J221" s="43"/>
      <c r="K221" s="43"/>
      <c r="L221" s="43"/>
      <c r="M221" s="43"/>
      <c r="N221" s="43"/>
      <c r="O221" s="43"/>
      <c r="P221" s="43"/>
      <c r="Q221" s="43"/>
    </row>
    <row r="222" spans="1:17" ht="12.5">
      <c r="A222" s="43"/>
      <c r="E222" s="43"/>
      <c r="F222" s="43"/>
      <c r="G222" s="49"/>
      <c r="H222" s="43"/>
      <c r="I222" s="43"/>
      <c r="J222" s="43"/>
      <c r="K222" s="43"/>
      <c r="L222" s="43"/>
      <c r="M222" s="43"/>
      <c r="N222" s="43"/>
      <c r="O222" s="43"/>
      <c r="P222" s="43"/>
      <c r="Q222" s="43"/>
    </row>
    <row r="223" spans="1:17" ht="12.5">
      <c r="A223" s="43"/>
      <c r="E223" s="43"/>
      <c r="F223" s="43"/>
      <c r="G223" s="49"/>
      <c r="H223" s="43"/>
      <c r="I223" s="43"/>
      <c r="J223" s="43"/>
      <c r="K223" s="43"/>
      <c r="L223" s="43"/>
      <c r="M223" s="43"/>
      <c r="N223" s="43"/>
      <c r="O223" s="43"/>
      <c r="P223" s="43"/>
      <c r="Q223" s="43"/>
    </row>
    <row r="224" spans="1:17" ht="12.5">
      <c r="A224" s="43"/>
      <c r="E224" s="43"/>
      <c r="F224" s="43"/>
      <c r="G224" s="49"/>
      <c r="H224" s="43"/>
      <c r="I224" s="43"/>
      <c r="J224" s="43"/>
      <c r="K224" s="43"/>
      <c r="L224" s="43"/>
      <c r="M224" s="43"/>
      <c r="N224" s="43"/>
      <c r="O224" s="43"/>
      <c r="P224" s="43"/>
      <c r="Q224" s="43"/>
    </row>
    <row r="225" spans="1:17" ht="12.5">
      <c r="A225" s="43"/>
      <c r="E225" s="43"/>
      <c r="F225" s="43"/>
      <c r="G225" s="49"/>
      <c r="H225" s="43"/>
      <c r="I225" s="43"/>
      <c r="J225" s="43"/>
      <c r="K225" s="43"/>
      <c r="L225" s="43"/>
      <c r="M225" s="43"/>
      <c r="N225" s="43"/>
      <c r="O225" s="43"/>
      <c r="P225" s="43"/>
      <c r="Q225" s="43"/>
    </row>
    <row r="226" spans="1:17" ht="12.5">
      <c r="A226" s="43"/>
      <c r="E226" s="43"/>
      <c r="F226" s="43"/>
      <c r="G226" s="49"/>
      <c r="H226" s="43"/>
      <c r="I226" s="43"/>
      <c r="J226" s="43"/>
      <c r="K226" s="43"/>
      <c r="L226" s="43"/>
      <c r="M226" s="43"/>
      <c r="N226" s="43"/>
      <c r="O226" s="43"/>
      <c r="P226" s="43"/>
      <c r="Q226" s="43"/>
    </row>
    <row r="227" spans="1:17" ht="12.5">
      <c r="A227" s="43"/>
      <c r="E227" s="43"/>
      <c r="F227" s="43"/>
      <c r="G227" s="49"/>
      <c r="H227" s="43"/>
      <c r="I227" s="43"/>
      <c r="J227" s="43"/>
      <c r="K227" s="43"/>
      <c r="L227" s="43"/>
      <c r="M227" s="43"/>
      <c r="N227" s="43"/>
      <c r="O227" s="43"/>
      <c r="P227" s="43"/>
      <c r="Q227" s="43"/>
    </row>
    <row r="228" spans="1:17" ht="12.5">
      <c r="A228" s="43"/>
      <c r="E228" s="43"/>
      <c r="F228" s="43"/>
      <c r="G228" s="49"/>
      <c r="H228" s="43"/>
      <c r="I228" s="43"/>
      <c r="J228" s="43"/>
      <c r="K228" s="43"/>
      <c r="L228" s="43"/>
      <c r="M228" s="43"/>
      <c r="N228" s="43"/>
      <c r="O228" s="43"/>
      <c r="P228" s="43"/>
      <c r="Q228" s="43"/>
    </row>
    <row r="229" spans="1:17" ht="12.5">
      <c r="A229" s="43"/>
      <c r="E229" s="43"/>
      <c r="F229" s="43"/>
      <c r="G229" s="49"/>
      <c r="H229" s="43"/>
      <c r="I229" s="43"/>
      <c r="J229" s="43"/>
      <c r="K229" s="43"/>
      <c r="L229" s="43"/>
      <c r="M229" s="43"/>
      <c r="N229" s="43"/>
      <c r="O229" s="43"/>
      <c r="P229" s="43"/>
      <c r="Q229" s="43"/>
    </row>
    <row r="230" spans="1:17" ht="12.5">
      <c r="A230" s="43"/>
      <c r="E230" s="43"/>
      <c r="F230" s="43"/>
      <c r="G230" s="49"/>
      <c r="H230" s="43"/>
      <c r="I230" s="43"/>
      <c r="J230" s="43"/>
      <c r="K230" s="43"/>
      <c r="L230" s="43"/>
      <c r="M230" s="43"/>
      <c r="N230" s="43"/>
      <c r="O230" s="43"/>
      <c r="P230" s="43"/>
      <c r="Q230" s="43"/>
    </row>
    <row r="231" spans="1:17" ht="12.5">
      <c r="A231" s="43"/>
      <c r="E231" s="43"/>
      <c r="F231" s="43"/>
      <c r="G231" s="49"/>
      <c r="H231" s="43"/>
      <c r="I231" s="43"/>
      <c r="J231" s="43"/>
      <c r="K231" s="43"/>
      <c r="L231" s="43"/>
      <c r="M231" s="43"/>
      <c r="N231" s="43"/>
      <c r="O231" s="43"/>
      <c r="P231" s="43"/>
      <c r="Q231" s="43"/>
    </row>
    <row r="232" spans="1:17" ht="12.5">
      <c r="A232" s="43"/>
      <c r="E232" s="43"/>
      <c r="F232" s="43"/>
      <c r="G232" s="49"/>
      <c r="H232" s="43"/>
      <c r="I232" s="43"/>
      <c r="J232" s="43"/>
      <c r="K232" s="43"/>
      <c r="L232" s="43"/>
      <c r="M232" s="43"/>
      <c r="N232" s="43"/>
      <c r="O232" s="43"/>
      <c r="P232" s="43"/>
      <c r="Q232" s="43"/>
    </row>
    <row r="233" spans="1:17" ht="12.5">
      <c r="A233" s="43"/>
      <c r="E233" s="43"/>
      <c r="F233" s="43"/>
      <c r="G233" s="49"/>
      <c r="H233" s="43"/>
      <c r="I233" s="43"/>
      <c r="J233" s="43"/>
      <c r="K233" s="43"/>
      <c r="L233" s="43"/>
      <c r="M233" s="43"/>
      <c r="N233" s="43"/>
      <c r="O233" s="43"/>
      <c r="P233" s="43"/>
      <c r="Q233" s="43"/>
    </row>
    <row r="234" spans="1:17" ht="12.5">
      <c r="A234" s="43"/>
      <c r="E234" s="43"/>
      <c r="F234" s="43"/>
      <c r="G234" s="49"/>
      <c r="H234" s="43"/>
      <c r="I234" s="43"/>
      <c r="J234" s="43"/>
      <c r="K234" s="43"/>
      <c r="L234" s="43"/>
      <c r="M234" s="43"/>
      <c r="N234" s="43"/>
      <c r="O234" s="43"/>
      <c r="P234" s="43"/>
      <c r="Q234" s="43"/>
    </row>
    <row r="235" spans="1:17" ht="12.5">
      <c r="A235" s="43"/>
      <c r="E235" s="43"/>
      <c r="F235" s="43"/>
      <c r="G235" s="49"/>
      <c r="H235" s="43"/>
      <c r="I235" s="43"/>
      <c r="J235" s="43"/>
      <c r="K235" s="43"/>
      <c r="L235" s="43"/>
      <c r="M235" s="43"/>
      <c r="N235" s="43"/>
      <c r="O235" s="43"/>
      <c r="P235" s="43"/>
      <c r="Q235" s="43"/>
    </row>
    <row r="236" spans="1:17" ht="12.5">
      <c r="A236" s="43"/>
      <c r="E236" s="43"/>
      <c r="F236" s="43"/>
      <c r="G236" s="49"/>
      <c r="H236" s="43"/>
      <c r="I236" s="43"/>
      <c r="J236" s="43"/>
      <c r="K236" s="43"/>
      <c r="L236" s="43"/>
      <c r="M236" s="43"/>
      <c r="N236" s="43"/>
      <c r="O236" s="43"/>
      <c r="P236" s="43"/>
      <c r="Q236" s="43"/>
    </row>
    <row r="237" spans="1:17" ht="12.5">
      <c r="A237" s="43"/>
      <c r="E237" s="43"/>
      <c r="F237" s="43"/>
      <c r="G237" s="49"/>
      <c r="H237" s="43"/>
      <c r="I237" s="43"/>
      <c r="J237" s="43"/>
      <c r="K237" s="43"/>
      <c r="L237" s="43"/>
      <c r="M237" s="43"/>
      <c r="N237" s="43"/>
      <c r="O237" s="43"/>
      <c r="P237" s="43"/>
      <c r="Q237" s="43"/>
    </row>
    <row r="238" spans="1:17" ht="12.5">
      <c r="A238" s="43"/>
      <c r="E238" s="43"/>
      <c r="F238" s="43"/>
      <c r="G238" s="49"/>
      <c r="H238" s="43"/>
      <c r="I238" s="43"/>
      <c r="J238" s="43"/>
      <c r="K238" s="43"/>
      <c r="L238" s="43"/>
      <c r="M238" s="43"/>
      <c r="N238" s="43"/>
      <c r="O238" s="43"/>
      <c r="P238" s="43"/>
      <c r="Q238" s="43"/>
    </row>
    <row r="239" spans="1:17" ht="12.5">
      <c r="A239" s="43"/>
      <c r="E239" s="43"/>
      <c r="F239" s="43"/>
      <c r="G239" s="49"/>
      <c r="H239" s="43"/>
      <c r="I239" s="43"/>
      <c r="J239" s="43"/>
      <c r="K239" s="43"/>
      <c r="L239" s="43"/>
      <c r="M239" s="43"/>
      <c r="N239" s="43"/>
      <c r="O239" s="43"/>
      <c r="P239" s="43"/>
      <c r="Q239" s="43"/>
    </row>
    <row r="240" spans="1:17" ht="12.5">
      <c r="A240" s="43"/>
      <c r="E240" s="43"/>
      <c r="F240" s="43"/>
      <c r="G240" s="49"/>
      <c r="H240" s="43"/>
      <c r="I240" s="43"/>
      <c r="J240" s="43"/>
      <c r="K240" s="43"/>
      <c r="L240" s="43"/>
      <c r="M240" s="43"/>
      <c r="N240" s="43"/>
      <c r="O240" s="43"/>
      <c r="P240" s="43"/>
      <c r="Q240" s="43"/>
    </row>
    <row r="241" spans="1:17" ht="12.5">
      <c r="A241" s="43"/>
      <c r="E241" s="43"/>
      <c r="F241" s="43"/>
      <c r="G241" s="49"/>
      <c r="H241" s="43"/>
      <c r="I241" s="43"/>
      <c r="J241" s="43"/>
      <c r="K241" s="43"/>
      <c r="L241" s="43"/>
      <c r="M241" s="43"/>
      <c r="N241" s="43"/>
      <c r="O241" s="43"/>
      <c r="P241" s="43"/>
      <c r="Q241" s="43"/>
    </row>
    <row r="242" spans="1:17" ht="12.5">
      <c r="A242" s="43"/>
      <c r="E242" s="43"/>
      <c r="F242" s="43"/>
      <c r="G242" s="49"/>
      <c r="H242" s="43"/>
      <c r="I242" s="43"/>
      <c r="J242" s="43"/>
      <c r="K242" s="43"/>
      <c r="L242" s="43"/>
      <c r="M242" s="43"/>
      <c r="N242" s="43"/>
      <c r="O242" s="43"/>
      <c r="P242" s="43"/>
      <c r="Q242" s="43"/>
    </row>
    <row r="243" spans="1:17" ht="12.5">
      <c r="A243" s="43"/>
      <c r="E243" s="43"/>
      <c r="F243" s="43"/>
      <c r="G243" s="49"/>
      <c r="H243" s="43"/>
      <c r="I243" s="43"/>
      <c r="J243" s="43"/>
      <c r="K243" s="43"/>
      <c r="L243" s="43"/>
      <c r="M243" s="43"/>
      <c r="N243" s="43"/>
      <c r="O243" s="43"/>
      <c r="P243" s="43"/>
      <c r="Q243" s="43"/>
    </row>
    <row r="244" spans="1:17" ht="12.5">
      <c r="A244" s="43"/>
      <c r="E244" s="43"/>
      <c r="F244" s="43"/>
      <c r="G244" s="49"/>
      <c r="H244" s="43"/>
      <c r="I244" s="43"/>
      <c r="J244" s="43"/>
      <c r="K244" s="43"/>
      <c r="L244" s="43"/>
      <c r="M244" s="43"/>
      <c r="N244" s="43"/>
      <c r="O244" s="43"/>
      <c r="P244" s="43"/>
      <c r="Q244" s="43"/>
    </row>
    <row r="245" spans="1:17" ht="12.5">
      <c r="A245" s="43"/>
      <c r="E245" s="43"/>
      <c r="F245" s="43"/>
      <c r="G245" s="49"/>
      <c r="H245" s="43"/>
      <c r="I245" s="43"/>
      <c r="J245" s="43"/>
      <c r="K245" s="43"/>
      <c r="L245" s="43"/>
      <c r="M245" s="43"/>
      <c r="N245" s="43"/>
      <c r="O245" s="43"/>
      <c r="P245" s="43"/>
      <c r="Q245" s="43"/>
    </row>
    <row r="246" spans="1:17" ht="12.5">
      <c r="A246" s="43"/>
      <c r="E246" s="43"/>
      <c r="F246" s="43"/>
      <c r="G246" s="49"/>
      <c r="H246" s="43"/>
      <c r="I246" s="43"/>
      <c r="J246" s="43"/>
      <c r="K246" s="43"/>
      <c r="L246" s="43"/>
      <c r="M246" s="43"/>
      <c r="N246" s="43"/>
      <c r="O246" s="43"/>
      <c r="P246" s="43"/>
      <c r="Q246" s="43"/>
    </row>
    <row r="247" spans="1:17" ht="12.5">
      <c r="A247" s="43"/>
      <c r="E247" s="43"/>
      <c r="F247" s="43"/>
      <c r="G247" s="49"/>
      <c r="H247" s="43"/>
      <c r="I247" s="43"/>
      <c r="J247" s="43"/>
      <c r="K247" s="43"/>
      <c r="L247" s="43"/>
      <c r="M247" s="43"/>
      <c r="N247" s="43"/>
      <c r="O247" s="43"/>
      <c r="P247" s="43"/>
      <c r="Q247" s="43"/>
    </row>
    <row r="248" spans="1:17" ht="12.5">
      <c r="A248" s="43"/>
      <c r="E248" s="43"/>
      <c r="F248" s="43"/>
      <c r="G248" s="49"/>
      <c r="H248" s="43"/>
      <c r="I248" s="43"/>
      <c r="J248" s="43"/>
      <c r="K248" s="43"/>
      <c r="L248" s="43"/>
      <c r="M248" s="43"/>
      <c r="N248" s="43"/>
      <c r="O248" s="43"/>
      <c r="P248" s="43"/>
      <c r="Q248" s="43"/>
    </row>
    <row r="249" spans="1:17" ht="12.5">
      <c r="A249" s="43"/>
      <c r="E249" s="43"/>
      <c r="F249" s="43"/>
      <c r="G249" s="49"/>
      <c r="H249" s="43"/>
      <c r="I249" s="43"/>
      <c r="J249" s="43"/>
      <c r="K249" s="43"/>
      <c r="L249" s="43"/>
      <c r="M249" s="43"/>
      <c r="N249" s="43"/>
      <c r="O249" s="43"/>
      <c r="P249" s="43"/>
      <c r="Q249" s="43"/>
    </row>
    <row r="250" spans="1:17" ht="12.5">
      <c r="A250" s="43"/>
      <c r="E250" s="43"/>
      <c r="F250" s="43"/>
      <c r="G250" s="49"/>
      <c r="H250" s="43"/>
      <c r="I250" s="43"/>
      <c r="J250" s="43"/>
      <c r="K250" s="43"/>
      <c r="L250" s="43"/>
      <c r="M250" s="43"/>
      <c r="N250" s="43"/>
      <c r="O250" s="43"/>
      <c r="P250" s="43"/>
      <c r="Q250" s="43"/>
    </row>
    <row r="251" spans="1:17" ht="12.5">
      <c r="A251" s="43"/>
      <c r="E251" s="43"/>
      <c r="F251" s="43"/>
      <c r="G251" s="49"/>
      <c r="H251" s="43"/>
      <c r="I251" s="43"/>
      <c r="J251" s="43"/>
      <c r="K251" s="43"/>
      <c r="L251" s="43"/>
      <c r="M251" s="43"/>
      <c r="N251" s="43"/>
      <c r="O251" s="43"/>
      <c r="P251" s="43"/>
      <c r="Q251" s="43"/>
    </row>
    <row r="252" spans="1:17" ht="12.5">
      <c r="A252" s="43"/>
      <c r="E252" s="43"/>
      <c r="F252" s="43"/>
      <c r="G252" s="49"/>
      <c r="H252" s="43"/>
      <c r="I252" s="43"/>
      <c r="J252" s="43"/>
      <c r="K252" s="43"/>
      <c r="L252" s="43"/>
      <c r="M252" s="43"/>
      <c r="N252" s="43"/>
      <c r="O252" s="43"/>
      <c r="P252" s="43"/>
      <c r="Q252" s="43"/>
    </row>
    <row r="253" spans="1:17" ht="12.5">
      <c r="A253" s="43"/>
      <c r="E253" s="43"/>
      <c r="F253" s="43"/>
      <c r="G253" s="49"/>
      <c r="H253" s="43"/>
      <c r="I253" s="43"/>
      <c r="J253" s="43"/>
      <c r="K253" s="43"/>
      <c r="L253" s="43"/>
      <c r="M253" s="43"/>
      <c r="N253" s="43"/>
      <c r="O253" s="43"/>
      <c r="P253" s="43"/>
      <c r="Q253" s="43"/>
    </row>
    <row r="254" spans="1:17" ht="12.5">
      <c r="A254" s="43"/>
      <c r="E254" s="43"/>
      <c r="F254" s="43"/>
      <c r="G254" s="49"/>
      <c r="H254" s="43"/>
      <c r="I254" s="43"/>
      <c r="J254" s="43"/>
      <c r="K254" s="43"/>
      <c r="L254" s="43"/>
      <c r="M254" s="43"/>
      <c r="N254" s="43"/>
      <c r="O254" s="43"/>
      <c r="P254" s="43"/>
      <c r="Q254" s="43"/>
    </row>
    <row r="255" spans="1:17" ht="12.5">
      <c r="A255" s="43"/>
      <c r="E255" s="43"/>
      <c r="F255" s="43"/>
      <c r="G255" s="49"/>
      <c r="H255" s="43"/>
      <c r="I255" s="43"/>
      <c r="J255" s="43"/>
      <c r="K255" s="43"/>
      <c r="L255" s="43"/>
      <c r="M255" s="43"/>
      <c r="N255" s="43"/>
      <c r="O255" s="43"/>
      <c r="P255" s="43"/>
      <c r="Q255" s="43"/>
    </row>
    <row r="256" spans="1:17" ht="12.5">
      <c r="A256" s="43"/>
      <c r="E256" s="43"/>
      <c r="F256" s="43"/>
      <c r="G256" s="49"/>
      <c r="H256" s="43"/>
      <c r="I256" s="43"/>
      <c r="J256" s="43"/>
      <c r="K256" s="43"/>
      <c r="L256" s="43"/>
      <c r="M256" s="43"/>
      <c r="N256" s="43"/>
      <c r="O256" s="43"/>
      <c r="P256" s="43"/>
      <c r="Q256" s="43"/>
    </row>
    <row r="257" spans="1:17" ht="12.5">
      <c r="A257" s="43"/>
      <c r="E257" s="43"/>
      <c r="F257" s="43"/>
      <c r="G257" s="49"/>
      <c r="H257" s="43"/>
      <c r="I257" s="43"/>
      <c r="J257" s="43"/>
      <c r="K257" s="43"/>
      <c r="L257" s="43"/>
      <c r="M257" s="43"/>
      <c r="N257" s="43"/>
      <c r="O257" s="43"/>
      <c r="P257" s="43"/>
      <c r="Q257" s="43"/>
    </row>
    <row r="258" spans="1:17" ht="12.5">
      <c r="A258" s="43"/>
      <c r="E258" s="43"/>
      <c r="F258" s="43"/>
      <c r="G258" s="49"/>
      <c r="H258" s="43"/>
      <c r="I258" s="43"/>
      <c r="J258" s="43"/>
      <c r="K258" s="43"/>
      <c r="L258" s="43"/>
      <c r="M258" s="43"/>
      <c r="N258" s="43"/>
      <c r="O258" s="43"/>
      <c r="P258" s="43"/>
      <c r="Q258" s="43"/>
    </row>
    <row r="259" spans="1:17" ht="12.5">
      <c r="A259" s="43"/>
      <c r="E259" s="43"/>
      <c r="F259" s="43"/>
      <c r="G259" s="49"/>
      <c r="H259" s="43"/>
      <c r="I259" s="43"/>
      <c r="J259" s="43"/>
      <c r="K259" s="43"/>
      <c r="L259" s="43"/>
      <c r="M259" s="43"/>
      <c r="N259" s="43"/>
      <c r="O259" s="43"/>
      <c r="P259" s="43"/>
      <c r="Q259" s="43"/>
    </row>
    <row r="260" spans="1:17" ht="12.5">
      <c r="A260" s="43"/>
      <c r="E260" s="43"/>
      <c r="F260" s="43"/>
      <c r="G260" s="49"/>
      <c r="H260" s="43"/>
      <c r="I260" s="43"/>
      <c r="J260" s="43"/>
      <c r="K260" s="43"/>
      <c r="L260" s="43"/>
      <c r="M260" s="43"/>
      <c r="N260" s="43"/>
      <c r="O260" s="43"/>
      <c r="P260" s="43"/>
      <c r="Q260" s="43"/>
    </row>
    <row r="261" spans="1:17" ht="12.5">
      <c r="A261" s="43"/>
      <c r="E261" s="43"/>
      <c r="F261" s="43"/>
      <c r="G261" s="49"/>
      <c r="H261" s="43"/>
      <c r="I261" s="43"/>
      <c r="J261" s="43"/>
      <c r="K261" s="43"/>
      <c r="L261" s="43"/>
      <c r="M261" s="43"/>
      <c r="N261" s="43"/>
      <c r="O261" s="43"/>
      <c r="P261" s="43"/>
      <c r="Q261" s="43"/>
    </row>
    <row r="262" spans="1:17" ht="12.5">
      <c r="A262" s="43"/>
      <c r="E262" s="43"/>
      <c r="F262" s="43"/>
      <c r="G262" s="49"/>
      <c r="H262" s="43"/>
      <c r="I262" s="43"/>
      <c r="J262" s="43"/>
      <c r="K262" s="43"/>
      <c r="L262" s="43"/>
      <c r="M262" s="43"/>
      <c r="N262" s="43"/>
      <c r="O262" s="43"/>
      <c r="P262" s="43"/>
      <c r="Q262" s="43"/>
    </row>
    <row r="263" spans="1:17" ht="12.5">
      <c r="A263" s="43"/>
      <c r="E263" s="43"/>
      <c r="F263" s="43"/>
      <c r="G263" s="49"/>
      <c r="H263" s="43"/>
      <c r="I263" s="43"/>
      <c r="J263" s="43"/>
      <c r="K263" s="43"/>
      <c r="L263" s="43"/>
      <c r="M263" s="43"/>
      <c r="N263" s="43"/>
      <c r="O263" s="43"/>
      <c r="P263" s="43"/>
      <c r="Q263" s="43"/>
    </row>
    <row r="264" spans="1:17" ht="12.5">
      <c r="A264" s="43"/>
      <c r="E264" s="43"/>
      <c r="F264" s="43"/>
      <c r="G264" s="49"/>
      <c r="H264" s="43"/>
      <c r="I264" s="43"/>
      <c r="J264" s="43"/>
      <c r="K264" s="43"/>
      <c r="L264" s="43"/>
      <c r="M264" s="43"/>
      <c r="N264" s="43"/>
      <c r="O264" s="43"/>
      <c r="P264" s="43"/>
      <c r="Q264" s="43"/>
    </row>
    <row r="265" spans="1:17" ht="12.5">
      <c r="A265" s="43"/>
      <c r="E265" s="43"/>
      <c r="F265" s="43"/>
      <c r="G265" s="49"/>
      <c r="H265" s="43"/>
      <c r="I265" s="43"/>
      <c r="J265" s="43"/>
      <c r="K265" s="43"/>
      <c r="L265" s="43"/>
      <c r="M265" s="43"/>
      <c r="N265" s="43"/>
      <c r="O265" s="43"/>
      <c r="P265" s="43"/>
      <c r="Q265" s="43"/>
    </row>
    <row r="266" spans="1:17" ht="12.5">
      <c r="A266" s="43"/>
      <c r="E266" s="43"/>
      <c r="F266" s="43"/>
      <c r="G266" s="49"/>
      <c r="H266" s="43"/>
      <c r="I266" s="43"/>
      <c r="J266" s="43"/>
      <c r="K266" s="43"/>
      <c r="L266" s="43"/>
      <c r="M266" s="43"/>
      <c r="N266" s="43"/>
      <c r="O266" s="43"/>
      <c r="P266" s="43"/>
      <c r="Q266" s="43"/>
    </row>
    <row r="267" spans="1:17" ht="12.5">
      <c r="A267" s="43"/>
      <c r="E267" s="43"/>
      <c r="F267" s="43"/>
      <c r="G267" s="49"/>
      <c r="H267" s="43"/>
      <c r="I267" s="43"/>
      <c r="J267" s="43"/>
      <c r="K267" s="43"/>
      <c r="L267" s="43"/>
      <c r="M267" s="43"/>
      <c r="N267" s="43"/>
      <c r="O267" s="43"/>
      <c r="P267" s="43"/>
      <c r="Q267" s="43"/>
    </row>
    <row r="268" spans="1:17" ht="12.5">
      <c r="A268" s="43"/>
      <c r="E268" s="43"/>
      <c r="F268" s="43"/>
      <c r="G268" s="49"/>
      <c r="H268" s="43"/>
      <c r="I268" s="43"/>
      <c r="J268" s="43"/>
      <c r="K268" s="43"/>
      <c r="L268" s="43"/>
      <c r="M268" s="43"/>
      <c r="N268" s="43"/>
      <c r="O268" s="43"/>
      <c r="P268" s="43"/>
      <c r="Q268" s="43"/>
    </row>
    <row r="269" spans="1:17" ht="12.5">
      <c r="A269" s="43"/>
      <c r="E269" s="43"/>
      <c r="F269" s="43"/>
      <c r="G269" s="49"/>
      <c r="H269" s="43"/>
      <c r="I269" s="43"/>
      <c r="J269" s="43"/>
      <c r="K269" s="43"/>
      <c r="L269" s="43"/>
      <c r="M269" s="43"/>
      <c r="N269" s="43"/>
      <c r="O269" s="43"/>
      <c r="P269" s="43"/>
      <c r="Q269" s="43"/>
    </row>
    <row r="270" spans="1:17" ht="12.5">
      <c r="A270" s="43"/>
      <c r="E270" s="43"/>
      <c r="F270" s="43"/>
      <c r="G270" s="49"/>
      <c r="H270" s="43"/>
      <c r="I270" s="43"/>
      <c r="J270" s="43"/>
      <c r="K270" s="43"/>
      <c r="L270" s="43"/>
      <c r="M270" s="43"/>
      <c r="N270" s="43"/>
      <c r="O270" s="43"/>
      <c r="P270" s="43"/>
      <c r="Q270" s="43"/>
    </row>
    <row r="271" spans="1:17" ht="12.5">
      <c r="A271" s="43"/>
      <c r="E271" s="43"/>
      <c r="F271" s="43"/>
      <c r="G271" s="49"/>
      <c r="H271" s="43"/>
      <c r="I271" s="43"/>
      <c r="J271" s="43"/>
      <c r="K271" s="43"/>
      <c r="L271" s="43"/>
      <c r="M271" s="43"/>
      <c r="N271" s="43"/>
      <c r="O271" s="43"/>
      <c r="P271" s="43"/>
      <c r="Q271" s="43"/>
    </row>
    <row r="272" spans="1:17" ht="12.5">
      <c r="A272" s="43"/>
      <c r="E272" s="43"/>
      <c r="F272" s="43"/>
      <c r="G272" s="49"/>
      <c r="H272" s="43"/>
      <c r="I272" s="43"/>
      <c r="J272" s="43"/>
      <c r="K272" s="43"/>
      <c r="L272" s="43"/>
      <c r="M272" s="43"/>
      <c r="N272" s="43"/>
      <c r="O272" s="43"/>
      <c r="P272" s="43"/>
      <c r="Q272" s="43"/>
    </row>
    <row r="273" spans="1:17" ht="12.5">
      <c r="A273" s="43"/>
      <c r="E273" s="43"/>
      <c r="F273" s="43"/>
      <c r="G273" s="49"/>
      <c r="H273" s="43"/>
      <c r="I273" s="43"/>
      <c r="J273" s="43"/>
      <c r="K273" s="43"/>
      <c r="L273" s="43"/>
      <c r="M273" s="43"/>
      <c r="N273" s="43"/>
      <c r="O273" s="43"/>
      <c r="P273" s="43"/>
      <c r="Q273" s="43"/>
    </row>
    <row r="274" spans="1:17" ht="12.5">
      <c r="A274" s="43"/>
      <c r="E274" s="43"/>
      <c r="F274" s="43"/>
      <c r="G274" s="49"/>
      <c r="H274" s="43"/>
      <c r="I274" s="43"/>
      <c r="J274" s="43"/>
      <c r="K274" s="43"/>
      <c r="L274" s="43"/>
      <c r="M274" s="43"/>
      <c r="N274" s="43"/>
      <c r="O274" s="43"/>
      <c r="P274" s="43"/>
      <c r="Q274" s="43"/>
    </row>
    <row r="275" spans="1:17" ht="12.5">
      <c r="A275" s="43"/>
      <c r="E275" s="43"/>
      <c r="F275" s="43"/>
      <c r="G275" s="49"/>
      <c r="H275" s="43"/>
      <c r="I275" s="43"/>
      <c r="J275" s="43"/>
      <c r="K275" s="43"/>
      <c r="L275" s="43"/>
      <c r="M275" s="43"/>
      <c r="N275" s="43"/>
      <c r="O275" s="43"/>
      <c r="P275" s="43"/>
      <c r="Q275" s="43"/>
    </row>
    <row r="276" spans="1:17" ht="12.5">
      <c r="A276" s="43"/>
      <c r="E276" s="43"/>
      <c r="F276" s="43"/>
      <c r="G276" s="49"/>
      <c r="H276" s="43"/>
      <c r="I276" s="43"/>
      <c r="J276" s="43"/>
      <c r="K276" s="43"/>
      <c r="L276" s="43"/>
      <c r="M276" s="43"/>
      <c r="N276" s="43"/>
      <c r="O276" s="43"/>
      <c r="P276" s="43"/>
      <c r="Q276" s="43"/>
    </row>
    <row r="277" spans="1:17" ht="12.5">
      <c r="A277" s="43"/>
      <c r="E277" s="43"/>
      <c r="F277" s="43"/>
      <c r="G277" s="49"/>
      <c r="H277" s="43"/>
      <c r="I277" s="43"/>
      <c r="J277" s="43"/>
      <c r="K277" s="43"/>
      <c r="L277" s="43"/>
      <c r="M277" s="43"/>
      <c r="N277" s="43"/>
      <c r="O277" s="43"/>
      <c r="P277" s="43"/>
      <c r="Q277" s="43"/>
    </row>
    <row r="278" spans="1:17" ht="12.5">
      <c r="A278" s="43"/>
      <c r="E278" s="43"/>
      <c r="F278" s="43"/>
      <c r="G278" s="49"/>
      <c r="H278" s="43"/>
      <c r="I278" s="43"/>
      <c r="J278" s="43"/>
      <c r="K278" s="43"/>
      <c r="L278" s="43"/>
      <c r="M278" s="43"/>
      <c r="N278" s="43"/>
      <c r="O278" s="43"/>
      <c r="P278" s="43"/>
      <c r="Q278" s="43"/>
    </row>
    <row r="279" spans="1:17" ht="12.5">
      <c r="A279" s="43"/>
      <c r="E279" s="43"/>
      <c r="F279" s="43"/>
      <c r="G279" s="49"/>
      <c r="H279" s="43"/>
      <c r="I279" s="43"/>
      <c r="J279" s="43"/>
      <c r="K279" s="43"/>
      <c r="L279" s="43"/>
      <c r="M279" s="43"/>
      <c r="N279" s="43"/>
      <c r="O279" s="43"/>
      <c r="P279" s="43"/>
      <c r="Q279" s="43"/>
    </row>
    <row r="280" spans="1:17" ht="12.5">
      <c r="A280" s="43"/>
      <c r="E280" s="43"/>
      <c r="F280" s="43"/>
      <c r="G280" s="49"/>
      <c r="H280" s="43"/>
      <c r="I280" s="43"/>
      <c r="J280" s="43"/>
      <c r="K280" s="43"/>
      <c r="L280" s="43"/>
      <c r="M280" s="43"/>
      <c r="N280" s="43"/>
      <c r="O280" s="43"/>
      <c r="P280" s="43"/>
      <c r="Q280" s="43"/>
    </row>
    <row r="281" spans="1:17" ht="12.5">
      <c r="A281" s="43"/>
      <c r="E281" s="43"/>
      <c r="F281" s="43"/>
      <c r="G281" s="49"/>
      <c r="H281" s="43"/>
      <c r="I281" s="43"/>
      <c r="J281" s="43"/>
      <c r="K281" s="43"/>
      <c r="L281" s="43"/>
      <c r="M281" s="43"/>
      <c r="N281" s="43"/>
      <c r="O281" s="43"/>
      <c r="P281" s="43"/>
      <c r="Q281" s="43"/>
    </row>
    <row r="282" spans="1:17" ht="12.5">
      <c r="A282" s="43"/>
      <c r="E282" s="43"/>
      <c r="F282" s="43"/>
      <c r="G282" s="49"/>
      <c r="H282" s="43"/>
      <c r="I282" s="43"/>
      <c r="J282" s="43"/>
      <c r="K282" s="43"/>
      <c r="L282" s="43"/>
      <c r="M282" s="43"/>
      <c r="N282" s="43"/>
      <c r="O282" s="43"/>
      <c r="P282" s="43"/>
      <c r="Q282" s="43"/>
    </row>
    <row r="283" spans="1:17" ht="12.5">
      <c r="A283" s="43"/>
      <c r="E283" s="43"/>
      <c r="F283" s="43"/>
      <c r="G283" s="49"/>
      <c r="H283" s="43"/>
      <c r="I283" s="43"/>
      <c r="J283" s="43"/>
      <c r="K283" s="43"/>
      <c r="L283" s="43"/>
      <c r="M283" s="43"/>
      <c r="N283" s="43"/>
      <c r="O283" s="43"/>
      <c r="P283" s="43"/>
      <c r="Q283" s="43"/>
    </row>
    <row r="284" spans="1:17" ht="12.5">
      <c r="A284" s="43"/>
      <c r="E284" s="43"/>
      <c r="F284" s="43"/>
      <c r="G284" s="49"/>
      <c r="H284" s="43"/>
      <c r="I284" s="43"/>
      <c r="J284" s="43"/>
      <c r="K284" s="43"/>
      <c r="L284" s="43"/>
      <c r="M284" s="43"/>
      <c r="N284" s="43"/>
      <c r="O284" s="43"/>
      <c r="P284" s="43"/>
      <c r="Q284" s="43"/>
    </row>
    <row r="285" spans="1:17" ht="12.5">
      <c r="A285" s="43"/>
      <c r="E285" s="43"/>
      <c r="F285" s="43"/>
      <c r="G285" s="49"/>
      <c r="H285" s="43"/>
      <c r="I285" s="43"/>
      <c r="J285" s="43"/>
      <c r="K285" s="43"/>
      <c r="L285" s="43"/>
      <c r="M285" s="43"/>
      <c r="N285" s="43"/>
      <c r="O285" s="43"/>
      <c r="P285" s="43"/>
      <c r="Q285" s="43"/>
    </row>
    <row r="286" spans="1:17" ht="12.5">
      <c r="A286" s="43"/>
      <c r="E286" s="43"/>
      <c r="F286" s="43"/>
      <c r="G286" s="49"/>
      <c r="H286" s="43"/>
      <c r="I286" s="43"/>
      <c r="J286" s="43"/>
      <c r="K286" s="43"/>
      <c r="L286" s="43"/>
      <c r="M286" s="43"/>
      <c r="N286" s="43"/>
      <c r="O286" s="43"/>
      <c r="P286" s="43"/>
      <c r="Q286" s="43"/>
    </row>
    <row r="287" spans="1:17" ht="12.5">
      <c r="A287" s="43"/>
      <c r="E287" s="43"/>
      <c r="F287" s="43"/>
      <c r="G287" s="49"/>
      <c r="H287" s="43"/>
      <c r="I287" s="43"/>
      <c r="J287" s="43"/>
      <c r="K287" s="43"/>
      <c r="L287" s="43"/>
      <c r="M287" s="43"/>
      <c r="N287" s="43"/>
      <c r="O287" s="43"/>
      <c r="P287" s="43"/>
      <c r="Q287" s="43"/>
    </row>
    <row r="288" spans="1:17" ht="12.5">
      <c r="A288" s="43"/>
      <c r="E288" s="43"/>
      <c r="F288" s="43"/>
      <c r="G288" s="49"/>
      <c r="H288" s="43"/>
      <c r="I288" s="43"/>
      <c r="J288" s="43"/>
      <c r="K288" s="43"/>
      <c r="L288" s="43"/>
      <c r="M288" s="43"/>
      <c r="N288" s="43"/>
      <c r="O288" s="43"/>
      <c r="P288" s="43"/>
      <c r="Q288" s="43"/>
    </row>
    <row r="289" spans="1:17" ht="12.5">
      <c r="A289" s="43"/>
      <c r="E289" s="43"/>
      <c r="F289" s="43"/>
      <c r="G289" s="49"/>
      <c r="H289" s="43"/>
      <c r="I289" s="43"/>
      <c r="J289" s="43"/>
      <c r="K289" s="43"/>
      <c r="L289" s="43"/>
      <c r="M289" s="43"/>
      <c r="N289" s="43"/>
      <c r="O289" s="43"/>
      <c r="P289" s="43"/>
      <c r="Q289" s="43"/>
    </row>
    <row r="290" spans="1:17" ht="12.5">
      <c r="A290" s="43"/>
      <c r="E290" s="43"/>
      <c r="F290" s="43"/>
      <c r="G290" s="49"/>
      <c r="H290" s="43"/>
      <c r="I290" s="43"/>
      <c r="J290" s="43"/>
      <c r="K290" s="43"/>
      <c r="L290" s="43"/>
      <c r="M290" s="43"/>
      <c r="N290" s="43"/>
      <c r="O290" s="43"/>
      <c r="P290" s="43"/>
      <c r="Q290" s="43"/>
    </row>
    <row r="291" spans="1:17" ht="12.5">
      <c r="A291" s="43"/>
      <c r="E291" s="43"/>
      <c r="F291" s="43"/>
      <c r="G291" s="49"/>
      <c r="H291" s="43"/>
      <c r="I291" s="43"/>
      <c r="J291" s="43"/>
      <c r="K291" s="43"/>
      <c r="L291" s="43"/>
      <c r="M291" s="43"/>
      <c r="N291" s="43"/>
      <c r="O291" s="43"/>
      <c r="P291" s="43"/>
      <c r="Q291" s="43"/>
    </row>
    <row r="292" spans="1:17" ht="12.5">
      <c r="A292" s="43"/>
      <c r="E292" s="43"/>
      <c r="F292" s="43"/>
      <c r="G292" s="49"/>
      <c r="H292" s="43"/>
      <c r="I292" s="43"/>
      <c r="J292" s="43"/>
      <c r="K292" s="43"/>
      <c r="L292" s="43"/>
      <c r="M292" s="43"/>
      <c r="N292" s="43"/>
      <c r="O292" s="43"/>
      <c r="P292" s="43"/>
      <c r="Q292" s="43"/>
    </row>
    <row r="293" spans="1:17" ht="12.5">
      <c r="A293" s="43"/>
      <c r="E293" s="43"/>
      <c r="F293" s="43"/>
      <c r="G293" s="49"/>
      <c r="H293" s="43"/>
      <c r="I293" s="43"/>
      <c r="J293" s="43"/>
      <c r="K293" s="43"/>
      <c r="L293" s="43"/>
      <c r="M293" s="43"/>
      <c r="N293" s="43"/>
      <c r="O293" s="43"/>
      <c r="P293" s="43"/>
      <c r="Q293" s="43"/>
    </row>
    <row r="294" spans="1:17" ht="12.5">
      <c r="A294" s="43"/>
      <c r="E294" s="43"/>
      <c r="F294" s="43"/>
      <c r="G294" s="49"/>
      <c r="H294" s="43"/>
      <c r="I294" s="43"/>
      <c r="J294" s="43"/>
      <c r="K294" s="43"/>
      <c r="L294" s="43"/>
      <c r="M294" s="43"/>
      <c r="N294" s="43"/>
      <c r="O294" s="43"/>
      <c r="P294" s="43"/>
      <c r="Q294" s="43"/>
    </row>
    <row r="295" spans="1:17" ht="12.5">
      <c r="A295" s="43"/>
      <c r="E295" s="43"/>
      <c r="F295" s="43"/>
      <c r="G295" s="49"/>
      <c r="H295" s="43"/>
      <c r="I295" s="43"/>
      <c r="J295" s="43"/>
      <c r="K295" s="43"/>
      <c r="L295" s="43"/>
      <c r="M295" s="43"/>
      <c r="N295" s="43"/>
      <c r="O295" s="43"/>
      <c r="P295" s="43"/>
      <c r="Q295" s="43"/>
    </row>
    <row r="296" spans="1:17" ht="12.5">
      <c r="A296" s="43"/>
      <c r="E296" s="43"/>
      <c r="F296" s="43"/>
      <c r="G296" s="49"/>
      <c r="H296" s="43"/>
      <c r="I296" s="43"/>
      <c r="J296" s="43"/>
      <c r="K296" s="43"/>
      <c r="L296" s="43"/>
      <c r="M296" s="43"/>
      <c r="N296" s="43"/>
      <c r="O296" s="43"/>
      <c r="P296" s="43"/>
      <c r="Q296" s="43"/>
    </row>
    <row r="297" spans="1:17" ht="12.5">
      <c r="A297" s="43"/>
      <c r="E297" s="43"/>
      <c r="F297" s="43"/>
      <c r="G297" s="49"/>
      <c r="H297" s="43"/>
      <c r="I297" s="43"/>
      <c r="J297" s="43"/>
      <c r="K297" s="43"/>
      <c r="L297" s="43"/>
      <c r="M297" s="43"/>
      <c r="N297" s="43"/>
      <c r="O297" s="43"/>
      <c r="P297" s="43"/>
      <c r="Q297" s="43"/>
    </row>
    <row r="298" spans="1:17" ht="12.5">
      <c r="A298" s="43"/>
      <c r="E298" s="43"/>
      <c r="F298" s="43"/>
      <c r="G298" s="49"/>
      <c r="H298" s="43"/>
      <c r="I298" s="43"/>
      <c r="J298" s="43"/>
      <c r="K298" s="43"/>
      <c r="L298" s="43"/>
      <c r="M298" s="43"/>
      <c r="N298" s="43"/>
      <c r="O298" s="43"/>
      <c r="P298" s="43"/>
      <c r="Q298" s="43"/>
    </row>
    <row r="299" spans="1:17" ht="12.5">
      <c r="A299" s="43"/>
      <c r="E299" s="43"/>
      <c r="F299" s="43"/>
      <c r="G299" s="49"/>
      <c r="H299" s="43"/>
      <c r="I299" s="43"/>
      <c r="J299" s="43"/>
      <c r="K299" s="43"/>
      <c r="L299" s="43"/>
      <c r="M299" s="43"/>
      <c r="N299" s="43"/>
      <c r="O299" s="43"/>
      <c r="P299" s="43"/>
      <c r="Q299" s="43"/>
    </row>
    <row r="300" spans="1:17" ht="12.5">
      <c r="A300" s="43"/>
      <c r="E300" s="43"/>
      <c r="F300" s="43"/>
      <c r="G300" s="49"/>
      <c r="H300" s="43"/>
      <c r="I300" s="43"/>
      <c r="J300" s="43"/>
      <c r="K300" s="43"/>
      <c r="L300" s="43"/>
      <c r="M300" s="43"/>
      <c r="N300" s="43"/>
      <c r="O300" s="43"/>
      <c r="P300" s="43"/>
      <c r="Q300" s="43"/>
    </row>
    <row r="301" spans="1:17" ht="12.5">
      <c r="A301" s="43"/>
      <c r="E301" s="43"/>
      <c r="F301" s="43"/>
      <c r="G301" s="49"/>
      <c r="H301" s="43"/>
      <c r="I301" s="43"/>
      <c r="J301" s="43"/>
      <c r="K301" s="43"/>
      <c r="L301" s="43"/>
      <c r="M301" s="43"/>
      <c r="N301" s="43"/>
      <c r="O301" s="43"/>
      <c r="P301" s="43"/>
      <c r="Q301" s="43"/>
    </row>
    <row r="302" spans="1:17" ht="12.5">
      <c r="A302" s="43"/>
      <c r="E302" s="43"/>
      <c r="F302" s="43"/>
      <c r="G302" s="49"/>
      <c r="H302" s="43"/>
      <c r="I302" s="43"/>
      <c r="J302" s="43"/>
      <c r="K302" s="43"/>
      <c r="L302" s="43"/>
      <c r="M302" s="43"/>
      <c r="N302" s="43"/>
      <c r="O302" s="43"/>
      <c r="P302" s="43"/>
      <c r="Q302" s="43"/>
    </row>
    <row r="303" spans="1:17" ht="12.5">
      <c r="A303" s="43"/>
      <c r="E303" s="43"/>
      <c r="F303" s="43"/>
      <c r="G303" s="49"/>
      <c r="H303" s="43"/>
      <c r="I303" s="43"/>
      <c r="J303" s="43"/>
      <c r="K303" s="43"/>
      <c r="L303" s="43"/>
      <c r="M303" s="43"/>
      <c r="N303" s="43"/>
      <c r="O303" s="43"/>
      <c r="P303" s="43"/>
      <c r="Q303" s="43"/>
    </row>
    <row r="304" spans="1:17" ht="12.5">
      <c r="A304" s="43"/>
      <c r="E304" s="43"/>
      <c r="F304" s="43"/>
      <c r="G304" s="49"/>
      <c r="H304" s="43"/>
      <c r="I304" s="43"/>
      <c r="J304" s="43"/>
      <c r="K304" s="43"/>
      <c r="L304" s="43"/>
      <c r="M304" s="43"/>
      <c r="N304" s="43"/>
      <c r="O304" s="43"/>
      <c r="P304" s="43"/>
      <c r="Q304" s="43"/>
    </row>
    <row r="305" spans="1:17" ht="12.5">
      <c r="A305" s="43"/>
      <c r="E305" s="43"/>
      <c r="F305" s="43"/>
      <c r="G305" s="49"/>
      <c r="H305" s="43"/>
      <c r="I305" s="43"/>
      <c r="J305" s="43"/>
      <c r="K305" s="43"/>
      <c r="L305" s="43"/>
      <c r="M305" s="43"/>
      <c r="N305" s="43"/>
      <c r="O305" s="43"/>
      <c r="P305" s="43"/>
      <c r="Q305" s="43"/>
    </row>
    <row r="306" spans="1:17" ht="12.5">
      <c r="A306" s="43"/>
      <c r="E306" s="43"/>
      <c r="F306" s="43"/>
      <c r="G306" s="49"/>
      <c r="H306" s="43"/>
      <c r="I306" s="43"/>
      <c r="J306" s="43"/>
      <c r="K306" s="43"/>
      <c r="L306" s="43"/>
      <c r="M306" s="43"/>
      <c r="N306" s="43"/>
      <c r="O306" s="43"/>
      <c r="P306" s="43"/>
      <c r="Q306" s="43"/>
    </row>
    <row r="307" spans="1:17" ht="12.5">
      <c r="A307" s="43"/>
      <c r="E307" s="43"/>
      <c r="F307" s="43"/>
      <c r="G307" s="49"/>
      <c r="H307" s="43"/>
      <c r="I307" s="43"/>
      <c r="J307" s="43"/>
      <c r="K307" s="43"/>
      <c r="L307" s="43"/>
      <c r="M307" s="43"/>
      <c r="N307" s="43"/>
      <c r="O307" s="43"/>
      <c r="P307" s="43"/>
      <c r="Q307" s="43"/>
    </row>
    <row r="308" spans="1:17" ht="12.5">
      <c r="A308" s="43"/>
      <c r="E308" s="43"/>
      <c r="F308" s="43"/>
      <c r="G308" s="49"/>
      <c r="H308" s="43"/>
      <c r="I308" s="43"/>
      <c r="J308" s="43"/>
      <c r="K308" s="43"/>
      <c r="L308" s="43"/>
      <c r="M308" s="43"/>
      <c r="N308" s="43"/>
      <c r="O308" s="43"/>
      <c r="P308" s="43"/>
      <c r="Q308" s="43"/>
    </row>
    <row r="309" spans="1:17" ht="12.5">
      <c r="A309" s="43"/>
      <c r="E309" s="43"/>
      <c r="F309" s="43"/>
      <c r="G309" s="49"/>
      <c r="H309" s="43"/>
      <c r="I309" s="43"/>
      <c r="J309" s="43"/>
      <c r="K309" s="43"/>
      <c r="L309" s="43"/>
      <c r="M309" s="43"/>
      <c r="N309" s="43"/>
      <c r="O309" s="43"/>
      <c r="P309" s="43"/>
      <c r="Q309" s="43"/>
    </row>
    <row r="310" spans="1:17" ht="12.5">
      <c r="A310" s="43"/>
      <c r="E310" s="43"/>
      <c r="F310" s="43"/>
      <c r="G310" s="49"/>
      <c r="H310" s="43"/>
      <c r="I310" s="43"/>
      <c r="J310" s="43"/>
      <c r="K310" s="43"/>
      <c r="L310" s="43"/>
      <c r="M310" s="43"/>
      <c r="N310" s="43"/>
      <c r="O310" s="43"/>
      <c r="P310" s="43"/>
      <c r="Q310" s="43"/>
    </row>
    <row r="311" spans="1:17" ht="12.5">
      <c r="A311" s="43"/>
      <c r="E311" s="43"/>
      <c r="F311" s="43"/>
      <c r="G311" s="49"/>
      <c r="H311" s="43"/>
      <c r="I311" s="43"/>
      <c r="J311" s="43"/>
      <c r="K311" s="43"/>
      <c r="L311" s="43"/>
      <c r="M311" s="43"/>
      <c r="N311" s="43"/>
      <c r="O311" s="43"/>
      <c r="P311" s="43"/>
      <c r="Q311" s="43"/>
    </row>
    <row r="312" spans="1:17" ht="12.5">
      <c r="A312" s="43"/>
      <c r="E312" s="43"/>
      <c r="F312" s="43"/>
      <c r="G312" s="49"/>
      <c r="H312" s="43"/>
      <c r="I312" s="43"/>
      <c r="J312" s="43"/>
      <c r="K312" s="43"/>
      <c r="L312" s="43"/>
      <c r="M312" s="43"/>
      <c r="N312" s="43"/>
      <c r="O312" s="43"/>
      <c r="P312" s="43"/>
      <c r="Q312" s="43"/>
    </row>
    <row r="313" spans="1:17" ht="12.5">
      <c r="A313" s="43"/>
      <c r="E313" s="43"/>
      <c r="F313" s="43"/>
      <c r="G313" s="49"/>
      <c r="H313" s="43"/>
      <c r="I313" s="43"/>
      <c r="J313" s="43"/>
      <c r="K313" s="43"/>
      <c r="L313" s="43"/>
      <c r="M313" s="43"/>
      <c r="N313" s="43"/>
      <c r="O313" s="43"/>
      <c r="P313" s="43"/>
      <c r="Q313" s="43"/>
    </row>
    <row r="314" spans="1:17" ht="12.5">
      <c r="A314" s="43"/>
      <c r="E314" s="43"/>
      <c r="F314" s="43"/>
      <c r="G314" s="49"/>
      <c r="H314" s="43"/>
      <c r="I314" s="43"/>
      <c r="J314" s="43"/>
      <c r="K314" s="43"/>
      <c r="L314" s="43"/>
      <c r="M314" s="43"/>
      <c r="N314" s="43"/>
      <c r="O314" s="43"/>
      <c r="P314" s="43"/>
      <c r="Q314" s="43"/>
    </row>
    <row r="315" spans="1:17" ht="12.5">
      <c r="A315" s="43"/>
      <c r="E315" s="43"/>
      <c r="F315" s="43"/>
      <c r="G315" s="49"/>
      <c r="H315" s="43"/>
      <c r="I315" s="43"/>
      <c r="J315" s="43"/>
      <c r="K315" s="43"/>
      <c r="L315" s="43"/>
      <c r="M315" s="43"/>
      <c r="N315" s="43"/>
      <c r="O315" s="43"/>
      <c r="P315" s="43"/>
      <c r="Q315" s="43"/>
    </row>
    <row r="316" spans="1:17" ht="12.5">
      <c r="A316" s="43"/>
      <c r="E316" s="43"/>
      <c r="F316" s="43"/>
      <c r="G316" s="49"/>
      <c r="H316" s="43"/>
      <c r="I316" s="43"/>
      <c r="J316" s="43"/>
      <c r="K316" s="43"/>
      <c r="L316" s="43"/>
      <c r="M316" s="43"/>
      <c r="N316" s="43"/>
      <c r="O316" s="43"/>
      <c r="P316" s="43"/>
      <c r="Q316" s="43"/>
    </row>
    <row r="317" spans="1:17" ht="12.5">
      <c r="A317" s="43"/>
      <c r="E317" s="43"/>
      <c r="F317" s="43"/>
      <c r="G317" s="49"/>
      <c r="H317" s="43"/>
      <c r="I317" s="43"/>
      <c r="J317" s="43"/>
      <c r="K317" s="43"/>
      <c r="L317" s="43"/>
      <c r="M317" s="43"/>
      <c r="N317" s="43"/>
      <c r="O317" s="43"/>
      <c r="P317" s="43"/>
      <c r="Q317" s="43"/>
    </row>
    <row r="318" spans="1:17" ht="12.5">
      <c r="A318" s="43"/>
      <c r="E318" s="43"/>
      <c r="F318" s="43"/>
      <c r="G318" s="49"/>
      <c r="H318" s="43"/>
      <c r="I318" s="43"/>
      <c r="J318" s="43"/>
      <c r="K318" s="43"/>
      <c r="L318" s="43"/>
      <c r="M318" s="43"/>
      <c r="N318" s="43"/>
      <c r="O318" s="43"/>
      <c r="P318" s="43"/>
      <c r="Q318" s="43"/>
    </row>
    <row r="319" spans="1:17" ht="12.5">
      <c r="A319" s="43"/>
      <c r="E319" s="43"/>
      <c r="F319" s="43"/>
      <c r="G319" s="49"/>
      <c r="H319" s="43"/>
      <c r="I319" s="43"/>
      <c r="J319" s="43"/>
      <c r="K319" s="43"/>
      <c r="L319" s="43"/>
      <c r="M319" s="43"/>
      <c r="N319" s="43"/>
      <c r="O319" s="43"/>
      <c r="P319" s="43"/>
      <c r="Q319" s="43"/>
    </row>
    <row r="320" spans="1:17" ht="12.5">
      <c r="A320" s="43"/>
      <c r="E320" s="43"/>
      <c r="F320" s="43"/>
      <c r="G320" s="49"/>
      <c r="H320" s="43"/>
      <c r="I320" s="43"/>
      <c r="J320" s="43"/>
      <c r="K320" s="43"/>
      <c r="L320" s="43"/>
      <c r="M320" s="43"/>
      <c r="N320" s="43"/>
      <c r="O320" s="43"/>
      <c r="P320" s="43"/>
      <c r="Q320" s="43"/>
    </row>
    <row r="321" spans="1:17" ht="12.5">
      <c r="A321" s="43"/>
      <c r="E321" s="43"/>
      <c r="F321" s="43"/>
      <c r="G321" s="49"/>
      <c r="H321" s="43"/>
      <c r="I321" s="43"/>
      <c r="J321" s="43"/>
      <c r="K321" s="43"/>
      <c r="L321" s="43"/>
      <c r="M321" s="43"/>
      <c r="N321" s="43"/>
      <c r="O321" s="43"/>
      <c r="P321" s="43"/>
      <c r="Q321" s="43"/>
    </row>
    <row r="322" spans="1:17" ht="12.5">
      <c r="A322" s="43"/>
      <c r="E322" s="43"/>
      <c r="F322" s="43"/>
      <c r="G322" s="49"/>
      <c r="H322" s="43"/>
      <c r="I322" s="43"/>
      <c r="J322" s="43"/>
      <c r="K322" s="43"/>
      <c r="L322" s="43"/>
      <c r="M322" s="43"/>
      <c r="N322" s="43"/>
      <c r="O322" s="43"/>
      <c r="P322" s="43"/>
      <c r="Q322" s="43"/>
    </row>
    <row r="323" spans="1:17" ht="12.5">
      <c r="A323" s="43"/>
      <c r="E323" s="43"/>
      <c r="F323" s="43"/>
      <c r="G323" s="49"/>
      <c r="H323" s="43"/>
      <c r="I323" s="43"/>
      <c r="J323" s="43"/>
      <c r="K323" s="43"/>
      <c r="L323" s="43"/>
      <c r="M323" s="43"/>
      <c r="N323" s="43"/>
      <c r="O323" s="43"/>
      <c r="P323" s="43"/>
      <c r="Q323" s="43"/>
    </row>
    <row r="324" spans="1:17" ht="12.5">
      <c r="A324" s="43"/>
      <c r="E324" s="43"/>
      <c r="F324" s="43"/>
      <c r="G324" s="49"/>
      <c r="H324" s="43"/>
      <c r="I324" s="43"/>
      <c r="J324" s="43"/>
      <c r="K324" s="43"/>
      <c r="L324" s="43"/>
      <c r="M324" s="43"/>
      <c r="N324" s="43"/>
      <c r="O324" s="43"/>
      <c r="P324" s="43"/>
      <c r="Q324" s="43"/>
    </row>
    <row r="325" spans="1:17" ht="12.5">
      <c r="A325" s="43"/>
      <c r="E325" s="43"/>
      <c r="F325" s="43"/>
      <c r="G325" s="49"/>
      <c r="H325" s="43"/>
      <c r="I325" s="43"/>
      <c r="J325" s="43"/>
      <c r="K325" s="43"/>
      <c r="L325" s="43"/>
      <c r="M325" s="43"/>
      <c r="N325" s="43"/>
      <c r="O325" s="43"/>
      <c r="P325" s="43"/>
      <c r="Q325" s="43"/>
    </row>
    <row r="326" spans="1:17" ht="12.5">
      <c r="A326" s="43"/>
      <c r="E326" s="43"/>
      <c r="F326" s="43"/>
      <c r="G326" s="49"/>
      <c r="H326" s="43"/>
      <c r="I326" s="43"/>
      <c r="J326" s="43"/>
      <c r="K326" s="43"/>
      <c r="L326" s="43"/>
      <c r="M326" s="43"/>
      <c r="N326" s="43"/>
      <c r="O326" s="43"/>
      <c r="P326" s="43"/>
      <c r="Q326" s="43"/>
    </row>
    <row r="327" spans="1:17" ht="12.5">
      <c r="A327" s="43"/>
      <c r="E327" s="43"/>
      <c r="F327" s="43"/>
      <c r="G327" s="49"/>
      <c r="H327" s="43"/>
      <c r="I327" s="43"/>
      <c r="J327" s="43"/>
      <c r="K327" s="43"/>
      <c r="L327" s="43"/>
      <c r="M327" s="43"/>
      <c r="N327" s="43"/>
      <c r="O327" s="43"/>
      <c r="P327" s="43"/>
      <c r="Q327" s="43"/>
    </row>
    <row r="328" spans="1:17" ht="12.5">
      <c r="A328" s="43"/>
      <c r="E328" s="43"/>
      <c r="F328" s="43"/>
      <c r="G328" s="49"/>
      <c r="H328" s="43"/>
      <c r="I328" s="43"/>
      <c r="J328" s="43"/>
      <c r="K328" s="43"/>
      <c r="L328" s="43"/>
      <c r="M328" s="43"/>
      <c r="N328" s="43"/>
      <c r="O328" s="43"/>
      <c r="P328" s="43"/>
      <c r="Q328" s="43"/>
    </row>
    <row r="329" spans="1:17" ht="12.5">
      <c r="A329" s="43"/>
      <c r="E329" s="43"/>
      <c r="F329" s="43"/>
      <c r="G329" s="49"/>
      <c r="H329" s="43"/>
      <c r="I329" s="43"/>
      <c r="J329" s="43"/>
      <c r="K329" s="43"/>
      <c r="L329" s="43"/>
      <c r="M329" s="43"/>
      <c r="N329" s="43"/>
      <c r="O329" s="43"/>
      <c r="P329" s="43"/>
      <c r="Q329" s="43"/>
    </row>
    <row r="330" spans="1:17" ht="12.5">
      <c r="A330" s="43"/>
      <c r="E330" s="43"/>
      <c r="F330" s="43"/>
      <c r="G330" s="49"/>
      <c r="H330" s="43"/>
      <c r="I330" s="43"/>
      <c r="J330" s="43"/>
      <c r="K330" s="43"/>
      <c r="L330" s="43"/>
      <c r="M330" s="43"/>
      <c r="N330" s="43"/>
      <c r="O330" s="43"/>
      <c r="P330" s="43"/>
      <c r="Q330" s="43"/>
    </row>
    <row r="331" spans="1:17" ht="12.5">
      <c r="A331" s="43"/>
      <c r="E331" s="43"/>
      <c r="F331" s="43"/>
      <c r="G331" s="49"/>
      <c r="H331" s="43"/>
      <c r="I331" s="43"/>
      <c r="J331" s="43"/>
      <c r="K331" s="43"/>
      <c r="L331" s="43"/>
      <c r="M331" s="43"/>
      <c r="N331" s="43"/>
      <c r="O331" s="43"/>
      <c r="P331" s="43"/>
      <c r="Q331" s="43"/>
    </row>
    <row r="332" spans="1:17" ht="12.5">
      <c r="A332" s="43"/>
      <c r="E332" s="43"/>
      <c r="F332" s="43"/>
      <c r="G332" s="49"/>
      <c r="H332" s="43"/>
      <c r="I332" s="43"/>
      <c r="J332" s="43"/>
      <c r="K332" s="43"/>
      <c r="L332" s="43"/>
      <c r="M332" s="43"/>
      <c r="N332" s="43"/>
      <c r="O332" s="43"/>
      <c r="P332" s="43"/>
      <c r="Q332" s="43"/>
    </row>
    <row r="333" spans="1:17" ht="12.5">
      <c r="A333" s="43"/>
      <c r="E333" s="43"/>
      <c r="F333" s="43"/>
      <c r="G333" s="49"/>
      <c r="H333" s="43"/>
      <c r="I333" s="43"/>
      <c r="J333" s="43"/>
      <c r="K333" s="43"/>
      <c r="L333" s="43"/>
      <c r="M333" s="43"/>
      <c r="N333" s="43"/>
      <c r="O333" s="43"/>
      <c r="P333" s="43"/>
      <c r="Q333" s="43"/>
    </row>
    <row r="334" spans="1:17" ht="12.5">
      <c r="A334" s="43"/>
      <c r="E334" s="43"/>
      <c r="F334" s="43"/>
      <c r="G334" s="49"/>
      <c r="H334" s="43"/>
      <c r="I334" s="43"/>
      <c r="J334" s="43"/>
      <c r="K334" s="43"/>
      <c r="L334" s="43"/>
      <c r="M334" s="43"/>
      <c r="N334" s="43"/>
      <c r="O334" s="43"/>
      <c r="P334" s="43"/>
      <c r="Q334" s="43"/>
    </row>
    <row r="335" spans="1:17" ht="12.5">
      <c r="A335" s="43"/>
      <c r="E335" s="43"/>
      <c r="F335" s="43"/>
      <c r="G335" s="49"/>
      <c r="H335" s="43"/>
      <c r="I335" s="43"/>
      <c r="J335" s="43"/>
      <c r="K335" s="43"/>
      <c r="L335" s="43"/>
      <c r="M335" s="43"/>
      <c r="N335" s="43"/>
      <c r="O335" s="43"/>
      <c r="P335" s="43"/>
      <c r="Q335" s="43"/>
    </row>
    <row r="336" spans="1:17" ht="12.5">
      <c r="A336" s="43"/>
      <c r="E336" s="43"/>
      <c r="F336" s="43"/>
      <c r="G336" s="49"/>
      <c r="H336" s="43"/>
      <c r="I336" s="43"/>
      <c r="J336" s="43"/>
      <c r="K336" s="43"/>
      <c r="L336" s="43"/>
      <c r="M336" s="43"/>
      <c r="N336" s="43"/>
      <c r="O336" s="43"/>
      <c r="P336" s="43"/>
      <c r="Q336" s="43"/>
    </row>
    <row r="337" spans="1:17" ht="12.5">
      <c r="A337" s="43"/>
      <c r="E337" s="43"/>
      <c r="F337" s="43"/>
      <c r="G337" s="49"/>
      <c r="H337" s="43"/>
      <c r="I337" s="43"/>
      <c r="J337" s="43"/>
      <c r="K337" s="43"/>
      <c r="L337" s="43"/>
      <c r="M337" s="43"/>
      <c r="N337" s="43"/>
      <c r="O337" s="43"/>
      <c r="P337" s="43"/>
      <c r="Q337" s="43"/>
    </row>
    <row r="338" spans="1:17" ht="12.5">
      <c r="A338" s="43"/>
      <c r="E338" s="43"/>
      <c r="F338" s="43"/>
      <c r="G338" s="49"/>
      <c r="H338" s="43"/>
      <c r="I338" s="43"/>
      <c r="J338" s="43"/>
      <c r="K338" s="43"/>
      <c r="L338" s="43"/>
      <c r="M338" s="43"/>
      <c r="N338" s="43"/>
      <c r="O338" s="43"/>
      <c r="P338" s="43"/>
      <c r="Q338" s="43"/>
    </row>
    <row r="339" spans="1:17" ht="12.5">
      <c r="A339" s="43"/>
      <c r="E339" s="43"/>
      <c r="F339" s="43"/>
      <c r="G339" s="49"/>
      <c r="H339" s="43"/>
      <c r="I339" s="43"/>
      <c r="J339" s="43"/>
      <c r="K339" s="43"/>
      <c r="L339" s="43"/>
      <c r="M339" s="43"/>
      <c r="N339" s="43"/>
      <c r="O339" s="43"/>
      <c r="P339" s="43"/>
      <c r="Q339" s="43"/>
    </row>
    <row r="340" spans="1:17" ht="12.5">
      <c r="A340" s="43"/>
      <c r="E340" s="43"/>
      <c r="F340" s="43"/>
      <c r="G340" s="49"/>
      <c r="H340" s="43"/>
      <c r="I340" s="43"/>
      <c r="J340" s="43"/>
      <c r="K340" s="43"/>
      <c r="L340" s="43"/>
      <c r="M340" s="43"/>
      <c r="N340" s="43"/>
      <c r="O340" s="43"/>
      <c r="P340" s="43"/>
      <c r="Q340" s="43"/>
    </row>
    <row r="341" spans="1:17" ht="12.5">
      <c r="A341" s="43"/>
      <c r="E341" s="43"/>
      <c r="F341" s="43"/>
      <c r="G341" s="49"/>
      <c r="H341" s="43"/>
      <c r="I341" s="43"/>
      <c r="J341" s="43"/>
      <c r="K341" s="43"/>
      <c r="L341" s="43"/>
      <c r="M341" s="43"/>
      <c r="N341" s="43"/>
      <c r="O341" s="43"/>
      <c r="P341" s="43"/>
      <c r="Q341" s="43"/>
    </row>
    <row r="342" spans="1:17" ht="12.5">
      <c r="A342" s="43"/>
      <c r="E342" s="43"/>
      <c r="F342" s="43"/>
      <c r="G342" s="49"/>
      <c r="H342" s="43"/>
      <c r="I342" s="43"/>
      <c r="J342" s="43"/>
      <c r="K342" s="43"/>
      <c r="L342" s="43"/>
      <c r="M342" s="43"/>
      <c r="N342" s="43"/>
      <c r="O342" s="43"/>
      <c r="P342" s="43"/>
      <c r="Q342" s="43"/>
    </row>
    <row r="343" spans="1:17" ht="12.5">
      <c r="A343" s="43"/>
      <c r="E343" s="43"/>
      <c r="F343" s="43"/>
      <c r="G343" s="49"/>
      <c r="H343" s="43"/>
      <c r="I343" s="43"/>
      <c r="J343" s="43"/>
      <c r="K343" s="43"/>
      <c r="L343" s="43"/>
      <c r="M343" s="43"/>
      <c r="N343" s="43"/>
      <c r="O343" s="43"/>
      <c r="P343" s="43"/>
      <c r="Q343" s="43"/>
    </row>
    <row r="344" spans="1:17" ht="12.5">
      <c r="A344" s="43"/>
      <c r="E344" s="43"/>
      <c r="F344" s="43"/>
      <c r="G344" s="49"/>
      <c r="H344" s="43"/>
      <c r="I344" s="43"/>
      <c r="J344" s="43"/>
      <c r="K344" s="43"/>
      <c r="L344" s="43"/>
      <c r="M344" s="43"/>
      <c r="N344" s="43"/>
      <c r="O344" s="43"/>
      <c r="P344" s="43"/>
      <c r="Q344" s="43"/>
    </row>
    <row r="345" spans="1:17" ht="12.5">
      <c r="A345" s="43"/>
      <c r="E345" s="43"/>
      <c r="F345" s="43"/>
      <c r="G345" s="49"/>
      <c r="H345" s="43"/>
      <c r="I345" s="43"/>
      <c r="J345" s="43"/>
      <c r="K345" s="43"/>
      <c r="L345" s="43"/>
      <c r="M345" s="43"/>
      <c r="N345" s="43"/>
      <c r="O345" s="43"/>
      <c r="P345" s="43"/>
      <c r="Q345" s="43"/>
    </row>
    <row r="346" spans="1:17" ht="12.5">
      <c r="A346" s="43"/>
      <c r="E346" s="43"/>
      <c r="F346" s="43"/>
      <c r="G346" s="49"/>
      <c r="H346" s="43"/>
      <c r="I346" s="43"/>
      <c r="J346" s="43"/>
      <c r="K346" s="43"/>
      <c r="L346" s="43"/>
      <c r="M346" s="43"/>
      <c r="N346" s="43"/>
      <c r="O346" s="43"/>
      <c r="P346" s="43"/>
      <c r="Q346" s="43"/>
    </row>
    <row r="347" spans="1:17" ht="12.5">
      <c r="A347" s="43"/>
      <c r="E347" s="43"/>
      <c r="F347" s="43"/>
      <c r="G347" s="49"/>
      <c r="H347" s="43"/>
      <c r="I347" s="43"/>
      <c r="J347" s="43"/>
      <c r="K347" s="43"/>
      <c r="L347" s="43"/>
      <c r="M347" s="43"/>
      <c r="N347" s="43"/>
      <c r="O347" s="43"/>
      <c r="P347" s="43"/>
      <c r="Q347" s="43"/>
    </row>
    <row r="348" spans="1:17" ht="12.5">
      <c r="A348" s="43"/>
      <c r="E348" s="43"/>
      <c r="F348" s="43"/>
      <c r="G348" s="49"/>
      <c r="H348" s="43"/>
      <c r="I348" s="43"/>
      <c r="J348" s="43"/>
      <c r="K348" s="43"/>
      <c r="L348" s="43"/>
      <c r="M348" s="43"/>
      <c r="N348" s="43"/>
      <c r="O348" s="43"/>
      <c r="P348" s="43"/>
      <c r="Q348" s="43"/>
    </row>
    <row r="349" spans="1:17" ht="12.5">
      <c r="A349" s="43"/>
      <c r="E349" s="43"/>
      <c r="F349" s="43"/>
      <c r="G349" s="49"/>
      <c r="H349" s="43"/>
      <c r="I349" s="43"/>
      <c r="J349" s="43"/>
      <c r="K349" s="43"/>
      <c r="L349" s="43"/>
      <c r="M349" s="43"/>
      <c r="N349" s="43"/>
      <c r="O349" s="43"/>
      <c r="P349" s="43"/>
      <c r="Q349" s="43"/>
    </row>
    <row r="350" spans="1:17" ht="12.5">
      <c r="A350" s="43"/>
      <c r="E350" s="43"/>
      <c r="F350" s="43"/>
      <c r="G350" s="49"/>
      <c r="H350" s="43"/>
      <c r="I350" s="43"/>
      <c r="J350" s="43"/>
      <c r="K350" s="43"/>
      <c r="L350" s="43"/>
      <c r="M350" s="43"/>
      <c r="N350" s="43"/>
      <c r="O350" s="43"/>
      <c r="P350" s="43"/>
      <c r="Q350" s="43"/>
    </row>
    <row r="351" spans="1:17" ht="12.5">
      <c r="A351" s="43"/>
      <c r="E351" s="43"/>
      <c r="F351" s="43"/>
      <c r="G351" s="49"/>
      <c r="H351" s="43"/>
      <c r="I351" s="43"/>
      <c r="J351" s="43"/>
      <c r="K351" s="43"/>
      <c r="L351" s="43"/>
      <c r="M351" s="43"/>
      <c r="N351" s="43"/>
      <c r="O351" s="43"/>
      <c r="P351" s="43"/>
      <c r="Q351" s="43"/>
    </row>
    <row r="352" spans="1:17" ht="12.5">
      <c r="A352" s="43"/>
      <c r="E352" s="43"/>
      <c r="F352" s="43"/>
      <c r="G352" s="49"/>
      <c r="H352" s="43"/>
      <c r="I352" s="43"/>
      <c r="J352" s="43"/>
      <c r="K352" s="43"/>
      <c r="L352" s="43"/>
      <c r="M352" s="43"/>
      <c r="N352" s="43"/>
      <c r="O352" s="43"/>
      <c r="P352" s="43"/>
      <c r="Q352" s="43"/>
    </row>
    <row r="353" spans="1:17" ht="12.5">
      <c r="A353" s="43"/>
      <c r="E353" s="43"/>
      <c r="F353" s="43"/>
      <c r="G353" s="49"/>
      <c r="H353" s="43"/>
      <c r="I353" s="43"/>
      <c r="J353" s="43"/>
      <c r="K353" s="43"/>
      <c r="L353" s="43"/>
      <c r="M353" s="43"/>
      <c r="N353" s="43"/>
      <c r="O353" s="43"/>
      <c r="P353" s="43"/>
      <c r="Q353" s="43"/>
    </row>
    <row r="354" spans="1:17" ht="12.5">
      <c r="A354" s="43"/>
      <c r="E354" s="43"/>
      <c r="F354" s="43"/>
      <c r="G354" s="49"/>
      <c r="H354" s="43"/>
      <c r="I354" s="43"/>
      <c r="J354" s="43"/>
      <c r="K354" s="43"/>
      <c r="L354" s="43"/>
      <c r="M354" s="43"/>
      <c r="N354" s="43"/>
      <c r="O354" s="43"/>
      <c r="P354" s="43"/>
      <c r="Q354" s="43"/>
    </row>
    <row r="355" spans="1:17" ht="12.5">
      <c r="A355" s="43"/>
      <c r="E355" s="43"/>
      <c r="F355" s="43"/>
      <c r="G355" s="49"/>
      <c r="H355" s="43"/>
      <c r="I355" s="43"/>
      <c r="J355" s="43"/>
      <c r="K355" s="43"/>
      <c r="L355" s="43"/>
      <c r="M355" s="43"/>
      <c r="N355" s="43"/>
      <c r="O355" s="43"/>
      <c r="P355" s="43"/>
      <c r="Q355" s="43"/>
    </row>
    <row r="356" spans="1:17" ht="12.5">
      <c r="A356" s="43"/>
      <c r="E356" s="43"/>
      <c r="F356" s="43"/>
      <c r="G356" s="49"/>
      <c r="H356" s="43"/>
      <c r="I356" s="43"/>
      <c r="J356" s="43"/>
      <c r="K356" s="43"/>
      <c r="L356" s="43"/>
      <c r="M356" s="43"/>
      <c r="N356" s="43"/>
      <c r="O356" s="43"/>
      <c r="P356" s="43"/>
      <c r="Q356" s="43"/>
    </row>
    <row r="357" spans="1:17" ht="12.5">
      <c r="A357" s="43"/>
      <c r="E357" s="43"/>
      <c r="F357" s="43"/>
      <c r="G357" s="49"/>
      <c r="H357" s="43"/>
      <c r="I357" s="43"/>
      <c r="J357" s="43"/>
      <c r="K357" s="43"/>
      <c r="L357" s="43"/>
      <c r="M357" s="43"/>
      <c r="N357" s="43"/>
      <c r="O357" s="43"/>
      <c r="P357" s="43"/>
      <c r="Q357" s="43"/>
    </row>
    <row r="358" spans="1:17" ht="12.5">
      <c r="A358" s="43"/>
      <c r="E358" s="43"/>
      <c r="F358" s="43"/>
      <c r="G358" s="49"/>
      <c r="H358" s="43"/>
      <c r="I358" s="43"/>
      <c r="J358" s="43"/>
      <c r="K358" s="43"/>
      <c r="L358" s="43"/>
      <c r="M358" s="43"/>
      <c r="N358" s="43"/>
      <c r="O358" s="43"/>
      <c r="P358" s="43"/>
      <c r="Q358" s="43"/>
    </row>
    <row r="359" spans="1:17" ht="12.5">
      <c r="A359" s="43"/>
      <c r="E359" s="43"/>
      <c r="F359" s="43"/>
      <c r="G359" s="49"/>
      <c r="H359" s="43"/>
      <c r="I359" s="43"/>
      <c r="J359" s="43"/>
      <c r="K359" s="43"/>
      <c r="L359" s="43"/>
      <c r="M359" s="43"/>
      <c r="N359" s="43"/>
      <c r="O359" s="43"/>
      <c r="P359" s="43"/>
      <c r="Q359" s="43"/>
    </row>
    <row r="360" spans="1:17" ht="12.5">
      <c r="A360" s="43"/>
      <c r="E360" s="43"/>
      <c r="F360" s="43"/>
      <c r="G360" s="49"/>
      <c r="H360" s="43"/>
      <c r="I360" s="43"/>
      <c r="J360" s="43"/>
      <c r="K360" s="43"/>
      <c r="L360" s="43"/>
      <c r="M360" s="43"/>
      <c r="N360" s="43"/>
      <c r="O360" s="43"/>
      <c r="P360" s="43"/>
      <c r="Q360" s="43"/>
    </row>
    <row r="361" spans="1:17" ht="12.5">
      <c r="A361" s="43"/>
      <c r="E361" s="43"/>
      <c r="F361" s="43"/>
      <c r="G361" s="49"/>
      <c r="H361" s="43"/>
      <c r="I361" s="43"/>
      <c r="J361" s="43"/>
      <c r="K361" s="43"/>
      <c r="L361" s="43"/>
      <c r="M361" s="43"/>
      <c r="N361" s="43"/>
      <c r="O361" s="43"/>
      <c r="P361" s="43"/>
      <c r="Q361" s="43"/>
    </row>
    <row r="362" spans="1:17" ht="12.5">
      <c r="A362" s="43"/>
      <c r="E362" s="43"/>
      <c r="F362" s="43"/>
      <c r="G362" s="49"/>
      <c r="H362" s="43"/>
      <c r="I362" s="43"/>
      <c r="J362" s="43"/>
      <c r="K362" s="43"/>
      <c r="L362" s="43"/>
      <c r="M362" s="43"/>
      <c r="N362" s="43"/>
      <c r="O362" s="43"/>
      <c r="P362" s="43"/>
      <c r="Q362" s="43"/>
    </row>
    <row r="363" spans="1:17" ht="12.5">
      <c r="A363" s="43"/>
      <c r="E363" s="43"/>
      <c r="F363" s="43"/>
      <c r="G363" s="49"/>
      <c r="H363" s="43"/>
      <c r="I363" s="43"/>
      <c r="J363" s="43"/>
      <c r="K363" s="43"/>
      <c r="L363" s="43"/>
      <c r="M363" s="43"/>
      <c r="N363" s="43"/>
      <c r="O363" s="43"/>
      <c r="P363" s="43"/>
      <c r="Q363" s="43"/>
    </row>
    <row r="364" spans="1:17" ht="12.5">
      <c r="A364" s="43"/>
      <c r="E364" s="43"/>
      <c r="F364" s="43"/>
      <c r="G364" s="49"/>
      <c r="H364" s="43"/>
      <c r="I364" s="43"/>
      <c r="J364" s="43"/>
      <c r="K364" s="43"/>
      <c r="L364" s="43"/>
      <c r="M364" s="43"/>
      <c r="N364" s="43"/>
      <c r="O364" s="43"/>
      <c r="P364" s="43"/>
      <c r="Q364" s="43"/>
    </row>
    <row r="365" spans="1:17" ht="12.5">
      <c r="A365" s="43"/>
      <c r="E365" s="43"/>
      <c r="F365" s="43"/>
      <c r="G365" s="49"/>
      <c r="H365" s="43"/>
      <c r="I365" s="43"/>
      <c r="J365" s="43"/>
      <c r="K365" s="43"/>
      <c r="L365" s="43"/>
      <c r="M365" s="43"/>
      <c r="N365" s="43"/>
      <c r="O365" s="43"/>
      <c r="P365" s="43"/>
      <c r="Q365" s="43"/>
    </row>
    <row r="366" spans="1:17" ht="12.5">
      <c r="A366" s="43"/>
      <c r="E366" s="43"/>
      <c r="F366" s="43"/>
      <c r="G366" s="49"/>
      <c r="H366" s="43"/>
      <c r="I366" s="43"/>
      <c r="J366" s="43"/>
      <c r="K366" s="43"/>
      <c r="L366" s="43"/>
      <c r="M366" s="43"/>
      <c r="N366" s="43"/>
      <c r="O366" s="43"/>
      <c r="P366" s="43"/>
      <c r="Q366" s="43"/>
    </row>
    <row r="367" spans="1:17" ht="12.5">
      <c r="A367" s="43"/>
      <c r="E367" s="43"/>
      <c r="F367" s="43"/>
      <c r="G367" s="49"/>
      <c r="H367" s="43"/>
      <c r="I367" s="43"/>
      <c r="J367" s="43"/>
      <c r="K367" s="43"/>
      <c r="L367" s="43"/>
      <c r="M367" s="43"/>
      <c r="N367" s="43"/>
      <c r="O367" s="43"/>
      <c r="P367" s="43"/>
      <c r="Q367" s="43"/>
    </row>
    <row r="368" spans="1:17" ht="12.5">
      <c r="A368" s="43"/>
      <c r="E368" s="43"/>
      <c r="F368" s="43"/>
      <c r="G368" s="49"/>
      <c r="H368" s="43"/>
      <c r="I368" s="43"/>
      <c r="J368" s="43"/>
      <c r="K368" s="43"/>
      <c r="L368" s="43"/>
      <c r="M368" s="43"/>
      <c r="N368" s="43"/>
      <c r="O368" s="43"/>
      <c r="P368" s="43"/>
      <c r="Q368" s="43"/>
    </row>
    <row r="369" spans="1:17" ht="12.5">
      <c r="A369" s="43"/>
      <c r="E369" s="43"/>
      <c r="F369" s="43"/>
      <c r="G369" s="49"/>
      <c r="H369" s="43"/>
      <c r="I369" s="43"/>
      <c r="J369" s="43"/>
      <c r="K369" s="43"/>
      <c r="L369" s="43"/>
      <c r="M369" s="43"/>
      <c r="N369" s="43"/>
      <c r="O369" s="43"/>
      <c r="P369" s="43"/>
      <c r="Q369" s="43"/>
    </row>
    <row r="370" spans="1:17" ht="12.5">
      <c r="A370" s="43"/>
      <c r="E370" s="43"/>
      <c r="F370" s="43"/>
      <c r="G370" s="49"/>
      <c r="H370" s="43"/>
      <c r="I370" s="43"/>
      <c r="J370" s="43"/>
      <c r="K370" s="43"/>
      <c r="L370" s="43"/>
      <c r="M370" s="43"/>
      <c r="N370" s="43"/>
      <c r="O370" s="43"/>
      <c r="P370" s="43"/>
      <c r="Q370" s="43"/>
    </row>
    <row r="371" spans="1:17" ht="12.5">
      <c r="A371" s="43"/>
      <c r="E371" s="43"/>
      <c r="F371" s="43"/>
      <c r="G371" s="49"/>
      <c r="H371" s="43"/>
      <c r="I371" s="43"/>
      <c r="J371" s="43"/>
      <c r="K371" s="43"/>
      <c r="L371" s="43"/>
      <c r="M371" s="43"/>
      <c r="N371" s="43"/>
      <c r="O371" s="43"/>
      <c r="P371" s="43"/>
      <c r="Q371" s="43"/>
    </row>
    <row r="372" spans="1:17" ht="12.5">
      <c r="A372" s="43"/>
      <c r="E372" s="43"/>
      <c r="F372" s="43"/>
      <c r="G372" s="49"/>
      <c r="H372" s="43"/>
      <c r="I372" s="43"/>
      <c r="J372" s="43"/>
      <c r="K372" s="43"/>
      <c r="L372" s="43"/>
      <c r="M372" s="43"/>
      <c r="N372" s="43"/>
      <c r="O372" s="43"/>
      <c r="P372" s="43"/>
      <c r="Q372" s="43"/>
    </row>
    <row r="373" spans="1:17" ht="12.5">
      <c r="A373" s="43"/>
      <c r="E373" s="43"/>
      <c r="F373" s="43"/>
      <c r="G373" s="49"/>
      <c r="H373" s="43"/>
      <c r="I373" s="43"/>
      <c r="J373" s="43"/>
      <c r="K373" s="43"/>
      <c r="L373" s="43"/>
      <c r="M373" s="43"/>
      <c r="N373" s="43"/>
      <c r="O373" s="43"/>
      <c r="P373" s="43"/>
      <c r="Q373" s="43"/>
    </row>
    <row r="374" spans="1:17" ht="12.5">
      <c r="A374" s="43"/>
      <c r="E374" s="43"/>
      <c r="F374" s="43"/>
      <c r="G374" s="49"/>
      <c r="H374" s="43"/>
      <c r="I374" s="43"/>
      <c r="J374" s="43"/>
      <c r="K374" s="43"/>
      <c r="L374" s="43"/>
      <c r="M374" s="43"/>
      <c r="N374" s="43"/>
      <c r="O374" s="43"/>
      <c r="P374" s="43"/>
      <c r="Q374" s="43"/>
    </row>
    <row r="375" spans="1:17" ht="12.5">
      <c r="A375" s="43"/>
      <c r="E375" s="43"/>
      <c r="F375" s="43"/>
      <c r="G375" s="49"/>
      <c r="H375" s="43"/>
      <c r="I375" s="43"/>
      <c r="J375" s="43"/>
      <c r="K375" s="43"/>
      <c r="L375" s="43"/>
      <c r="M375" s="43"/>
      <c r="N375" s="43"/>
      <c r="O375" s="43"/>
      <c r="P375" s="43"/>
      <c r="Q375" s="43"/>
    </row>
    <row r="376" spans="1:17" ht="12.5">
      <c r="A376" s="43"/>
      <c r="E376" s="43"/>
      <c r="F376" s="43"/>
      <c r="G376" s="49"/>
      <c r="H376" s="43"/>
      <c r="I376" s="43"/>
      <c r="J376" s="43"/>
      <c r="K376" s="43"/>
      <c r="L376" s="43"/>
      <c r="M376" s="43"/>
      <c r="N376" s="43"/>
      <c r="O376" s="43"/>
      <c r="P376" s="43"/>
      <c r="Q376" s="43"/>
    </row>
    <row r="377" spans="1:17" ht="12.5">
      <c r="A377" s="43"/>
      <c r="E377" s="43"/>
      <c r="F377" s="43"/>
      <c r="G377" s="49"/>
      <c r="H377" s="43"/>
      <c r="I377" s="43"/>
      <c r="J377" s="43"/>
      <c r="K377" s="43"/>
      <c r="L377" s="43"/>
      <c r="M377" s="43"/>
      <c r="N377" s="43"/>
      <c r="O377" s="43"/>
      <c r="P377" s="43"/>
      <c r="Q377" s="43"/>
    </row>
    <row r="378" spans="1:17" ht="12.5">
      <c r="A378" s="43"/>
      <c r="E378" s="43"/>
      <c r="F378" s="43"/>
      <c r="G378" s="49"/>
      <c r="H378" s="43"/>
      <c r="I378" s="43"/>
      <c r="J378" s="43"/>
      <c r="K378" s="43"/>
      <c r="L378" s="43"/>
      <c r="M378" s="43"/>
      <c r="N378" s="43"/>
      <c r="O378" s="43"/>
      <c r="P378" s="43"/>
      <c r="Q378" s="43"/>
    </row>
    <row r="379" spans="1:17" ht="12.5">
      <c r="A379" s="43"/>
      <c r="E379" s="43"/>
      <c r="F379" s="43"/>
      <c r="G379" s="49"/>
      <c r="H379" s="43"/>
      <c r="I379" s="43"/>
      <c r="J379" s="43"/>
      <c r="K379" s="43"/>
      <c r="L379" s="43"/>
      <c r="M379" s="43"/>
      <c r="N379" s="43"/>
      <c r="O379" s="43"/>
      <c r="P379" s="43"/>
      <c r="Q379" s="43"/>
    </row>
    <row r="380" spans="1:17" ht="12.5">
      <c r="A380" s="43"/>
      <c r="E380" s="43"/>
      <c r="F380" s="43"/>
      <c r="G380" s="49"/>
      <c r="H380" s="43"/>
      <c r="I380" s="43"/>
      <c r="J380" s="43"/>
      <c r="K380" s="43"/>
      <c r="L380" s="43"/>
      <c r="M380" s="43"/>
      <c r="N380" s="43"/>
      <c r="O380" s="43"/>
      <c r="P380" s="43"/>
      <c r="Q380" s="43"/>
    </row>
    <row r="381" spans="1:17" ht="12.5">
      <c r="A381" s="43"/>
      <c r="E381" s="43"/>
      <c r="F381" s="43"/>
      <c r="G381" s="49"/>
      <c r="H381" s="43"/>
      <c r="I381" s="43"/>
      <c r="J381" s="43"/>
      <c r="K381" s="43"/>
      <c r="L381" s="43"/>
      <c r="M381" s="43"/>
      <c r="N381" s="43"/>
      <c r="O381" s="43"/>
      <c r="P381" s="43"/>
      <c r="Q381" s="43"/>
    </row>
    <row r="382" spans="1:17" ht="12.5">
      <c r="A382" s="43"/>
      <c r="E382" s="43"/>
      <c r="F382" s="43"/>
      <c r="G382" s="49"/>
      <c r="H382" s="43"/>
      <c r="I382" s="43"/>
      <c r="J382" s="43"/>
      <c r="K382" s="43"/>
      <c r="L382" s="43"/>
      <c r="M382" s="43"/>
      <c r="N382" s="43"/>
      <c r="O382" s="43"/>
      <c r="P382" s="43"/>
      <c r="Q382" s="43"/>
    </row>
    <row r="383" spans="1:17" ht="12.5">
      <c r="A383" s="43"/>
      <c r="E383" s="43"/>
      <c r="F383" s="43"/>
      <c r="G383" s="49"/>
      <c r="H383" s="43"/>
      <c r="I383" s="43"/>
      <c r="J383" s="43"/>
      <c r="K383" s="43"/>
      <c r="L383" s="43"/>
      <c r="M383" s="43"/>
      <c r="N383" s="43"/>
      <c r="O383" s="43"/>
      <c r="P383" s="43"/>
      <c r="Q383" s="43"/>
    </row>
    <row r="384" spans="1:17" ht="12.5">
      <c r="A384" s="43"/>
      <c r="E384" s="43"/>
      <c r="F384" s="43"/>
      <c r="G384" s="49"/>
      <c r="H384" s="43"/>
      <c r="I384" s="43"/>
      <c r="J384" s="43"/>
      <c r="K384" s="43"/>
      <c r="L384" s="43"/>
      <c r="M384" s="43"/>
      <c r="N384" s="43"/>
      <c r="O384" s="43"/>
      <c r="P384" s="43"/>
      <c r="Q384" s="43"/>
    </row>
    <row r="385" spans="1:17" ht="12.5">
      <c r="A385" s="43"/>
      <c r="E385" s="43"/>
      <c r="F385" s="43"/>
      <c r="G385" s="49"/>
      <c r="H385" s="43"/>
      <c r="I385" s="43"/>
      <c r="J385" s="43"/>
      <c r="K385" s="43"/>
      <c r="L385" s="43"/>
      <c r="M385" s="43"/>
      <c r="N385" s="43"/>
      <c r="O385" s="43"/>
      <c r="P385" s="43"/>
      <c r="Q385" s="43"/>
    </row>
    <row r="386" spans="1:17" ht="12.5">
      <c r="A386" s="43"/>
      <c r="E386" s="43"/>
      <c r="F386" s="43"/>
      <c r="G386" s="49"/>
      <c r="H386" s="43"/>
      <c r="I386" s="43"/>
      <c r="J386" s="43"/>
      <c r="K386" s="43"/>
      <c r="L386" s="43"/>
      <c r="M386" s="43"/>
      <c r="N386" s="43"/>
      <c r="O386" s="43"/>
      <c r="P386" s="43"/>
      <c r="Q386" s="43"/>
    </row>
    <row r="387" spans="1:17" ht="12.5">
      <c r="A387" s="43"/>
      <c r="E387" s="43"/>
      <c r="F387" s="43"/>
      <c r="G387" s="49"/>
      <c r="H387" s="43"/>
      <c r="I387" s="43"/>
      <c r="J387" s="43"/>
      <c r="K387" s="43"/>
      <c r="L387" s="43"/>
      <c r="M387" s="43"/>
      <c r="N387" s="43"/>
      <c r="O387" s="43"/>
      <c r="P387" s="43"/>
      <c r="Q387" s="43"/>
    </row>
    <row r="388" spans="1:17" ht="12.5">
      <c r="A388" s="43"/>
      <c r="E388" s="43"/>
      <c r="F388" s="43"/>
      <c r="G388" s="49"/>
      <c r="H388" s="43"/>
      <c r="I388" s="43"/>
      <c r="J388" s="43"/>
      <c r="K388" s="43"/>
      <c r="L388" s="43"/>
      <c r="M388" s="43"/>
      <c r="N388" s="43"/>
      <c r="O388" s="43"/>
      <c r="P388" s="43"/>
      <c r="Q388" s="43"/>
    </row>
    <row r="389" spans="1:17" ht="12.5">
      <c r="A389" s="43"/>
      <c r="E389" s="43"/>
      <c r="F389" s="43"/>
      <c r="G389" s="49"/>
      <c r="H389" s="43"/>
      <c r="I389" s="43"/>
      <c r="J389" s="43"/>
      <c r="K389" s="43"/>
      <c r="L389" s="43"/>
      <c r="M389" s="43"/>
      <c r="N389" s="43"/>
      <c r="O389" s="43"/>
      <c r="P389" s="43"/>
      <c r="Q389" s="43"/>
    </row>
    <row r="390" spans="1:17" ht="12.5">
      <c r="A390" s="43"/>
      <c r="E390" s="43"/>
      <c r="F390" s="43"/>
      <c r="G390" s="49"/>
      <c r="H390" s="43"/>
      <c r="I390" s="43"/>
      <c r="J390" s="43"/>
      <c r="K390" s="43"/>
      <c r="L390" s="43"/>
      <c r="M390" s="43"/>
      <c r="N390" s="43"/>
      <c r="O390" s="43"/>
      <c r="P390" s="43"/>
      <c r="Q390" s="43"/>
    </row>
    <row r="391" spans="1:17" ht="12.5">
      <c r="A391" s="43"/>
      <c r="E391" s="43"/>
      <c r="F391" s="43"/>
      <c r="G391" s="49"/>
      <c r="H391" s="43"/>
      <c r="I391" s="43"/>
      <c r="J391" s="43"/>
      <c r="K391" s="43"/>
      <c r="L391" s="43"/>
      <c r="M391" s="43"/>
      <c r="N391" s="43"/>
      <c r="O391" s="43"/>
      <c r="P391" s="43"/>
      <c r="Q391" s="43"/>
    </row>
    <row r="392" spans="1:17" ht="12.5">
      <c r="A392" s="43"/>
      <c r="E392" s="43"/>
      <c r="F392" s="43"/>
      <c r="G392" s="49"/>
      <c r="H392" s="43"/>
      <c r="I392" s="43"/>
      <c r="J392" s="43"/>
      <c r="K392" s="43"/>
      <c r="L392" s="43"/>
      <c r="M392" s="43"/>
      <c r="N392" s="43"/>
      <c r="O392" s="43"/>
      <c r="P392" s="43"/>
      <c r="Q392" s="43"/>
    </row>
    <row r="393" spans="1:17" ht="12.5">
      <c r="A393" s="43"/>
      <c r="E393" s="43"/>
      <c r="F393" s="43"/>
      <c r="G393" s="49"/>
      <c r="H393" s="43"/>
      <c r="I393" s="43"/>
      <c r="J393" s="43"/>
      <c r="K393" s="43"/>
      <c r="L393" s="43"/>
      <c r="M393" s="43"/>
      <c r="N393" s="43"/>
      <c r="O393" s="43"/>
      <c r="P393" s="43"/>
      <c r="Q393" s="43"/>
    </row>
    <row r="394" spans="1:17" ht="12.5">
      <c r="A394" s="43"/>
      <c r="E394" s="43"/>
      <c r="F394" s="43"/>
      <c r="G394" s="49"/>
      <c r="H394" s="43"/>
      <c r="I394" s="43"/>
      <c r="J394" s="43"/>
      <c r="K394" s="43"/>
      <c r="L394" s="43"/>
      <c r="M394" s="43"/>
      <c r="N394" s="43"/>
      <c r="O394" s="43"/>
      <c r="P394" s="43"/>
      <c r="Q394" s="43"/>
    </row>
    <row r="395" spans="1:17" ht="12.5">
      <c r="A395" s="43"/>
      <c r="E395" s="43"/>
      <c r="F395" s="43"/>
      <c r="G395" s="49"/>
      <c r="H395" s="43"/>
      <c r="I395" s="43"/>
      <c r="J395" s="43"/>
      <c r="K395" s="43"/>
      <c r="L395" s="43"/>
      <c r="M395" s="43"/>
      <c r="N395" s="43"/>
      <c r="O395" s="43"/>
      <c r="P395" s="43"/>
      <c r="Q395" s="43"/>
    </row>
    <row r="396" spans="1:17" ht="12.5">
      <c r="A396" s="43"/>
      <c r="E396" s="43"/>
      <c r="F396" s="43"/>
      <c r="G396" s="49"/>
      <c r="H396" s="43"/>
      <c r="I396" s="43"/>
      <c r="J396" s="43"/>
      <c r="K396" s="43"/>
      <c r="L396" s="43"/>
      <c r="M396" s="43"/>
      <c r="N396" s="43"/>
      <c r="O396" s="43"/>
      <c r="P396" s="43"/>
      <c r="Q396" s="43"/>
    </row>
    <row r="397" spans="1:17" ht="12.5">
      <c r="A397" s="43"/>
      <c r="E397" s="43"/>
      <c r="F397" s="43"/>
      <c r="G397" s="49"/>
      <c r="H397" s="43"/>
      <c r="I397" s="43"/>
      <c r="J397" s="43"/>
      <c r="K397" s="43"/>
      <c r="L397" s="43"/>
      <c r="M397" s="43"/>
      <c r="N397" s="43"/>
      <c r="O397" s="43"/>
      <c r="P397" s="43"/>
      <c r="Q397" s="43"/>
    </row>
    <row r="398" spans="1:17" ht="12.5">
      <c r="A398" s="43"/>
      <c r="E398" s="43"/>
      <c r="F398" s="43"/>
      <c r="G398" s="49"/>
      <c r="H398" s="43"/>
      <c r="I398" s="43"/>
      <c r="J398" s="43"/>
      <c r="K398" s="43"/>
      <c r="L398" s="43"/>
      <c r="M398" s="43"/>
      <c r="N398" s="43"/>
      <c r="O398" s="43"/>
      <c r="P398" s="43"/>
      <c r="Q398" s="43"/>
    </row>
    <row r="399" spans="1:17" ht="12.5">
      <c r="A399" s="43"/>
      <c r="E399" s="43"/>
      <c r="F399" s="43"/>
      <c r="G399" s="49"/>
      <c r="H399" s="43"/>
      <c r="I399" s="43"/>
      <c r="J399" s="43"/>
      <c r="K399" s="43"/>
      <c r="L399" s="43"/>
      <c r="M399" s="43"/>
      <c r="N399" s="43"/>
      <c r="O399" s="43"/>
      <c r="P399" s="43"/>
      <c r="Q399" s="43"/>
    </row>
    <row r="400" spans="1:17" ht="12.5">
      <c r="A400" s="43"/>
      <c r="E400" s="43"/>
      <c r="F400" s="43"/>
      <c r="G400" s="49"/>
      <c r="H400" s="43"/>
      <c r="I400" s="43"/>
      <c r="J400" s="43"/>
      <c r="K400" s="43"/>
      <c r="L400" s="43"/>
      <c r="M400" s="43"/>
      <c r="N400" s="43"/>
      <c r="O400" s="43"/>
      <c r="P400" s="43"/>
      <c r="Q400" s="43"/>
    </row>
    <row r="401" spans="1:17" ht="12.5">
      <c r="A401" s="43"/>
      <c r="E401" s="43"/>
      <c r="F401" s="43"/>
      <c r="G401" s="49"/>
      <c r="H401" s="43"/>
      <c r="I401" s="43"/>
      <c r="J401" s="43"/>
      <c r="K401" s="43"/>
      <c r="L401" s="43"/>
      <c r="M401" s="43"/>
      <c r="N401" s="43"/>
      <c r="O401" s="43"/>
      <c r="P401" s="43"/>
      <c r="Q401" s="43"/>
    </row>
    <row r="402" spans="1:17" ht="12.5">
      <c r="A402" s="43"/>
      <c r="E402" s="43"/>
      <c r="F402" s="43"/>
      <c r="G402" s="49"/>
      <c r="H402" s="43"/>
      <c r="I402" s="43"/>
      <c r="J402" s="43"/>
      <c r="K402" s="43"/>
      <c r="L402" s="43"/>
      <c r="M402" s="43"/>
      <c r="N402" s="43"/>
      <c r="O402" s="43"/>
      <c r="P402" s="43"/>
      <c r="Q402" s="43"/>
    </row>
    <row r="403" spans="1:17" ht="12.5">
      <c r="A403" s="43"/>
      <c r="E403" s="43"/>
      <c r="F403" s="43"/>
      <c r="G403" s="49"/>
      <c r="H403" s="43"/>
      <c r="I403" s="43"/>
      <c r="J403" s="43"/>
      <c r="K403" s="43"/>
      <c r="L403" s="43"/>
      <c r="M403" s="43"/>
      <c r="N403" s="43"/>
      <c r="O403" s="43"/>
      <c r="P403" s="43"/>
      <c r="Q403" s="43"/>
    </row>
    <row r="404" spans="1:17" ht="12.5">
      <c r="A404" s="43"/>
      <c r="E404" s="43"/>
      <c r="F404" s="43"/>
      <c r="G404" s="49"/>
      <c r="H404" s="43"/>
      <c r="I404" s="43"/>
      <c r="J404" s="43"/>
      <c r="K404" s="43"/>
      <c r="L404" s="43"/>
      <c r="M404" s="43"/>
      <c r="N404" s="43"/>
      <c r="O404" s="43"/>
      <c r="P404" s="43"/>
      <c r="Q404" s="43"/>
    </row>
    <row r="405" spans="1:17" ht="12.5">
      <c r="A405" s="43"/>
      <c r="E405" s="43"/>
      <c r="F405" s="43"/>
      <c r="G405" s="49"/>
      <c r="H405" s="43"/>
      <c r="I405" s="43"/>
      <c r="J405" s="43"/>
      <c r="K405" s="43"/>
      <c r="L405" s="43"/>
      <c r="M405" s="43"/>
      <c r="N405" s="43"/>
      <c r="O405" s="43"/>
      <c r="P405" s="43"/>
      <c r="Q405" s="43"/>
    </row>
    <row r="406" spans="1:17" ht="12.5">
      <c r="A406" s="43"/>
      <c r="E406" s="43"/>
      <c r="F406" s="43"/>
      <c r="G406" s="49"/>
      <c r="H406" s="43"/>
      <c r="I406" s="43"/>
      <c r="J406" s="43"/>
      <c r="K406" s="43"/>
      <c r="L406" s="43"/>
      <c r="M406" s="43"/>
      <c r="N406" s="43"/>
      <c r="O406" s="43"/>
      <c r="P406" s="43"/>
      <c r="Q406" s="43"/>
    </row>
    <row r="407" spans="1:17" ht="12.5">
      <c r="A407" s="43"/>
      <c r="E407" s="43"/>
      <c r="F407" s="43"/>
      <c r="G407" s="49"/>
      <c r="H407" s="43"/>
      <c r="I407" s="43"/>
      <c r="J407" s="43"/>
      <c r="K407" s="43"/>
      <c r="L407" s="43"/>
      <c r="M407" s="43"/>
      <c r="N407" s="43"/>
      <c r="O407" s="43"/>
      <c r="P407" s="43"/>
      <c r="Q407" s="43"/>
    </row>
    <row r="408" spans="1:17" ht="12.5">
      <c r="A408" s="43"/>
      <c r="E408" s="43"/>
      <c r="F408" s="43"/>
      <c r="G408" s="49"/>
      <c r="H408" s="43"/>
      <c r="I408" s="43"/>
      <c r="J408" s="43"/>
      <c r="K408" s="43"/>
      <c r="L408" s="43"/>
      <c r="M408" s="43"/>
      <c r="N408" s="43"/>
      <c r="O408" s="43"/>
      <c r="P408" s="43"/>
      <c r="Q408" s="43"/>
    </row>
    <row r="409" spans="1:17" ht="12.5">
      <c r="A409" s="43"/>
      <c r="E409" s="43"/>
      <c r="F409" s="43"/>
      <c r="G409" s="49"/>
      <c r="H409" s="43"/>
      <c r="I409" s="43"/>
      <c r="J409" s="43"/>
      <c r="K409" s="43"/>
      <c r="L409" s="43"/>
      <c r="M409" s="43"/>
      <c r="N409" s="43"/>
      <c r="O409" s="43"/>
      <c r="P409" s="43"/>
      <c r="Q409" s="43"/>
    </row>
    <row r="410" spans="1:17" ht="12.5">
      <c r="A410" s="43"/>
      <c r="E410" s="43"/>
      <c r="F410" s="43"/>
      <c r="G410" s="49"/>
      <c r="H410" s="43"/>
      <c r="I410" s="43"/>
      <c r="J410" s="43"/>
      <c r="K410" s="43"/>
      <c r="L410" s="43"/>
      <c r="M410" s="43"/>
      <c r="N410" s="43"/>
      <c r="O410" s="43"/>
      <c r="P410" s="43"/>
      <c r="Q410" s="43"/>
    </row>
    <row r="411" spans="1:17" ht="12.5">
      <c r="A411" s="43"/>
      <c r="E411" s="43"/>
      <c r="F411" s="43"/>
      <c r="G411" s="49"/>
      <c r="H411" s="43"/>
      <c r="I411" s="43"/>
      <c r="J411" s="43"/>
      <c r="K411" s="43"/>
      <c r="L411" s="43"/>
      <c r="M411" s="43"/>
      <c r="N411" s="43"/>
      <c r="O411" s="43"/>
      <c r="P411" s="43"/>
      <c r="Q411" s="43"/>
    </row>
    <row r="412" spans="1:17" ht="12.5">
      <c r="A412" s="43"/>
      <c r="E412" s="43"/>
      <c r="F412" s="43"/>
      <c r="G412" s="49"/>
      <c r="H412" s="43"/>
      <c r="I412" s="43"/>
      <c r="J412" s="43"/>
      <c r="K412" s="43"/>
      <c r="L412" s="43"/>
      <c r="M412" s="43"/>
      <c r="N412" s="43"/>
      <c r="O412" s="43"/>
      <c r="P412" s="43"/>
      <c r="Q412" s="43"/>
    </row>
    <row r="413" spans="1:17" ht="12.5">
      <c r="A413" s="43"/>
      <c r="E413" s="43"/>
      <c r="F413" s="43"/>
      <c r="G413" s="49"/>
      <c r="H413" s="43"/>
      <c r="I413" s="43"/>
      <c r="J413" s="43"/>
      <c r="K413" s="43"/>
      <c r="L413" s="43"/>
      <c r="M413" s="43"/>
      <c r="N413" s="43"/>
      <c r="O413" s="43"/>
      <c r="P413" s="43"/>
      <c r="Q413" s="43"/>
    </row>
    <row r="414" spans="1:17" ht="12.5">
      <c r="A414" s="43"/>
      <c r="E414" s="43"/>
      <c r="F414" s="43"/>
      <c r="G414" s="49"/>
      <c r="H414" s="43"/>
      <c r="I414" s="43"/>
      <c r="J414" s="43"/>
      <c r="K414" s="43"/>
      <c r="L414" s="43"/>
      <c r="M414" s="43"/>
      <c r="N414" s="43"/>
      <c r="O414" s="43"/>
      <c r="P414" s="43"/>
      <c r="Q414" s="43"/>
    </row>
    <row r="415" spans="1:17" ht="12.5">
      <c r="A415" s="43"/>
      <c r="E415" s="43"/>
      <c r="F415" s="43"/>
      <c r="G415" s="49"/>
      <c r="H415" s="43"/>
      <c r="I415" s="43"/>
      <c r="J415" s="43"/>
      <c r="K415" s="43"/>
      <c r="L415" s="43"/>
      <c r="M415" s="43"/>
      <c r="N415" s="43"/>
      <c r="O415" s="43"/>
      <c r="P415" s="43"/>
      <c r="Q415" s="43"/>
    </row>
    <row r="416" spans="1:17" ht="12.5">
      <c r="A416" s="43"/>
      <c r="E416" s="43"/>
      <c r="F416" s="43"/>
      <c r="G416" s="49"/>
      <c r="H416" s="43"/>
      <c r="I416" s="43"/>
      <c r="J416" s="43"/>
      <c r="K416" s="43"/>
      <c r="L416" s="43"/>
      <c r="M416" s="43"/>
      <c r="N416" s="43"/>
      <c r="O416" s="43"/>
      <c r="P416" s="43"/>
      <c r="Q416" s="43"/>
    </row>
    <row r="417" spans="1:17" ht="12.5">
      <c r="A417" s="43"/>
      <c r="E417" s="43"/>
      <c r="F417" s="43"/>
      <c r="G417" s="49"/>
      <c r="H417" s="43"/>
      <c r="I417" s="43"/>
      <c r="J417" s="43"/>
      <c r="K417" s="43"/>
      <c r="L417" s="43"/>
      <c r="M417" s="43"/>
      <c r="N417" s="43"/>
      <c r="O417" s="43"/>
      <c r="P417" s="43"/>
      <c r="Q417" s="43"/>
    </row>
    <row r="418" spans="1:17" ht="12.5">
      <c r="A418" s="43"/>
      <c r="E418" s="43"/>
      <c r="F418" s="43"/>
      <c r="G418" s="49"/>
      <c r="H418" s="43"/>
      <c r="I418" s="43"/>
      <c r="J418" s="43"/>
      <c r="K418" s="43"/>
      <c r="L418" s="43"/>
      <c r="M418" s="43"/>
      <c r="N418" s="43"/>
      <c r="O418" s="43"/>
      <c r="P418" s="43"/>
      <c r="Q418" s="43"/>
    </row>
    <row r="419" spans="1:17" ht="12.5">
      <c r="A419" s="43"/>
      <c r="E419" s="43"/>
      <c r="F419" s="43"/>
      <c r="G419" s="49"/>
      <c r="H419" s="43"/>
      <c r="I419" s="43"/>
      <c r="J419" s="43"/>
      <c r="K419" s="43"/>
      <c r="L419" s="43"/>
      <c r="M419" s="43"/>
      <c r="N419" s="43"/>
      <c r="O419" s="43"/>
      <c r="P419" s="43"/>
      <c r="Q419" s="43"/>
    </row>
    <row r="420" spans="1:17" ht="12.5">
      <c r="A420" s="43"/>
      <c r="E420" s="43"/>
      <c r="F420" s="43"/>
      <c r="G420" s="49"/>
      <c r="H420" s="43"/>
      <c r="I420" s="43"/>
      <c r="J420" s="43"/>
      <c r="K420" s="43"/>
      <c r="L420" s="43"/>
      <c r="M420" s="43"/>
      <c r="N420" s="43"/>
      <c r="O420" s="43"/>
      <c r="P420" s="43"/>
      <c r="Q420" s="43"/>
    </row>
    <row r="421" spans="1:17" ht="12.5">
      <c r="A421" s="43"/>
      <c r="E421" s="43"/>
      <c r="F421" s="43"/>
      <c r="G421" s="49"/>
      <c r="H421" s="43"/>
      <c r="I421" s="43"/>
      <c r="J421" s="43"/>
      <c r="K421" s="43"/>
      <c r="L421" s="43"/>
      <c r="M421" s="43"/>
      <c r="N421" s="43"/>
      <c r="O421" s="43"/>
      <c r="P421" s="43"/>
      <c r="Q421" s="43"/>
    </row>
    <row r="422" spans="1:17" ht="12.5">
      <c r="A422" s="43"/>
      <c r="E422" s="43"/>
      <c r="F422" s="43"/>
      <c r="G422" s="49"/>
      <c r="H422" s="43"/>
      <c r="I422" s="43"/>
      <c r="J422" s="43"/>
      <c r="K422" s="43"/>
      <c r="L422" s="43"/>
      <c r="M422" s="43"/>
      <c r="N422" s="43"/>
      <c r="O422" s="43"/>
      <c r="P422" s="43"/>
      <c r="Q422" s="43"/>
    </row>
    <row r="423" spans="1:17" ht="12.5">
      <c r="A423" s="43"/>
      <c r="E423" s="43"/>
      <c r="F423" s="43"/>
      <c r="G423" s="49"/>
      <c r="H423" s="43"/>
      <c r="I423" s="43"/>
      <c r="J423" s="43"/>
      <c r="K423" s="43"/>
      <c r="L423" s="43"/>
      <c r="M423" s="43"/>
      <c r="N423" s="43"/>
      <c r="O423" s="43"/>
      <c r="P423" s="43"/>
      <c r="Q423" s="43"/>
    </row>
    <row r="424" spans="1:17" ht="12.5">
      <c r="A424" s="43"/>
      <c r="E424" s="43"/>
      <c r="F424" s="43"/>
      <c r="G424" s="49"/>
      <c r="H424" s="43"/>
      <c r="I424" s="43"/>
      <c r="J424" s="43"/>
      <c r="K424" s="43"/>
      <c r="L424" s="43"/>
      <c r="M424" s="43"/>
      <c r="N424" s="43"/>
      <c r="O424" s="43"/>
      <c r="P424" s="43"/>
      <c r="Q424" s="43"/>
    </row>
    <row r="425" spans="1:17" ht="12.5">
      <c r="A425" s="43"/>
      <c r="E425" s="43"/>
      <c r="F425" s="43"/>
      <c r="G425" s="49"/>
      <c r="H425" s="43"/>
      <c r="I425" s="43"/>
      <c r="J425" s="43"/>
      <c r="K425" s="43"/>
      <c r="L425" s="43"/>
      <c r="M425" s="43"/>
      <c r="N425" s="43"/>
      <c r="O425" s="43"/>
      <c r="P425" s="43"/>
      <c r="Q425" s="43"/>
    </row>
    <row r="426" spans="1:17" ht="12.5">
      <c r="A426" s="43"/>
      <c r="E426" s="43"/>
      <c r="F426" s="43"/>
      <c r="G426" s="49"/>
      <c r="H426" s="43"/>
      <c r="I426" s="43"/>
      <c r="J426" s="43"/>
      <c r="K426" s="43"/>
      <c r="L426" s="43"/>
      <c r="M426" s="43"/>
      <c r="N426" s="43"/>
      <c r="O426" s="43"/>
      <c r="P426" s="43"/>
      <c r="Q426" s="43"/>
    </row>
    <row r="427" spans="1:17" ht="12.5">
      <c r="A427" s="43"/>
      <c r="E427" s="43"/>
      <c r="F427" s="43"/>
      <c r="G427" s="49"/>
      <c r="H427" s="43"/>
      <c r="I427" s="43"/>
      <c r="J427" s="43"/>
      <c r="K427" s="43"/>
      <c r="L427" s="43"/>
      <c r="M427" s="43"/>
      <c r="N427" s="43"/>
      <c r="O427" s="43"/>
      <c r="P427" s="43"/>
      <c r="Q427" s="43"/>
    </row>
    <row r="428" spans="1:17" ht="12.5">
      <c r="A428" s="43"/>
      <c r="E428" s="43"/>
      <c r="F428" s="43"/>
      <c r="G428" s="49"/>
      <c r="H428" s="43"/>
      <c r="I428" s="43"/>
      <c r="J428" s="43"/>
      <c r="K428" s="43"/>
      <c r="L428" s="43"/>
      <c r="M428" s="43"/>
      <c r="N428" s="43"/>
      <c r="O428" s="43"/>
      <c r="P428" s="43"/>
      <c r="Q428" s="43"/>
    </row>
    <row r="429" spans="1:17" ht="12.5">
      <c r="A429" s="43"/>
      <c r="E429" s="43"/>
      <c r="F429" s="43"/>
      <c r="G429" s="49"/>
      <c r="H429" s="43"/>
      <c r="I429" s="43"/>
      <c r="J429" s="43"/>
      <c r="K429" s="43"/>
      <c r="L429" s="43"/>
      <c r="M429" s="43"/>
      <c r="N429" s="43"/>
      <c r="O429" s="43"/>
      <c r="P429" s="43"/>
      <c r="Q429" s="43"/>
    </row>
    <row r="430" spans="1:17" ht="12.5">
      <c r="A430" s="43"/>
      <c r="E430" s="43"/>
      <c r="F430" s="43"/>
      <c r="G430" s="49"/>
      <c r="H430" s="43"/>
      <c r="I430" s="43"/>
      <c r="J430" s="43"/>
      <c r="K430" s="43"/>
      <c r="L430" s="43"/>
      <c r="M430" s="43"/>
      <c r="N430" s="43"/>
      <c r="O430" s="43"/>
      <c r="P430" s="43"/>
      <c r="Q430" s="43"/>
    </row>
    <row r="431" spans="1:17" ht="12.5">
      <c r="A431" s="43"/>
      <c r="E431" s="43"/>
      <c r="F431" s="43"/>
      <c r="G431" s="49"/>
      <c r="H431" s="43"/>
      <c r="I431" s="43"/>
      <c r="J431" s="43"/>
      <c r="K431" s="43"/>
      <c r="L431" s="43"/>
      <c r="M431" s="43"/>
      <c r="N431" s="43"/>
      <c r="O431" s="43"/>
      <c r="P431" s="43"/>
      <c r="Q431" s="43"/>
    </row>
    <row r="432" spans="1:17" ht="12.5">
      <c r="A432" s="43"/>
      <c r="E432" s="43"/>
      <c r="F432" s="43"/>
      <c r="G432" s="49"/>
      <c r="H432" s="43"/>
      <c r="I432" s="43"/>
      <c r="J432" s="43"/>
      <c r="K432" s="43"/>
      <c r="L432" s="43"/>
      <c r="M432" s="43"/>
      <c r="N432" s="43"/>
      <c r="O432" s="43"/>
      <c r="P432" s="43"/>
      <c r="Q432" s="43"/>
    </row>
    <row r="433" spans="1:17" ht="12.5">
      <c r="A433" s="43"/>
      <c r="E433" s="43"/>
      <c r="F433" s="43"/>
      <c r="G433" s="49"/>
      <c r="H433" s="43"/>
      <c r="I433" s="43"/>
      <c r="J433" s="43"/>
      <c r="K433" s="43"/>
      <c r="L433" s="43"/>
      <c r="M433" s="43"/>
      <c r="N433" s="43"/>
      <c r="O433" s="43"/>
      <c r="P433" s="43"/>
      <c r="Q433" s="43"/>
    </row>
    <row r="434" spans="1:17" ht="12.5">
      <c r="A434" s="43"/>
      <c r="E434" s="43"/>
      <c r="F434" s="43"/>
      <c r="G434" s="49"/>
      <c r="H434" s="43"/>
      <c r="I434" s="43"/>
      <c r="J434" s="43"/>
      <c r="K434" s="43"/>
      <c r="L434" s="43"/>
      <c r="M434" s="43"/>
      <c r="N434" s="43"/>
      <c r="O434" s="43"/>
      <c r="P434" s="43"/>
      <c r="Q434" s="43"/>
    </row>
    <row r="435" spans="1:17" ht="12.5">
      <c r="A435" s="43"/>
      <c r="E435" s="43"/>
      <c r="F435" s="43"/>
      <c r="G435" s="49"/>
      <c r="H435" s="43"/>
      <c r="I435" s="43"/>
      <c r="J435" s="43"/>
      <c r="K435" s="43"/>
      <c r="L435" s="43"/>
      <c r="M435" s="43"/>
      <c r="N435" s="43"/>
      <c r="O435" s="43"/>
      <c r="P435" s="43"/>
      <c r="Q435" s="43"/>
    </row>
    <row r="436" spans="1:17" ht="12.5">
      <c r="A436" s="43"/>
      <c r="E436" s="43"/>
      <c r="F436" s="43"/>
      <c r="G436" s="49"/>
      <c r="H436" s="43"/>
      <c r="I436" s="43"/>
      <c r="J436" s="43"/>
      <c r="K436" s="43"/>
      <c r="L436" s="43"/>
      <c r="M436" s="43"/>
      <c r="N436" s="43"/>
      <c r="O436" s="43"/>
      <c r="P436" s="43"/>
      <c r="Q436" s="43"/>
    </row>
    <row r="437" spans="1:17" ht="12.5">
      <c r="A437" s="43"/>
      <c r="E437" s="43"/>
      <c r="F437" s="43"/>
      <c r="G437" s="49"/>
      <c r="H437" s="43"/>
      <c r="I437" s="43"/>
      <c r="J437" s="43"/>
      <c r="K437" s="43"/>
      <c r="L437" s="43"/>
      <c r="M437" s="43"/>
      <c r="N437" s="43"/>
      <c r="O437" s="43"/>
      <c r="P437" s="43"/>
      <c r="Q437" s="43"/>
    </row>
    <row r="438" spans="1:17" ht="12.5">
      <c r="A438" s="43"/>
      <c r="E438" s="43"/>
      <c r="F438" s="43"/>
      <c r="G438" s="49"/>
      <c r="H438" s="43"/>
      <c r="I438" s="43"/>
      <c r="J438" s="43"/>
      <c r="K438" s="43"/>
      <c r="L438" s="43"/>
      <c r="M438" s="43"/>
      <c r="N438" s="43"/>
      <c r="O438" s="43"/>
      <c r="P438" s="43"/>
      <c r="Q438" s="43"/>
    </row>
    <row r="439" spans="1:17" ht="12.5">
      <c r="A439" s="43"/>
      <c r="E439" s="43"/>
      <c r="F439" s="43"/>
      <c r="G439" s="49"/>
      <c r="H439" s="43"/>
      <c r="I439" s="43"/>
      <c r="J439" s="43"/>
      <c r="K439" s="43"/>
      <c r="L439" s="43"/>
      <c r="M439" s="43"/>
      <c r="N439" s="43"/>
      <c r="O439" s="43"/>
      <c r="P439" s="43"/>
      <c r="Q439" s="43"/>
    </row>
    <row r="440" spans="1:17" ht="12.5">
      <c r="A440" s="43"/>
      <c r="E440" s="43"/>
      <c r="F440" s="43"/>
      <c r="G440" s="49"/>
      <c r="H440" s="43"/>
      <c r="I440" s="43"/>
      <c r="J440" s="43"/>
      <c r="K440" s="43"/>
      <c r="L440" s="43"/>
      <c r="M440" s="43"/>
      <c r="N440" s="43"/>
      <c r="O440" s="43"/>
      <c r="P440" s="43"/>
      <c r="Q440" s="43"/>
    </row>
    <row r="441" spans="1:17" ht="12.5">
      <c r="A441" s="43"/>
      <c r="E441" s="43"/>
      <c r="F441" s="43"/>
      <c r="G441" s="49"/>
      <c r="H441" s="43"/>
      <c r="I441" s="43"/>
      <c r="J441" s="43"/>
      <c r="K441" s="43"/>
      <c r="L441" s="43"/>
      <c r="M441" s="43"/>
      <c r="N441" s="43"/>
      <c r="O441" s="43"/>
      <c r="P441" s="43"/>
      <c r="Q441" s="43"/>
    </row>
    <row r="442" spans="1:17" ht="12.5">
      <c r="A442" s="43"/>
      <c r="E442" s="43"/>
      <c r="F442" s="43"/>
      <c r="G442" s="49"/>
      <c r="H442" s="43"/>
      <c r="I442" s="43"/>
      <c r="J442" s="43"/>
      <c r="K442" s="43"/>
      <c r="L442" s="43"/>
      <c r="M442" s="43"/>
      <c r="N442" s="43"/>
      <c r="O442" s="43"/>
      <c r="P442" s="43"/>
      <c r="Q442" s="43"/>
    </row>
    <row r="443" spans="1:17" ht="12.5">
      <c r="A443" s="43"/>
      <c r="E443" s="43"/>
      <c r="F443" s="43"/>
      <c r="G443" s="49"/>
      <c r="H443" s="43"/>
      <c r="I443" s="43"/>
      <c r="J443" s="43"/>
      <c r="K443" s="43"/>
      <c r="L443" s="43"/>
      <c r="M443" s="43"/>
      <c r="N443" s="43"/>
      <c r="O443" s="43"/>
      <c r="P443" s="43"/>
      <c r="Q443" s="43"/>
    </row>
    <row r="444" spans="1:17" ht="12.5">
      <c r="A444" s="43"/>
      <c r="E444" s="43"/>
      <c r="F444" s="43"/>
      <c r="G444" s="49"/>
      <c r="H444" s="43"/>
      <c r="I444" s="43"/>
      <c r="J444" s="43"/>
      <c r="K444" s="43"/>
      <c r="L444" s="43"/>
      <c r="M444" s="43"/>
      <c r="N444" s="43"/>
      <c r="O444" s="43"/>
      <c r="P444" s="43"/>
      <c r="Q444" s="43"/>
    </row>
    <row r="445" spans="1:17" ht="12.5">
      <c r="A445" s="43"/>
      <c r="E445" s="43"/>
      <c r="F445" s="43"/>
      <c r="G445" s="49"/>
      <c r="H445" s="43"/>
      <c r="I445" s="43"/>
      <c r="J445" s="43"/>
      <c r="K445" s="43"/>
      <c r="L445" s="43"/>
      <c r="M445" s="43"/>
      <c r="N445" s="43"/>
      <c r="O445" s="43"/>
      <c r="P445" s="43"/>
      <c r="Q445" s="43"/>
    </row>
    <row r="446" spans="1:17" ht="12.5">
      <c r="A446" s="43"/>
      <c r="E446" s="43"/>
      <c r="F446" s="43"/>
      <c r="G446" s="49"/>
      <c r="H446" s="43"/>
      <c r="I446" s="43"/>
      <c r="J446" s="43"/>
      <c r="K446" s="43"/>
      <c r="L446" s="43"/>
      <c r="M446" s="43"/>
      <c r="N446" s="43"/>
      <c r="O446" s="43"/>
      <c r="P446" s="43"/>
      <c r="Q446" s="43"/>
    </row>
    <row r="447" spans="1:17" ht="12.5">
      <c r="A447" s="43"/>
      <c r="E447" s="43"/>
      <c r="F447" s="43"/>
      <c r="G447" s="49"/>
      <c r="H447" s="43"/>
      <c r="I447" s="43"/>
      <c r="J447" s="43"/>
      <c r="K447" s="43"/>
      <c r="L447" s="43"/>
      <c r="M447" s="43"/>
      <c r="N447" s="43"/>
      <c r="O447" s="43"/>
      <c r="P447" s="43"/>
      <c r="Q447" s="43"/>
    </row>
    <row r="448" spans="1:17" ht="12.5">
      <c r="A448" s="43"/>
      <c r="E448" s="43"/>
      <c r="F448" s="43"/>
      <c r="G448" s="49"/>
      <c r="H448" s="43"/>
      <c r="I448" s="43"/>
      <c r="J448" s="43"/>
      <c r="K448" s="43"/>
      <c r="L448" s="43"/>
      <c r="M448" s="43"/>
      <c r="N448" s="43"/>
      <c r="O448" s="43"/>
      <c r="P448" s="43"/>
      <c r="Q448" s="43"/>
    </row>
    <row r="449" spans="1:17" ht="12.5">
      <c r="A449" s="43"/>
      <c r="E449" s="43"/>
      <c r="F449" s="43"/>
      <c r="G449" s="49"/>
      <c r="H449" s="43"/>
      <c r="I449" s="43"/>
      <c r="J449" s="43"/>
      <c r="K449" s="43"/>
      <c r="L449" s="43"/>
      <c r="M449" s="43"/>
      <c r="N449" s="43"/>
      <c r="O449" s="43"/>
      <c r="P449" s="43"/>
      <c r="Q449" s="43"/>
    </row>
    <row r="450" spans="1:17" ht="12.5">
      <c r="A450" s="43"/>
      <c r="E450" s="43"/>
      <c r="F450" s="43"/>
      <c r="G450" s="49"/>
      <c r="H450" s="43"/>
      <c r="I450" s="43"/>
      <c r="J450" s="43"/>
      <c r="K450" s="43"/>
      <c r="L450" s="43"/>
      <c r="M450" s="43"/>
      <c r="N450" s="43"/>
      <c r="O450" s="43"/>
      <c r="P450" s="43"/>
      <c r="Q450" s="43"/>
    </row>
    <row r="451" spans="1:17" ht="12.5">
      <c r="A451" s="43"/>
      <c r="E451" s="43"/>
      <c r="F451" s="43"/>
      <c r="G451" s="49"/>
      <c r="H451" s="43"/>
      <c r="I451" s="43"/>
      <c r="J451" s="43"/>
      <c r="K451" s="43"/>
      <c r="L451" s="43"/>
      <c r="M451" s="43"/>
      <c r="N451" s="43"/>
      <c r="O451" s="43"/>
      <c r="P451" s="43"/>
      <c r="Q451" s="43"/>
    </row>
    <row r="452" spans="1:17" ht="12.5">
      <c r="A452" s="43"/>
      <c r="E452" s="43"/>
      <c r="F452" s="43"/>
      <c r="G452" s="49"/>
      <c r="H452" s="43"/>
      <c r="I452" s="43"/>
      <c r="J452" s="43"/>
      <c r="K452" s="43"/>
      <c r="L452" s="43"/>
      <c r="M452" s="43"/>
      <c r="N452" s="43"/>
      <c r="O452" s="43"/>
      <c r="P452" s="43"/>
      <c r="Q452" s="43"/>
    </row>
    <row r="453" spans="1:17" ht="12.5">
      <c r="A453" s="43"/>
      <c r="E453" s="43"/>
      <c r="F453" s="43"/>
      <c r="G453" s="49"/>
      <c r="H453" s="43"/>
      <c r="I453" s="43"/>
      <c r="J453" s="43"/>
      <c r="K453" s="43"/>
      <c r="L453" s="43"/>
      <c r="M453" s="43"/>
      <c r="N453" s="43"/>
      <c r="O453" s="43"/>
      <c r="P453" s="43"/>
      <c r="Q453" s="43"/>
    </row>
    <row r="454" spans="1:17" ht="12.5">
      <c r="A454" s="43"/>
      <c r="E454" s="43"/>
      <c r="F454" s="43"/>
      <c r="G454" s="49"/>
      <c r="H454" s="43"/>
      <c r="I454" s="43"/>
      <c r="J454" s="43"/>
      <c r="K454" s="43"/>
      <c r="L454" s="43"/>
      <c r="M454" s="43"/>
      <c r="N454" s="43"/>
      <c r="O454" s="43"/>
      <c r="P454" s="43"/>
      <c r="Q454" s="43"/>
    </row>
    <row r="455" spans="1:17" ht="12.5">
      <c r="A455" s="43"/>
      <c r="E455" s="43"/>
      <c r="F455" s="43"/>
      <c r="G455" s="49"/>
      <c r="H455" s="43"/>
      <c r="I455" s="43"/>
      <c r="J455" s="43"/>
      <c r="K455" s="43"/>
      <c r="L455" s="43"/>
      <c r="M455" s="43"/>
      <c r="N455" s="43"/>
      <c r="O455" s="43"/>
      <c r="P455" s="43"/>
      <c r="Q455" s="43"/>
    </row>
    <row r="456" spans="1:17" ht="12.5">
      <c r="A456" s="43"/>
      <c r="E456" s="43"/>
      <c r="F456" s="43"/>
      <c r="G456" s="49"/>
      <c r="H456" s="43"/>
      <c r="I456" s="43"/>
      <c r="J456" s="43"/>
      <c r="K456" s="43"/>
      <c r="L456" s="43"/>
      <c r="M456" s="43"/>
      <c r="N456" s="43"/>
      <c r="O456" s="43"/>
      <c r="P456" s="43"/>
      <c r="Q456" s="43"/>
    </row>
    <row r="457" spans="1:17" ht="12.5">
      <c r="A457" s="43"/>
      <c r="E457" s="43"/>
      <c r="F457" s="43"/>
      <c r="G457" s="49"/>
      <c r="H457" s="43"/>
      <c r="I457" s="43"/>
      <c r="J457" s="43"/>
      <c r="K457" s="43"/>
      <c r="L457" s="43"/>
      <c r="M457" s="43"/>
      <c r="N457" s="43"/>
      <c r="O457" s="43"/>
      <c r="P457" s="43"/>
      <c r="Q457" s="43"/>
    </row>
    <row r="458" spans="1:17" ht="12.5">
      <c r="A458" s="43"/>
      <c r="E458" s="43"/>
      <c r="F458" s="43"/>
      <c r="G458" s="49"/>
      <c r="H458" s="43"/>
      <c r="I458" s="43"/>
      <c r="J458" s="43"/>
      <c r="K458" s="43"/>
      <c r="L458" s="43"/>
      <c r="M458" s="43"/>
      <c r="N458" s="43"/>
      <c r="O458" s="43"/>
      <c r="P458" s="43"/>
      <c r="Q458" s="43"/>
    </row>
    <row r="459" spans="1:17" ht="12.5">
      <c r="A459" s="43"/>
      <c r="E459" s="43"/>
      <c r="F459" s="43"/>
      <c r="G459" s="49"/>
      <c r="H459" s="43"/>
      <c r="I459" s="43"/>
      <c r="J459" s="43"/>
      <c r="K459" s="43"/>
      <c r="L459" s="43"/>
      <c r="M459" s="43"/>
      <c r="N459" s="43"/>
      <c r="O459" s="43"/>
      <c r="P459" s="43"/>
      <c r="Q459" s="43"/>
    </row>
    <row r="460" spans="1:17" ht="12.5">
      <c r="A460" s="43"/>
      <c r="E460" s="43"/>
      <c r="F460" s="43"/>
      <c r="G460" s="49"/>
      <c r="H460" s="43"/>
      <c r="I460" s="43"/>
      <c r="J460" s="43"/>
      <c r="K460" s="43"/>
      <c r="L460" s="43"/>
      <c r="M460" s="43"/>
      <c r="N460" s="43"/>
      <c r="O460" s="43"/>
      <c r="P460" s="43"/>
      <c r="Q460" s="43"/>
    </row>
    <row r="461" spans="1:17" ht="12.5">
      <c r="A461" s="43"/>
      <c r="E461" s="43"/>
      <c r="F461" s="43"/>
      <c r="G461" s="49"/>
      <c r="H461" s="43"/>
      <c r="I461" s="43"/>
      <c r="J461" s="43"/>
      <c r="K461" s="43"/>
      <c r="L461" s="43"/>
      <c r="M461" s="43"/>
      <c r="N461" s="43"/>
      <c r="O461" s="43"/>
      <c r="P461" s="43"/>
      <c r="Q461" s="43"/>
    </row>
    <row r="462" spans="1:17" ht="12.5">
      <c r="A462" s="43"/>
      <c r="E462" s="43"/>
      <c r="F462" s="43"/>
      <c r="G462" s="49"/>
      <c r="H462" s="43"/>
      <c r="I462" s="43"/>
      <c r="J462" s="43"/>
      <c r="K462" s="43"/>
      <c r="L462" s="43"/>
      <c r="M462" s="43"/>
      <c r="N462" s="43"/>
      <c r="O462" s="43"/>
      <c r="P462" s="43"/>
      <c r="Q462" s="43"/>
    </row>
    <row r="463" spans="1:17" ht="12.5">
      <c r="A463" s="43"/>
      <c r="E463" s="43"/>
      <c r="F463" s="43"/>
      <c r="G463" s="49"/>
      <c r="H463" s="43"/>
      <c r="I463" s="43"/>
      <c r="J463" s="43"/>
      <c r="K463" s="43"/>
      <c r="L463" s="43"/>
      <c r="M463" s="43"/>
      <c r="N463" s="43"/>
      <c r="O463" s="43"/>
      <c r="P463" s="43"/>
      <c r="Q463" s="43"/>
    </row>
    <row r="464" spans="1:17" ht="12.5">
      <c r="A464" s="43"/>
      <c r="E464" s="43"/>
      <c r="F464" s="43"/>
      <c r="G464" s="49"/>
      <c r="H464" s="43"/>
      <c r="I464" s="43"/>
      <c r="J464" s="43"/>
      <c r="K464" s="43"/>
      <c r="L464" s="43"/>
      <c r="M464" s="43"/>
      <c r="N464" s="43"/>
      <c r="O464" s="43"/>
      <c r="P464" s="43"/>
      <c r="Q464" s="43"/>
    </row>
    <row r="465" spans="1:17" ht="12.5">
      <c r="A465" s="43"/>
      <c r="E465" s="43"/>
      <c r="F465" s="43"/>
      <c r="G465" s="49"/>
      <c r="H465" s="43"/>
      <c r="I465" s="43"/>
      <c r="J465" s="43"/>
      <c r="K465" s="43"/>
      <c r="L465" s="43"/>
      <c r="M465" s="43"/>
      <c r="N465" s="43"/>
      <c r="O465" s="43"/>
      <c r="P465" s="43"/>
      <c r="Q465" s="43"/>
    </row>
    <row r="466" spans="1:17" ht="12.5">
      <c r="A466" s="43"/>
      <c r="E466" s="43"/>
      <c r="F466" s="43"/>
      <c r="G466" s="49"/>
      <c r="H466" s="43"/>
      <c r="I466" s="43"/>
      <c r="J466" s="43"/>
      <c r="K466" s="43"/>
      <c r="L466" s="43"/>
      <c r="M466" s="43"/>
      <c r="N466" s="43"/>
      <c r="O466" s="43"/>
      <c r="P466" s="43"/>
      <c r="Q466" s="43"/>
    </row>
    <row r="467" spans="1:17" ht="12.5">
      <c r="A467" s="43"/>
      <c r="E467" s="43"/>
      <c r="F467" s="43"/>
      <c r="G467" s="49"/>
      <c r="H467" s="43"/>
      <c r="I467" s="43"/>
      <c r="J467" s="43"/>
      <c r="K467" s="43"/>
      <c r="L467" s="43"/>
      <c r="M467" s="43"/>
      <c r="N467" s="43"/>
      <c r="O467" s="43"/>
      <c r="P467" s="43"/>
      <c r="Q467" s="43"/>
    </row>
    <row r="468" spans="1:17" ht="12.5">
      <c r="A468" s="43"/>
      <c r="E468" s="43"/>
      <c r="F468" s="43"/>
      <c r="G468" s="49"/>
      <c r="H468" s="43"/>
      <c r="I468" s="43"/>
      <c r="J468" s="43"/>
      <c r="K468" s="43"/>
      <c r="L468" s="43"/>
      <c r="M468" s="43"/>
      <c r="N468" s="43"/>
      <c r="O468" s="43"/>
      <c r="P468" s="43"/>
      <c r="Q468" s="43"/>
    </row>
    <row r="469" spans="1:17" ht="12.5">
      <c r="A469" s="43"/>
      <c r="E469" s="43"/>
      <c r="F469" s="43"/>
      <c r="G469" s="49"/>
      <c r="H469" s="43"/>
      <c r="I469" s="43"/>
      <c r="J469" s="43"/>
      <c r="K469" s="43"/>
      <c r="L469" s="43"/>
      <c r="M469" s="43"/>
      <c r="N469" s="43"/>
      <c r="O469" s="43"/>
      <c r="P469" s="43"/>
      <c r="Q469" s="43"/>
    </row>
    <row r="470" spans="1:17" ht="12.5">
      <c r="A470" s="43"/>
      <c r="E470" s="43"/>
      <c r="F470" s="43"/>
      <c r="G470" s="49"/>
      <c r="H470" s="43"/>
      <c r="I470" s="43"/>
      <c r="J470" s="43"/>
      <c r="K470" s="43"/>
      <c r="L470" s="43"/>
      <c r="M470" s="43"/>
      <c r="N470" s="43"/>
      <c r="O470" s="43"/>
      <c r="P470" s="43"/>
      <c r="Q470" s="43"/>
    </row>
    <row r="471" spans="1:17" ht="12.5">
      <c r="A471" s="43"/>
      <c r="E471" s="43"/>
      <c r="F471" s="43"/>
      <c r="G471" s="49"/>
      <c r="H471" s="43"/>
      <c r="I471" s="43"/>
      <c r="J471" s="43"/>
      <c r="K471" s="43"/>
      <c r="L471" s="43"/>
      <c r="M471" s="43"/>
      <c r="N471" s="43"/>
      <c r="O471" s="43"/>
      <c r="P471" s="43"/>
      <c r="Q471" s="43"/>
    </row>
    <row r="472" spans="1:17" ht="12.5">
      <c r="A472" s="43"/>
      <c r="E472" s="43"/>
      <c r="F472" s="43"/>
      <c r="G472" s="49"/>
      <c r="H472" s="43"/>
      <c r="I472" s="43"/>
      <c r="J472" s="43"/>
      <c r="K472" s="43"/>
      <c r="L472" s="43"/>
      <c r="M472" s="43"/>
      <c r="N472" s="43"/>
      <c r="O472" s="43"/>
      <c r="P472" s="43"/>
      <c r="Q472" s="43"/>
    </row>
    <row r="473" spans="1:17" ht="12.5">
      <c r="A473" s="43"/>
      <c r="E473" s="43"/>
      <c r="F473" s="43"/>
      <c r="G473" s="49"/>
      <c r="H473" s="43"/>
      <c r="I473" s="43"/>
      <c r="J473" s="43"/>
      <c r="K473" s="43"/>
      <c r="L473" s="43"/>
      <c r="M473" s="43"/>
      <c r="N473" s="43"/>
      <c r="O473" s="43"/>
      <c r="P473" s="43"/>
      <c r="Q473" s="43"/>
    </row>
    <row r="474" spans="1:17" ht="12.5">
      <c r="A474" s="43"/>
      <c r="E474" s="43"/>
      <c r="F474" s="43"/>
      <c r="G474" s="49"/>
      <c r="H474" s="43"/>
      <c r="I474" s="43"/>
      <c r="J474" s="43"/>
      <c r="K474" s="43"/>
      <c r="L474" s="43"/>
      <c r="M474" s="43"/>
      <c r="N474" s="43"/>
      <c r="O474" s="43"/>
      <c r="P474" s="43"/>
      <c r="Q474" s="43"/>
    </row>
    <row r="475" spans="1:17" ht="12.5">
      <c r="A475" s="43"/>
      <c r="E475" s="43"/>
      <c r="F475" s="43"/>
      <c r="G475" s="49"/>
      <c r="H475" s="43"/>
      <c r="I475" s="43"/>
      <c r="J475" s="43"/>
      <c r="K475" s="43"/>
      <c r="L475" s="43"/>
      <c r="M475" s="43"/>
      <c r="N475" s="43"/>
      <c r="O475" s="43"/>
      <c r="P475" s="43"/>
      <c r="Q475" s="43"/>
    </row>
    <row r="476" spans="1:17" ht="12.5">
      <c r="A476" s="43"/>
      <c r="E476" s="43"/>
      <c r="F476" s="43"/>
      <c r="G476" s="49"/>
      <c r="H476" s="43"/>
      <c r="I476" s="43"/>
      <c r="J476" s="43"/>
      <c r="K476" s="43"/>
      <c r="L476" s="43"/>
      <c r="M476" s="43"/>
      <c r="N476" s="43"/>
      <c r="O476" s="43"/>
      <c r="P476" s="43"/>
      <c r="Q476" s="43"/>
    </row>
    <row r="477" spans="1:17" ht="12.5">
      <c r="A477" s="43"/>
      <c r="E477" s="43"/>
      <c r="F477" s="43"/>
      <c r="G477" s="49"/>
      <c r="H477" s="43"/>
      <c r="I477" s="43"/>
      <c r="J477" s="43"/>
      <c r="K477" s="43"/>
      <c r="L477" s="43"/>
      <c r="M477" s="43"/>
      <c r="N477" s="43"/>
      <c r="O477" s="43"/>
      <c r="P477" s="43"/>
      <c r="Q477" s="43"/>
    </row>
    <row r="478" spans="1:17" ht="12.5">
      <c r="A478" s="43"/>
      <c r="E478" s="43"/>
      <c r="F478" s="43"/>
      <c r="G478" s="49"/>
      <c r="H478" s="43"/>
      <c r="I478" s="43"/>
      <c r="J478" s="43"/>
      <c r="K478" s="43"/>
      <c r="L478" s="43"/>
      <c r="M478" s="43"/>
      <c r="N478" s="43"/>
      <c r="O478" s="43"/>
      <c r="P478" s="43"/>
      <c r="Q478" s="43"/>
    </row>
    <row r="479" spans="1:17" ht="12.5">
      <c r="A479" s="43"/>
      <c r="E479" s="43"/>
      <c r="F479" s="43"/>
      <c r="G479" s="49"/>
      <c r="H479" s="43"/>
      <c r="I479" s="43"/>
      <c r="J479" s="43"/>
      <c r="K479" s="43"/>
      <c r="L479" s="43"/>
      <c r="M479" s="43"/>
      <c r="N479" s="43"/>
      <c r="O479" s="43"/>
      <c r="P479" s="43"/>
      <c r="Q479" s="43"/>
    </row>
    <row r="480" spans="1:17" ht="12.5">
      <c r="A480" s="43"/>
      <c r="E480" s="43"/>
      <c r="F480" s="43"/>
      <c r="G480" s="49"/>
      <c r="H480" s="43"/>
      <c r="I480" s="43"/>
      <c r="J480" s="43"/>
      <c r="K480" s="43"/>
      <c r="L480" s="43"/>
      <c r="M480" s="43"/>
      <c r="N480" s="43"/>
      <c r="O480" s="43"/>
      <c r="P480" s="43"/>
      <c r="Q480" s="43"/>
    </row>
    <row r="481" spans="1:17" ht="12.5">
      <c r="A481" s="43"/>
      <c r="E481" s="43"/>
      <c r="F481" s="43"/>
      <c r="G481" s="49"/>
      <c r="H481" s="43"/>
      <c r="I481" s="43"/>
      <c r="J481" s="43"/>
      <c r="K481" s="43"/>
      <c r="L481" s="43"/>
      <c r="M481" s="43"/>
      <c r="N481" s="43"/>
      <c r="O481" s="43"/>
      <c r="P481" s="43"/>
      <c r="Q481" s="43"/>
    </row>
    <row r="482" spans="1:17" ht="12.5">
      <c r="A482" s="43"/>
      <c r="E482" s="43"/>
      <c r="F482" s="43"/>
      <c r="G482" s="49"/>
      <c r="H482" s="43"/>
      <c r="I482" s="43"/>
      <c r="J482" s="43"/>
      <c r="K482" s="43"/>
      <c r="L482" s="43"/>
      <c r="M482" s="43"/>
      <c r="N482" s="43"/>
      <c r="O482" s="43"/>
      <c r="P482" s="43"/>
      <c r="Q482" s="43"/>
    </row>
    <row r="483" spans="1:17" ht="12.5">
      <c r="A483" s="43"/>
      <c r="E483" s="43"/>
      <c r="F483" s="43"/>
      <c r="G483" s="49"/>
      <c r="H483" s="43"/>
      <c r="I483" s="43"/>
      <c r="J483" s="43"/>
      <c r="K483" s="43"/>
      <c r="L483" s="43"/>
      <c r="M483" s="43"/>
      <c r="N483" s="43"/>
      <c r="O483" s="43"/>
      <c r="P483" s="43"/>
      <c r="Q483" s="43"/>
    </row>
    <row r="484" spans="1:17" ht="12.5">
      <c r="A484" s="43"/>
      <c r="E484" s="43"/>
      <c r="F484" s="43"/>
      <c r="G484" s="49"/>
      <c r="H484" s="43"/>
      <c r="I484" s="43"/>
      <c r="J484" s="43"/>
      <c r="K484" s="43"/>
      <c r="L484" s="43"/>
      <c r="M484" s="43"/>
      <c r="N484" s="43"/>
      <c r="O484" s="43"/>
      <c r="P484" s="43"/>
      <c r="Q484" s="43"/>
    </row>
    <row r="485" spans="1:17" ht="12.5">
      <c r="A485" s="43"/>
      <c r="E485" s="43"/>
      <c r="F485" s="43"/>
      <c r="G485" s="49"/>
      <c r="H485" s="43"/>
      <c r="I485" s="43"/>
      <c r="J485" s="43"/>
      <c r="K485" s="43"/>
      <c r="L485" s="43"/>
      <c r="M485" s="43"/>
      <c r="N485" s="43"/>
      <c r="O485" s="43"/>
      <c r="P485" s="43"/>
      <c r="Q485" s="43"/>
    </row>
    <row r="486" spans="1:17" ht="12.5">
      <c r="A486" s="43"/>
      <c r="E486" s="43"/>
      <c r="F486" s="43"/>
      <c r="G486" s="49"/>
      <c r="H486" s="43"/>
      <c r="I486" s="43"/>
      <c r="J486" s="43"/>
      <c r="K486" s="43"/>
      <c r="L486" s="43"/>
      <c r="M486" s="43"/>
      <c r="N486" s="43"/>
      <c r="O486" s="43"/>
      <c r="P486" s="43"/>
      <c r="Q486" s="43"/>
    </row>
    <row r="487" spans="1:17" ht="12.5">
      <c r="A487" s="43"/>
      <c r="E487" s="43"/>
      <c r="F487" s="43"/>
      <c r="G487" s="49"/>
      <c r="H487" s="43"/>
      <c r="I487" s="43"/>
      <c r="J487" s="43"/>
      <c r="K487" s="43"/>
      <c r="L487" s="43"/>
      <c r="M487" s="43"/>
      <c r="N487" s="43"/>
      <c r="O487" s="43"/>
      <c r="P487" s="43"/>
      <c r="Q487" s="43"/>
    </row>
    <row r="488" spans="1:17" ht="12.5">
      <c r="A488" s="43"/>
      <c r="E488" s="43"/>
      <c r="F488" s="43"/>
      <c r="G488" s="49"/>
      <c r="H488" s="43"/>
      <c r="I488" s="43"/>
      <c r="J488" s="43"/>
      <c r="K488" s="43"/>
      <c r="L488" s="43"/>
      <c r="M488" s="43"/>
      <c r="N488" s="43"/>
      <c r="O488" s="43"/>
      <c r="P488" s="43"/>
      <c r="Q488" s="43"/>
    </row>
    <row r="489" spans="1:17" ht="12.5">
      <c r="A489" s="43"/>
      <c r="E489" s="43"/>
      <c r="F489" s="43"/>
      <c r="G489" s="49"/>
      <c r="H489" s="43"/>
      <c r="I489" s="43"/>
      <c r="J489" s="43"/>
      <c r="K489" s="43"/>
      <c r="L489" s="43"/>
      <c r="M489" s="43"/>
      <c r="N489" s="43"/>
      <c r="O489" s="43"/>
      <c r="P489" s="43"/>
      <c r="Q489" s="43"/>
    </row>
    <row r="490" spans="1:17" ht="12.5">
      <c r="A490" s="43"/>
      <c r="E490" s="43"/>
      <c r="F490" s="43"/>
      <c r="G490" s="49"/>
      <c r="H490" s="43"/>
      <c r="I490" s="43"/>
      <c r="J490" s="43"/>
      <c r="K490" s="43"/>
      <c r="L490" s="43"/>
      <c r="M490" s="43"/>
      <c r="N490" s="43"/>
      <c r="O490" s="43"/>
      <c r="P490" s="43"/>
      <c r="Q490" s="43"/>
    </row>
    <row r="491" spans="1:17" ht="12.5">
      <c r="A491" s="43"/>
      <c r="E491" s="43"/>
      <c r="F491" s="43"/>
      <c r="G491" s="49"/>
      <c r="H491" s="43"/>
      <c r="I491" s="43"/>
      <c r="J491" s="43"/>
      <c r="K491" s="43"/>
      <c r="L491" s="43"/>
      <c r="M491" s="43"/>
      <c r="N491" s="43"/>
      <c r="O491" s="43"/>
      <c r="P491" s="43"/>
      <c r="Q491" s="43"/>
    </row>
    <row r="492" spans="1:17" ht="12.5">
      <c r="A492" s="43"/>
      <c r="E492" s="43"/>
      <c r="F492" s="43"/>
      <c r="G492" s="49"/>
      <c r="H492" s="43"/>
      <c r="I492" s="43"/>
      <c r="J492" s="43"/>
      <c r="K492" s="43"/>
      <c r="L492" s="43"/>
      <c r="M492" s="43"/>
      <c r="N492" s="43"/>
      <c r="O492" s="43"/>
      <c r="P492" s="43"/>
      <c r="Q492" s="43"/>
    </row>
    <row r="493" spans="1:17" ht="12.5">
      <c r="A493" s="43"/>
      <c r="E493" s="43"/>
      <c r="F493" s="43"/>
      <c r="G493" s="49"/>
      <c r="H493" s="43"/>
      <c r="I493" s="43"/>
      <c r="J493" s="43"/>
      <c r="K493" s="43"/>
      <c r="L493" s="43"/>
      <c r="M493" s="43"/>
      <c r="N493" s="43"/>
      <c r="O493" s="43"/>
      <c r="P493" s="43"/>
      <c r="Q493" s="43"/>
    </row>
    <row r="494" spans="1:17" ht="12.5">
      <c r="A494" s="43"/>
      <c r="E494" s="43"/>
      <c r="F494" s="43"/>
      <c r="G494" s="49"/>
      <c r="H494" s="43"/>
      <c r="I494" s="43"/>
      <c r="J494" s="43"/>
      <c r="K494" s="43"/>
      <c r="L494" s="43"/>
      <c r="M494" s="43"/>
      <c r="N494" s="43"/>
      <c r="O494" s="43"/>
      <c r="P494" s="43"/>
      <c r="Q494" s="43"/>
    </row>
    <row r="495" spans="1:17" ht="12.5">
      <c r="A495" s="43"/>
      <c r="E495" s="43"/>
      <c r="F495" s="43"/>
      <c r="G495" s="49"/>
      <c r="H495" s="43"/>
      <c r="I495" s="43"/>
      <c r="J495" s="43"/>
      <c r="K495" s="43"/>
      <c r="L495" s="43"/>
      <c r="M495" s="43"/>
      <c r="N495" s="43"/>
      <c r="O495" s="43"/>
      <c r="P495" s="43"/>
      <c r="Q495" s="43"/>
    </row>
    <row r="496" spans="1:17" ht="12.5">
      <c r="A496" s="43"/>
      <c r="E496" s="43"/>
      <c r="F496" s="43"/>
      <c r="G496" s="49"/>
      <c r="H496" s="43"/>
      <c r="I496" s="43"/>
      <c r="J496" s="43"/>
      <c r="K496" s="43"/>
      <c r="L496" s="43"/>
      <c r="M496" s="43"/>
      <c r="N496" s="43"/>
      <c r="O496" s="43"/>
      <c r="P496" s="43"/>
      <c r="Q496" s="43"/>
    </row>
    <row r="497" spans="1:17" ht="12.5">
      <c r="A497" s="43"/>
      <c r="E497" s="43"/>
      <c r="F497" s="43"/>
      <c r="G497" s="49"/>
      <c r="H497" s="43"/>
      <c r="I497" s="43"/>
      <c r="J497" s="43"/>
      <c r="K497" s="43"/>
      <c r="L497" s="43"/>
      <c r="M497" s="43"/>
      <c r="N497" s="43"/>
      <c r="O497" s="43"/>
      <c r="P497" s="43"/>
      <c r="Q497" s="43"/>
    </row>
    <row r="498" spans="1:17" ht="12.5">
      <c r="A498" s="43"/>
      <c r="E498" s="43"/>
      <c r="F498" s="43"/>
      <c r="G498" s="49"/>
      <c r="H498" s="43"/>
      <c r="I498" s="43"/>
      <c r="J498" s="43"/>
      <c r="K498" s="43"/>
      <c r="L498" s="43"/>
      <c r="M498" s="43"/>
      <c r="N498" s="43"/>
      <c r="O498" s="43"/>
      <c r="P498" s="43"/>
      <c r="Q498" s="43"/>
    </row>
    <row r="499" spans="1:17" ht="12.5">
      <c r="A499" s="43"/>
      <c r="E499" s="43"/>
      <c r="F499" s="43"/>
      <c r="G499" s="49"/>
      <c r="H499" s="43"/>
      <c r="I499" s="43"/>
      <c r="J499" s="43"/>
      <c r="K499" s="43"/>
      <c r="L499" s="43"/>
      <c r="M499" s="43"/>
      <c r="N499" s="43"/>
      <c r="O499" s="43"/>
      <c r="P499" s="43"/>
      <c r="Q499" s="43"/>
    </row>
    <row r="500" spans="1:17" ht="12.5">
      <c r="A500" s="43"/>
      <c r="E500" s="43"/>
      <c r="F500" s="43"/>
      <c r="G500" s="49"/>
      <c r="H500" s="43"/>
      <c r="I500" s="43"/>
      <c r="J500" s="43"/>
      <c r="K500" s="43"/>
      <c r="L500" s="43"/>
      <c r="M500" s="43"/>
      <c r="N500" s="43"/>
      <c r="O500" s="43"/>
      <c r="P500" s="43"/>
      <c r="Q500" s="43"/>
    </row>
    <row r="501" spans="1:17" ht="12.5">
      <c r="A501" s="43"/>
      <c r="E501" s="43"/>
      <c r="F501" s="43"/>
      <c r="G501" s="49"/>
      <c r="H501" s="43"/>
      <c r="I501" s="43"/>
      <c r="J501" s="43"/>
      <c r="K501" s="43"/>
      <c r="L501" s="43"/>
      <c r="M501" s="43"/>
      <c r="N501" s="43"/>
      <c r="O501" s="43"/>
      <c r="P501" s="43"/>
      <c r="Q501" s="43"/>
    </row>
    <row r="502" spans="1:17" ht="12.5">
      <c r="A502" s="43"/>
      <c r="E502" s="43"/>
      <c r="F502" s="43"/>
      <c r="G502" s="49"/>
      <c r="H502" s="43"/>
      <c r="I502" s="43"/>
      <c r="J502" s="43"/>
      <c r="K502" s="43"/>
      <c r="L502" s="43"/>
      <c r="M502" s="43"/>
      <c r="N502" s="43"/>
      <c r="O502" s="43"/>
      <c r="P502" s="43"/>
      <c r="Q502" s="43"/>
    </row>
    <row r="503" spans="1:17" ht="12.5">
      <c r="A503" s="43"/>
      <c r="E503" s="43"/>
      <c r="F503" s="43"/>
      <c r="G503" s="49"/>
      <c r="H503" s="43"/>
      <c r="I503" s="43"/>
      <c r="J503" s="43"/>
      <c r="K503" s="43"/>
      <c r="L503" s="43"/>
      <c r="M503" s="43"/>
      <c r="N503" s="43"/>
      <c r="O503" s="43"/>
      <c r="P503" s="43"/>
      <c r="Q503" s="43"/>
    </row>
    <row r="504" spans="1:17" ht="12.5">
      <c r="A504" s="43"/>
      <c r="E504" s="43"/>
      <c r="F504" s="43"/>
      <c r="G504" s="49"/>
      <c r="H504" s="43"/>
      <c r="I504" s="43"/>
      <c r="J504" s="43"/>
      <c r="K504" s="43"/>
      <c r="L504" s="43"/>
      <c r="M504" s="43"/>
      <c r="N504" s="43"/>
      <c r="O504" s="43"/>
      <c r="P504" s="43"/>
      <c r="Q504" s="43"/>
    </row>
    <row r="505" spans="1:17" ht="12.5">
      <c r="A505" s="43"/>
      <c r="E505" s="43"/>
      <c r="F505" s="43"/>
      <c r="G505" s="49"/>
      <c r="H505" s="43"/>
      <c r="I505" s="43"/>
      <c r="J505" s="43"/>
      <c r="K505" s="43"/>
      <c r="L505" s="43"/>
      <c r="M505" s="43"/>
      <c r="N505" s="43"/>
      <c r="O505" s="43"/>
      <c r="P505" s="43"/>
      <c r="Q505" s="43"/>
    </row>
    <row r="506" spans="1:17" ht="12.5">
      <c r="A506" s="43"/>
      <c r="E506" s="43"/>
      <c r="F506" s="43"/>
      <c r="G506" s="49"/>
      <c r="H506" s="43"/>
      <c r="I506" s="43"/>
      <c r="J506" s="43"/>
      <c r="K506" s="43"/>
      <c r="L506" s="43"/>
      <c r="M506" s="43"/>
      <c r="N506" s="43"/>
      <c r="O506" s="43"/>
      <c r="P506" s="43"/>
      <c r="Q506" s="43"/>
    </row>
    <row r="507" spans="1:17" ht="12.5">
      <c r="A507" s="43"/>
      <c r="E507" s="43"/>
      <c r="F507" s="43"/>
      <c r="G507" s="49"/>
      <c r="H507" s="43"/>
      <c r="I507" s="43"/>
      <c r="J507" s="43"/>
      <c r="K507" s="43"/>
      <c r="L507" s="43"/>
      <c r="M507" s="43"/>
      <c r="N507" s="43"/>
      <c r="O507" s="43"/>
      <c r="P507" s="43"/>
      <c r="Q507" s="43"/>
    </row>
    <row r="508" spans="1:17" ht="12.5">
      <c r="A508" s="43"/>
      <c r="E508" s="43"/>
      <c r="F508" s="43"/>
      <c r="G508" s="49"/>
      <c r="H508" s="43"/>
      <c r="I508" s="43"/>
      <c r="J508" s="43"/>
      <c r="K508" s="43"/>
      <c r="L508" s="43"/>
      <c r="M508" s="43"/>
      <c r="N508" s="43"/>
      <c r="O508" s="43"/>
      <c r="P508" s="43"/>
      <c r="Q508" s="43"/>
    </row>
    <row r="509" spans="1:17" ht="12.5">
      <c r="A509" s="43"/>
      <c r="E509" s="43"/>
      <c r="F509" s="43"/>
      <c r="G509" s="49"/>
      <c r="H509" s="43"/>
      <c r="I509" s="43"/>
      <c r="J509" s="43"/>
      <c r="K509" s="43"/>
      <c r="L509" s="43"/>
      <c r="M509" s="43"/>
      <c r="N509" s="43"/>
      <c r="O509" s="43"/>
      <c r="P509" s="43"/>
      <c r="Q509" s="43"/>
    </row>
    <row r="510" spans="1:17" ht="12.5">
      <c r="A510" s="43"/>
      <c r="E510" s="43"/>
      <c r="F510" s="43"/>
      <c r="G510" s="49"/>
      <c r="H510" s="43"/>
      <c r="I510" s="43"/>
      <c r="J510" s="43"/>
      <c r="K510" s="43"/>
      <c r="L510" s="43"/>
      <c r="M510" s="43"/>
      <c r="N510" s="43"/>
      <c r="O510" s="43"/>
      <c r="P510" s="43"/>
      <c r="Q510" s="43"/>
    </row>
    <row r="511" spans="1:17" ht="12.5">
      <c r="A511" s="43"/>
      <c r="E511" s="43"/>
      <c r="F511" s="43"/>
      <c r="G511" s="49"/>
      <c r="H511" s="43"/>
      <c r="I511" s="43"/>
      <c r="J511" s="43"/>
      <c r="K511" s="43"/>
      <c r="L511" s="43"/>
      <c r="M511" s="43"/>
      <c r="N511" s="43"/>
      <c r="O511" s="43"/>
      <c r="P511" s="43"/>
      <c r="Q511" s="43"/>
    </row>
    <row r="512" spans="1:17" ht="12.5">
      <c r="A512" s="43"/>
      <c r="E512" s="43"/>
      <c r="F512" s="43"/>
      <c r="G512" s="49"/>
      <c r="H512" s="43"/>
      <c r="I512" s="43"/>
      <c r="J512" s="43"/>
      <c r="K512" s="43"/>
      <c r="L512" s="43"/>
      <c r="M512" s="43"/>
      <c r="N512" s="43"/>
      <c r="O512" s="43"/>
      <c r="P512" s="43"/>
      <c r="Q512" s="43"/>
    </row>
    <row r="513" spans="1:17" ht="12.5">
      <c r="A513" s="43"/>
      <c r="E513" s="43"/>
      <c r="F513" s="43"/>
      <c r="G513" s="49"/>
      <c r="H513" s="43"/>
      <c r="I513" s="43"/>
      <c r="J513" s="43"/>
      <c r="K513" s="43"/>
      <c r="L513" s="43"/>
      <c r="M513" s="43"/>
      <c r="N513" s="43"/>
      <c r="O513" s="43"/>
      <c r="P513" s="43"/>
      <c r="Q513" s="43"/>
    </row>
    <row r="514" spans="1:17" ht="12.5">
      <c r="A514" s="43"/>
      <c r="E514" s="43"/>
      <c r="F514" s="43"/>
      <c r="G514" s="49"/>
      <c r="H514" s="43"/>
      <c r="I514" s="43"/>
      <c r="J514" s="43"/>
      <c r="K514" s="43"/>
      <c r="L514" s="43"/>
      <c r="M514" s="43"/>
      <c r="N514" s="43"/>
      <c r="O514" s="43"/>
      <c r="P514" s="43"/>
      <c r="Q514" s="43"/>
    </row>
    <row r="515" spans="1:17" ht="12.5">
      <c r="A515" s="43"/>
      <c r="E515" s="43"/>
      <c r="F515" s="43"/>
      <c r="G515" s="49"/>
      <c r="H515" s="43"/>
      <c r="I515" s="43"/>
      <c r="J515" s="43"/>
      <c r="K515" s="43"/>
      <c r="L515" s="43"/>
      <c r="M515" s="43"/>
      <c r="N515" s="43"/>
      <c r="O515" s="43"/>
      <c r="P515" s="43"/>
      <c r="Q515" s="43"/>
    </row>
    <row r="516" spans="1:17" ht="12.5">
      <c r="A516" s="43"/>
      <c r="E516" s="43"/>
      <c r="F516" s="43"/>
      <c r="G516" s="49"/>
      <c r="H516" s="43"/>
      <c r="I516" s="43"/>
      <c r="J516" s="43"/>
      <c r="K516" s="43"/>
      <c r="L516" s="43"/>
      <c r="M516" s="43"/>
      <c r="N516" s="43"/>
      <c r="O516" s="43"/>
      <c r="P516" s="43"/>
      <c r="Q516" s="43"/>
    </row>
    <row r="517" spans="1:17" ht="12.5">
      <c r="A517" s="43"/>
      <c r="E517" s="43"/>
      <c r="F517" s="43"/>
      <c r="G517" s="49"/>
      <c r="H517" s="43"/>
      <c r="I517" s="43"/>
      <c r="J517" s="43"/>
      <c r="K517" s="43"/>
      <c r="L517" s="43"/>
      <c r="M517" s="43"/>
      <c r="N517" s="43"/>
      <c r="O517" s="43"/>
      <c r="P517" s="43"/>
      <c r="Q517" s="43"/>
    </row>
    <row r="518" spans="1:17" ht="12.5">
      <c r="A518" s="43"/>
      <c r="E518" s="43"/>
      <c r="F518" s="43"/>
      <c r="G518" s="49"/>
      <c r="H518" s="43"/>
      <c r="I518" s="43"/>
      <c r="J518" s="43"/>
      <c r="K518" s="43"/>
      <c r="L518" s="43"/>
      <c r="M518" s="43"/>
      <c r="N518" s="43"/>
      <c r="O518" s="43"/>
      <c r="P518" s="43"/>
      <c r="Q518" s="43"/>
    </row>
    <row r="519" spans="1:17" ht="12.5">
      <c r="A519" s="43"/>
      <c r="E519" s="43"/>
      <c r="F519" s="43"/>
      <c r="G519" s="49"/>
      <c r="H519" s="43"/>
      <c r="I519" s="43"/>
      <c r="J519" s="43"/>
      <c r="K519" s="43"/>
      <c r="L519" s="43"/>
      <c r="M519" s="43"/>
      <c r="N519" s="43"/>
      <c r="O519" s="43"/>
      <c r="P519" s="43"/>
      <c r="Q519" s="43"/>
    </row>
    <row r="520" spans="1:17" ht="12.5">
      <c r="A520" s="43"/>
      <c r="E520" s="43"/>
      <c r="F520" s="43"/>
      <c r="G520" s="49"/>
      <c r="H520" s="43"/>
      <c r="I520" s="43"/>
      <c r="J520" s="43"/>
      <c r="K520" s="43"/>
      <c r="L520" s="43"/>
      <c r="M520" s="43"/>
      <c r="N520" s="43"/>
      <c r="O520" s="43"/>
      <c r="P520" s="43"/>
      <c r="Q520" s="43"/>
    </row>
    <row r="521" spans="1:17" ht="12.5">
      <c r="A521" s="43"/>
      <c r="E521" s="43"/>
      <c r="F521" s="43"/>
      <c r="G521" s="49"/>
      <c r="H521" s="43"/>
      <c r="I521" s="43"/>
      <c r="J521" s="43"/>
      <c r="K521" s="43"/>
      <c r="L521" s="43"/>
      <c r="M521" s="43"/>
      <c r="N521" s="43"/>
      <c r="O521" s="43"/>
      <c r="P521" s="43"/>
      <c r="Q521" s="43"/>
    </row>
    <row r="522" spans="1:17" ht="12.5">
      <c r="A522" s="43"/>
      <c r="E522" s="43"/>
      <c r="F522" s="43"/>
      <c r="G522" s="49"/>
      <c r="H522" s="43"/>
      <c r="I522" s="43"/>
      <c r="J522" s="43"/>
      <c r="K522" s="43"/>
      <c r="L522" s="43"/>
      <c r="M522" s="43"/>
      <c r="N522" s="43"/>
      <c r="O522" s="43"/>
      <c r="P522" s="43"/>
      <c r="Q522" s="43"/>
    </row>
    <row r="523" spans="1:17" ht="12.5">
      <c r="A523" s="43"/>
      <c r="E523" s="43"/>
      <c r="F523" s="43"/>
      <c r="G523" s="49"/>
      <c r="H523" s="43"/>
      <c r="I523" s="43"/>
      <c r="J523" s="43"/>
      <c r="K523" s="43"/>
      <c r="L523" s="43"/>
      <c r="M523" s="43"/>
      <c r="N523" s="43"/>
      <c r="O523" s="43"/>
      <c r="P523" s="43"/>
      <c r="Q523" s="43"/>
    </row>
    <row r="524" spans="1:17" ht="12.5">
      <c r="A524" s="43"/>
      <c r="E524" s="43"/>
      <c r="F524" s="43"/>
      <c r="G524" s="49"/>
      <c r="H524" s="43"/>
      <c r="I524" s="43"/>
      <c r="J524" s="43"/>
      <c r="K524" s="43"/>
      <c r="L524" s="43"/>
      <c r="M524" s="43"/>
      <c r="N524" s="43"/>
      <c r="O524" s="43"/>
      <c r="P524" s="43"/>
      <c r="Q524" s="43"/>
    </row>
    <row r="525" spans="1:17" ht="12.5">
      <c r="A525" s="43"/>
      <c r="E525" s="43"/>
      <c r="F525" s="43"/>
      <c r="G525" s="49"/>
      <c r="H525" s="43"/>
      <c r="I525" s="43"/>
      <c r="J525" s="43"/>
      <c r="K525" s="43"/>
      <c r="L525" s="43"/>
      <c r="M525" s="43"/>
      <c r="N525" s="43"/>
      <c r="O525" s="43"/>
      <c r="P525" s="43"/>
      <c r="Q525" s="43"/>
    </row>
    <row r="526" spans="1:17" ht="12.5">
      <c r="A526" s="43"/>
      <c r="E526" s="43"/>
      <c r="F526" s="43"/>
      <c r="G526" s="49"/>
      <c r="H526" s="43"/>
      <c r="I526" s="43"/>
      <c r="J526" s="43"/>
      <c r="K526" s="43"/>
      <c r="L526" s="43"/>
      <c r="M526" s="43"/>
      <c r="N526" s="43"/>
      <c r="O526" s="43"/>
      <c r="P526" s="43"/>
      <c r="Q526" s="43"/>
    </row>
    <row r="527" spans="1:17" ht="12.5">
      <c r="A527" s="43"/>
      <c r="E527" s="43"/>
      <c r="F527" s="43"/>
      <c r="G527" s="49"/>
      <c r="H527" s="43"/>
      <c r="I527" s="43"/>
      <c r="J527" s="43"/>
      <c r="K527" s="43"/>
      <c r="L527" s="43"/>
      <c r="M527" s="43"/>
      <c r="N527" s="43"/>
      <c r="O527" s="43"/>
      <c r="P527" s="43"/>
      <c r="Q527" s="43"/>
    </row>
    <row r="528" spans="1:17" ht="12.5">
      <c r="A528" s="43"/>
      <c r="E528" s="43"/>
      <c r="F528" s="43"/>
      <c r="G528" s="49"/>
      <c r="H528" s="43"/>
      <c r="I528" s="43"/>
      <c r="J528" s="43"/>
      <c r="K528" s="43"/>
      <c r="L528" s="43"/>
      <c r="M528" s="43"/>
      <c r="N528" s="43"/>
      <c r="O528" s="43"/>
      <c r="P528" s="43"/>
      <c r="Q528" s="43"/>
    </row>
    <row r="529" spans="1:17" ht="12.5">
      <c r="A529" s="43"/>
      <c r="E529" s="43"/>
      <c r="F529" s="43"/>
      <c r="G529" s="49"/>
      <c r="H529" s="43"/>
      <c r="I529" s="43"/>
      <c r="J529" s="43"/>
      <c r="K529" s="43"/>
      <c r="L529" s="43"/>
      <c r="M529" s="43"/>
      <c r="N529" s="43"/>
      <c r="O529" s="43"/>
      <c r="P529" s="43"/>
      <c r="Q529" s="43"/>
    </row>
    <row r="530" spans="1:17" ht="12.5">
      <c r="A530" s="43"/>
      <c r="E530" s="43"/>
      <c r="F530" s="43"/>
      <c r="G530" s="49"/>
      <c r="H530" s="43"/>
      <c r="I530" s="43"/>
      <c r="J530" s="43"/>
      <c r="K530" s="43"/>
      <c r="L530" s="43"/>
      <c r="M530" s="43"/>
      <c r="N530" s="43"/>
      <c r="O530" s="43"/>
      <c r="P530" s="43"/>
      <c r="Q530" s="43"/>
    </row>
    <row r="531" spans="1:17" ht="12.5">
      <c r="A531" s="43"/>
      <c r="E531" s="43"/>
      <c r="F531" s="43"/>
      <c r="G531" s="49"/>
      <c r="H531" s="43"/>
      <c r="I531" s="43"/>
      <c r="J531" s="43"/>
      <c r="K531" s="43"/>
      <c r="L531" s="43"/>
      <c r="M531" s="43"/>
      <c r="N531" s="43"/>
      <c r="O531" s="43"/>
      <c r="P531" s="43"/>
      <c r="Q531" s="43"/>
    </row>
    <row r="532" spans="1:17" ht="12.5">
      <c r="A532" s="43"/>
      <c r="E532" s="43"/>
      <c r="F532" s="43"/>
      <c r="G532" s="49"/>
      <c r="H532" s="43"/>
      <c r="I532" s="43"/>
      <c r="J532" s="43"/>
      <c r="K532" s="43"/>
      <c r="L532" s="43"/>
      <c r="M532" s="43"/>
      <c r="N532" s="43"/>
      <c r="O532" s="43"/>
      <c r="P532" s="43"/>
      <c r="Q532" s="43"/>
    </row>
    <row r="533" spans="1:17" ht="12.5">
      <c r="A533" s="43"/>
      <c r="E533" s="43"/>
      <c r="F533" s="43"/>
      <c r="G533" s="49"/>
      <c r="H533" s="43"/>
      <c r="I533" s="43"/>
      <c r="J533" s="43"/>
      <c r="K533" s="43"/>
      <c r="L533" s="43"/>
      <c r="M533" s="43"/>
      <c r="N533" s="43"/>
      <c r="O533" s="43"/>
      <c r="P533" s="43"/>
      <c r="Q533" s="43"/>
    </row>
    <row r="534" spans="1:17" ht="12.5">
      <c r="A534" s="43"/>
      <c r="E534" s="43"/>
      <c r="F534" s="43"/>
      <c r="G534" s="49"/>
      <c r="H534" s="43"/>
      <c r="I534" s="43"/>
      <c r="J534" s="43"/>
      <c r="K534" s="43"/>
      <c r="L534" s="43"/>
      <c r="M534" s="43"/>
      <c r="N534" s="43"/>
      <c r="O534" s="43"/>
      <c r="P534" s="43"/>
      <c r="Q534" s="43"/>
    </row>
    <row r="535" spans="1:17" ht="12.5">
      <c r="A535" s="43"/>
      <c r="E535" s="43"/>
      <c r="F535" s="43"/>
      <c r="G535" s="49"/>
      <c r="H535" s="43"/>
      <c r="I535" s="43"/>
      <c r="J535" s="43"/>
      <c r="K535" s="43"/>
      <c r="L535" s="43"/>
      <c r="M535" s="43"/>
      <c r="N535" s="43"/>
      <c r="O535" s="43"/>
      <c r="P535" s="43"/>
      <c r="Q535" s="43"/>
    </row>
    <row r="536" spans="1:17" ht="12.5">
      <c r="A536" s="43"/>
      <c r="E536" s="43"/>
      <c r="F536" s="43"/>
      <c r="G536" s="49"/>
      <c r="H536" s="43"/>
      <c r="I536" s="43"/>
      <c r="J536" s="43"/>
      <c r="K536" s="43"/>
      <c r="L536" s="43"/>
      <c r="M536" s="43"/>
      <c r="N536" s="43"/>
      <c r="O536" s="43"/>
      <c r="P536" s="43"/>
      <c r="Q536" s="43"/>
    </row>
    <row r="537" spans="1:17" ht="12.5">
      <c r="A537" s="43"/>
      <c r="E537" s="43"/>
      <c r="F537" s="43"/>
      <c r="G537" s="49"/>
      <c r="H537" s="43"/>
      <c r="I537" s="43"/>
      <c r="J537" s="43"/>
      <c r="K537" s="43"/>
      <c r="L537" s="43"/>
      <c r="M537" s="43"/>
      <c r="N537" s="43"/>
      <c r="O537" s="43"/>
      <c r="P537" s="43"/>
      <c r="Q537" s="43"/>
    </row>
    <row r="538" spans="1:17" ht="12.5">
      <c r="A538" s="43"/>
      <c r="E538" s="43"/>
      <c r="F538" s="43"/>
      <c r="G538" s="49"/>
      <c r="H538" s="43"/>
      <c r="I538" s="43"/>
      <c r="J538" s="43"/>
      <c r="K538" s="43"/>
      <c r="L538" s="43"/>
      <c r="M538" s="43"/>
      <c r="N538" s="43"/>
      <c r="O538" s="43"/>
      <c r="P538" s="43"/>
      <c r="Q538" s="43"/>
    </row>
    <row r="539" spans="1:17" ht="12.5">
      <c r="A539" s="43"/>
      <c r="E539" s="43"/>
      <c r="F539" s="43"/>
      <c r="G539" s="49"/>
      <c r="H539" s="43"/>
      <c r="I539" s="43"/>
      <c r="J539" s="43"/>
      <c r="K539" s="43"/>
      <c r="L539" s="43"/>
      <c r="M539" s="43"/>
      <c r="N539" s="43"/>
      <c r="O539" s="43"/>
      <c r="P539" s="43"/>
      <c r="Q539" s="43"/>
    </row>
    <row r="540" spans="1:17" ht="12.5">
      <c r="A540" s="43"/>
      <c r="E540" s="43"/>
      <c r="F540" s="43"/>
      <c r="G540" s="49"/>
      <c r="H540" s="43"/>
      <c r="I540" s="43"/>
      <c r="J540" s="43"/>
      <c r="K540" s="43"/>
      <c r="L540" s="43"/>
      <c r="M540" s="43"/>
      <c r="N540" s="43"/>
      <c r="O540" s="43"/>
      <c r="P540" s="43"/>
      <c r="Q540" s="43"/>
    </row>
    <row r="541" spans="1:17" ht="12.5">
      <c r="A541" s="43"/>
      <c r="E541" s="43"/>
      <c r="F541" s="43"/>
      <c r="G541" s="49"/>
      <c r="H541" s="43"/>
      <c r="I541" s="43"/>
      <c r="J541" s="43"/>
      <c r="K541" s="43"/>
      <c r="L541" s="43"/>
      <c r="M541" s="43"/>
      <c r="N541" s="43"/>
      <c r="O541" s="43"/>
      <c r="P541" s="43"/>
      <c r="Q541" s="43"/>
    </row>
    <row r="542" spans="1:17" ht="12.5">
      <c r="A542" s="43"/>
      <c r="E542" s="43"/>
      <c r="F542" s="43"/>
      <c r="G542" s="49"/>
      <c r="H542" s="43"/>
      <c r="I542" s="43"/>
      <c r="J542" s="43"/>
      <c r="K542" s="43"/>
      <c r="L542" s="43"/>
      <c r="M542" s="43"/>
      <c r="N542" s="43"/>
      <c r="O542" s="43"/>
      <c r="P542" s="43"/>
      <c r="Q542" s="43"/>
    </row>
    <row r="543" spans="1:17" ht="12.5">
      <c r="A543" s="43"/>
      <c r="E543" s="43"/>
      <c r="F543" s="43"/>
      <c r="G543" s="49"/>
      <c r="H543" s="43"/>
      <c r="I543" s="43"/>
      <c r="J543" s="43"/>
      <c r="K543" s="43"/>
      <c r="L543" s="43"/>
      <c r="M543" s="43"/>
      <c r="N543" s="43"/>
      <c r="O543" s="43"/>
      <c r="P543" s="43"/>
      <c r="Q543" s="43"/>
    </row>
    <row r="544" spans="1:17" ht="12.5">
      <c r="A544" s="43"/>
      <c r="E544" s="43"/>
      <c r="F544" s="43"/>
      <c r="G544" s="49"/>
      <c r="H544" s="43"/>
      <c r="I544" s="43"/>
      <c r="J544" s="43"/>
      <c r="K544" s="43"/>
      <c r="L544" s="43"/>
      <c r="M544" s="43"/>
      <c r="N544" s="43"/>
      <c r="O544" s="43"/>
      <c r="P544" s="43"/>
      <c r="Q544" s="43"/>
    </row>
    <row r="545" spans="1:17" ht="12.5">
      <c r="A545" s="43"/>
      <c r="E545" s="43"/>
      <c r="F545" s="43"/>
      <c r="G545" s="49"/>
      <c r="H545" s="43"/>
      <c r="I545" s="43"/>
      <c r="J545" s="43"/>
      <c r="K545" s="43"/>
      <c r="L545" s="43"/>
      <c r="M545" s="43"/>
      <c r="N545" s="43"/>
      <c r="O545" s="43"/>
      <c r="P545" s="43"/>
      <c r="Q545" s="43"/>
    </row>
    <row r="546" spans="1:17" ht="12.5">
      <c r="A546" s="43"/>
      <c r="E546" s="43"/>
      <c r="F546" s="43"/>
      <c r="G546" s="49"/>
      <c r="H546" s="43"/>
      <c r="I546" s="43"/>
      <c r="J546" s="43"/>
      <c r="K546" s="43"/>
      <c r="L546" s="43"/>
      <c r="M546" s="43"/>
      <c r="N546" s="43"/>
      <c r="O546" s="43"/>
      <c r="P546" s="43"/>
      <c r="Q546" s="43"/>
    </row>
    <row r="547" spans="1:17" ht="12.5">
      <c r="A547" s="43"/>
      <c r="E547" s="43"/>
      <c r="F547" s="43"/>
      <c r="G547" s="49"/>
      <c r="H547" s="43"/>
      <c r="I547" s="43"/>
      <c r="J547" s="43"/>
      <c r="K547" s="43"/>
      <c r="L547" s="43"/>
      <c r="M547" s="43"/>
      <c r="N547" s="43"/>
      <c r="O547" s="43"/>
      <c r="P547" s="43"/>
      <c r="Q547" s="43"/>
    </row>
    <row r="548" spans="1:17" ht="12.5">
      <c r="A548" s="43"/>
      <c r="E548" s="43"/>
      <c r="F548" s="43"/>
      <c r="G548" s="49"/>
      <c r="H548" s="43"/>
      <c r="I548" s="43"/>
      <c r="J548" s="43"/>
      <c r="K548" s="43"/>
      <c r="L548" s="43"/>
      <c r="M548" s="43"/>
      <c r="N548" s="43"/>
      <c r="O548" s="43"/>
      <c r="P548" s="43"/>
      <c r="Q548" s="43"/>
    </row>
    <row r="549" spans="1:17" ht="12.5">
      <c r="A549" s="43"/>
      <c r="E549" s="43"/>
      <c r="F549" s="43"/>
      <c r="G549" s="49"/>
      <c r="H549" s="43"/>
      <c r="I549" s="43"/>
      <c r="J549" s="43"/>
      <c r="K549" s="43"/>
      <c r="L549" s="43"/>
      <c r="M549" s="43"/>
      <c r="N549" s="43"/>
      <c r="O549" s="43"/>
      <c r="P549" s="43"/>
      <c r="Q549" s="43"/>
    </row>
    <row r="550" spans="1:17" ht="12.5">
      <c r="A550" s="43"/>
      <c r="E550" s="43"/>
      <c r="F550" s="43"/>
      <c r="G550" s="49"/>
      <c r="H550" s="43"/>
      <c r="I550" s="43"/>
      <c r="J550" s="43"/>
      <c r="K550" s="43"/>
      <c r="L550" s="43"/>
      <c r="M550" s="43"/>
      <c r="N550" s="43"/>
      <c r="O550" s="43"/>
      <c r="P550" s="43"/>
      <c r="Q550" s="43"/>
    </row>
    <row r="551" spans="1:17" ht="12.5">
      <c r="A551" s="43"/>
      <c r="E551" s="43"/>
      <c r="F551" s="43"/>
      <c r="G551" s="49"/>
      <c r="H551" s="43"/>
      <c r="I551" s="43"/>
      <c r="J551" s="43"/>
      <c r="K551" s="43"/>
      <c r="L551" s="43"/>
      <c r="M551" s="43"/>
      <c r="N551" s="43"/>
      <c r="O551" s="43"/>
      <c r="P551" s="43"/>
      <c r="Q551" s="43"/>
    </row>
    <row r="552" spans="1:17" ht="12.5">
      <c r="A552" s="43"/>
      <c r="E552" s="43"/>
      <c r="F552" s="43"/>
      <c r="G552" s="49"/>
      <c r="H552" s="43"/>
      <c r="I552" s="43"/>
      <c r="J552" s="43"/>
      <c r="K552" s="43"/>
      <c r="L552" s="43"/>
      <c r="M552" s="43"/>
      <c r="N552" s="43"/>
      <c r="O552" s="43"/>
      <c r="P552" s="43"/>
      <c r="Q552" s="43"/>
    </row>
    <row r="553" spans="1:17" ht="12.5">
      <c r="A553" s="43"/>
      <c r="E553" s="43"/>
      <c r="F553" s="43"/>
      <c r="G553" s="49"/>
      <c r="H553" s="43"/>
      <c r="I553" s="43"/>
      <c r="J553" s="43"/>
      <c r="K553" s="43"/>
      <c r="L553" s="43"/>
      <c r="M553" s="43"/>
      <c r="N553" s="43"/>
      <c r="O553" s="43"/>
      <c r="P553" s="43"/>
      <c r="Q553" s="43"/>
    </row>
    <row r="554" spans="1:17" ht="12.5">
      <c r="A554" s="43"/>
      <c r="E554" s="43"/>
      <c r="F554" s="43"/>
      <c r="G554" s="49"/>
      <c r="H554" s="43"/>
      <c r="I554" s="43"/>
      <c r="J554" s="43"/>
      <c r="K554" s="43"/>
      <c r="L554" s="43"/>
      <c r="M554" s="43"/>
      <c r="N554" s="43"/>
      <c r="O554" s="43"/>
      <c r="P554" s="43"/>
      <c r="Q554" s="43"/>
    </row>
    <row r="555" spans="1:17" ht="12.5">
      <c r="A555" s="43"/>
      <c r="E555" s="43"/>
      <c r="F555" s="43"/>
      <c r="G555" s="49"/>
      <c r="H555" s="43"/>
      <c r="I555" s="43"/>
      <c r="J555" s="43"/>
      <c r="K555" s="43"/>
      <c r="L555" s="43"/>
      <c r="M555" s="43"/>
      <c r="N555" s="43"/>
      <c r="O555" s="43"/>
      <c r="P555" s="43"/>
      <c r="Q555" s="43"/>
    </row>
    <row r="556" spans="1:17" ht="12.5">
      <c r="A556" s="43"/>
      <c r="E556" s="43"/>
      <c r="F556" s="43"/>
      <c r="G556" s="49"/>
      <c r="H556" s="43"/>
      <c r="I556" s="43"/>
      <c r="J556" s="43"/>
      <c r="K556" s="43"/>
      <c r="L556" s="43"/>
      <c r="M556" s="43"/>
      <c r="N556" s="43"/>
      <c r="O556" s="43"/>
      <c r="P556" s="43"/>
      <c r="Q556" s="43"/>
    </row>
    <row r="557" spans="1:17" ht="12.5">
      <c r="A557" s="43"/>
      <c r="E557" s="43"/>
      <c r="F557" s="43"/>
      <c r="G557" s="49"/>
      <c r="H557" s="43"/>
      <c r="I557" s="43"/>
      <c r="J557" s="43"/>
      <c r="K557" s="43"/>
      <c r="L557" s="43"/>
      <c r="M557" s="43"/>
      <c r="N557" s="43"/>
      <c r="O557" s="43"/>
      <c r="P557" s="43"/>
      <c r="Q557" s="43"/>
    </row>
    <row r="558" spans="1:17" ht="12.5">
      <c r="A558" s="43"/>
      <c r="E558" s="43"/>
      <c r="F558" s="43"/>
      <c r="G558" s="49"/>
      <c r="H558" s="43"/>
      <c r="I558" s="43"/>
      <c r="J558" s="43"/>
      <c r="K558" s="43"/>
      <c r="L558" s="43"/>
      <c r="M558" s="43"/>
      <c r="N558" s="43"/>
      <c r="O558" s="43"/>
      <c r="P558" s="43"/>
      <c r="Q558" s="43"/>
    </row>
    <row r="559" spans="1:17" ht="12.5">
      <c r="A559" s="43"/>
      <c r="E559" s="43"/>
      <c r="F559" s="43"/>
      <c r="G559" s="49"/>
      <c r="H559" s="43"/>
      <c r="I559" s="43"/>
      <c r="J559" s="43"/>
      <c r="K559" s="43"/>
      <c r="L559" s="43"/>
      <c r="M559" s="43"/>
      <c r="N559" s="43"/>
      <c r="O559" s="43"/>
      <c r="P559" s="43"/>
      <c r="Q559" s="43"/>
    </row>
    <row r="560" spans="1:17" ht="12.5">
      <c r="A560" s="43"/>
      <c r="E560" s="43"/>
      <c r="F560" s="43"/>
      <c r="G560" s="49"/>
      <c r="H560" s="43"/>
      <c r="I560" s="43"/>
      <c r="J560" s="43"/>
      <c r="K560" s="43"/>
      <c r="L560" s="43"/>
      <c r="M560" s="43"/>
      <c r="N560" s="43"/>
      <c r="O560" s="43"/>
      <c r="P560" s="43"/>
      <c r="Q560" s="43"/>
    </row>
    <row r="561" spans="1:17" ht="12.5">
      <c r="A561" s="43"/>
      <c r="E561" s="43"/>
      <c r="F561" s="43"/>
      <c r="G561" s="49"/>
      <c r="H561" s="43"/>
      <c r="I561" s="43"/>
      <c r="J561" s="43"/>
      <c r="K561" s="43"/>
      <c r="L561" s="43"/>
      <c r="M561" s="43"/>
      <c r="N561" s="43"/>
      <c r="O561" s="43"/>
      <c r="P561" s="43"/>
      <c r="Q561" s="43"/>
    </row>
    <row r="562" spans="1:17" ht="12.5">
      <c r="A562" s="43"/>
      <c r="E562" s="43"/>
      <c r="F562" s="43"/>
      <c r="G562" s="49"/>
      <c r="H562" s="43"/>
      <c r="I562" s="43"/>
      <c r="J562" s="43"/>
      <c r="K562" s="43"/>
      <c r="L562" s="43"/>
      <c r="M562" s="43"/>
      <c r="N562" s="43"/>
      <c r="O562" s="43"/>
      <c r="P562" s="43"/>
      <c r="Q562" s="43"/>
    </row>
    <row r="563" spans="1:17" ht="12.5">
      <c r="A563" s="43"/>
      <c r="E563" s="43"/>
      <c r="F563" s="43"/>
      <c r="G563" s="49"/>
      <c r="H563" s="43"/>
      <c r="I563" s="43"/>
      <c r="J563" s="43"/>
      <c r="K563" s="43"/>
      <c r="L563" s="43"/>
      <c r="M563" s="43"/>
      <c r="N563" s="43"/>
      <c r="O563" s="43"/>
      <c r="P563" s="43"/>
      <c r="Q563" s="43"/>
    </row>
    <row r="564" spans="1:17" ht="12.5">
      <c r="A564" s="43"/>
      <c r="E564" s="43"/>
      <c r="F564" s="43"/>
      <c r="G564" s="49"/>
      <c r="H564" s="43"/>
      <c r="I564" s="43"/>
      <c r="J564" s="43"/>
      <c r="K564" s="43"/>
      <c r="L564" s="43"/>
      <c r="M564" s="43"/>
      <c r="N564" s="43"/>
      <c r="O564" s="43"/>
      <c r="P564" s="43"/>
      <c r="Q564" s="43"/>
    </row>
    <row r="565" spans="1:17" ht="12.5">
      <c r="A565" s="43"/>
      <c r="E565" s="43"/>
      <c r="F565" s="43"/>
      <c r="G565" s="49"/>
      <c r="H565" s="43"/>
      <c r="I565" s="43"/>
      <c r="J565" s="43"/>
      <c r="K565" s="43"/>
      <c r="L565" s="43"/>
      <c r="M565" s="43"/>
      <c r="N565" s="43"/>
      <c r="O565" s="43"/>
      <c r="P565" s="43"/>
      <c r="Q565" s="43"/>
    </row>
    <row r="566" spans="1:17" ht="12.5">
      <c r="A566" s="43"/>
      <c r="E566" s="43"/>
      <c r="F566" s="43"/>
      <c r="G566" s="49"/>
      <c r="H566" s="43"/>
      <c r="I566" s="43"/>
      <c r="J566" s="43"/>
      <c r="K566" s="43"/>
      <c r="L566" s="43"/>
      <c r="M566" s="43"/>
      <c r="N566" s="43"/>
      <c r="O566" s="43"/>
      <c r="P566" s="43"/>
      <c r="Q566" s="43"/>
    </row>
    <row r="567" spans="1:17" ht="12.5">
      <c r="A567" s="43"/>
      <c r="E567" s="43"/>
      <c r="F567" s="43"/>
      <c r="G567" s="49"/>
      <c r="H567" s="43"/>
      <c r="I567" s="43"/>
      <c r="J567" s="43"/>
      <c r="K567" s="43"/>
      <c r="L567" s="43"/>
      <c r="M567" s="43"/>
      <c r="N567" s="43"/>
      <c r="O567" s="43"/>
      <c r="P567" s="43"/>
      <c r="Q567" s="43"/>
    </row>
    <row r="568" spans="1:17" ht="12.5">
      <c r="A568" s="43"/>
      <c r="E568" s="43"/>
      <c r="F568" s="43"/>
      <c r="G568" s="49"/>
      <c r="H568" s="43"/>
      <c r="I568" s="43"/>
      <c r="J568" s="43"/>
      <c r="K568" s="43"/>
      <c r="L568" s="43"/>
      <c r="M568" s="43"/>
      <c r="N568" s="43"/>
      <c r="O568" s="43"/>
      <c r="P568" s="43"/>
      <c r="Q568" s="43"/>
    </row>
    <row r="569" spans="1:17" ht="12.5">
      <c r="A569" s="43"/>
      <c r="E569" s="43"/>
      <c r="F569" s="43"/>
      <c r="G569" s="49"/>
      <c r="H569" s="43"/>
      <c r="I569" s="43"/>
      <c r="J569" s="43"/>
      <c r="K569" s="43"/>
      <c r="L569" s="43"/>
      <c r="M569" s="43"/>
      <c r="N569" s="43"/>
      <c r="O569" s="43"/>
      <c r="P569" s="43"/>
      <c r="Q569" s="43"/>
    </row>
    <row r="570" spans="1:17" ht="12.5">
      <c r="A570" s="43"/>
      <c r="E570" s="43"/>
      <c r="F570" s="43"/>
      <c r="G570" s="49"/>
      <c r="H570" s="43"/>
      <c r="I570" s="43"/>
      <c r="J570" s="43"/>
      <c r="K570" s="43"/>
      <c r="L570" s="43"/>
      <c r="M570" s="43"/>
      <c r="N570" s="43"/>
      <c r="O570" s="43"/>
      <c r="P570" s="43"/>
      <c r="Q570" s="43"/>
    </row>
    <row r="571" spans="1:17" ht="12.5">
      <c r="A571" s="43"/>
      <c r="E571" s="43"/>
      <c r="F571" s="43"/>
      <c r="G571" s="49"/>
      <c r="H571" s="43"/>
      <c r="I571" s="43"/>
      <c r="J571" s="43"/>
      <c r="K571" s="43"/>
      <c r="L571" s="43"/>
      <c r="M571" s="43"/>
      <c r="N571" s="43"/>
      <c r="O571" s="43"/>
      <c r="P571" s="43"/>
      <c r="Q571" s="43"/>
    </row>
    <row r="572" spans="1:17" ht="12.5">
      <c r="A572" s="43"/>
      <c r="E572" s="43"/>
      <c r="F572" s="43"/>
      <c r="G572" s="49"/>
      <c r="H572" s="43"/>
      <c r="I572" s="43"/>
      <c r="J572" s="43"/>
      <c r="K572" s="43"/>
      <c r="L572" s="43"/>
      <c r="M572" s="43"/>
      <c r="N572" s="43"/>
      <c r="O572" s="43"/>
      <c r="P572" s="43"/>
      <c r="Q572" s="43"/>
    </row>
    <row r="573" spans="1:17" ht="12.5">
      <c r="A573" s="43"/>
      <c r="E573" s="43"/>
      <c r="F573" s="43"/>
      <c r="G573" s="49"/>
      <c r="H573" s="43"/>
      <c r="I573" s="43"/>
      <c r="J573" s="43"/>
      <c r="K573" s="43"/>
      <c r="L573" s="43"/>
      <c r="M573" s="43"/>
      <c r="N573" s="43"/>
      <c r="O573" s="43"/>
      <c r="P573" s="43"/>
      <c r="Q573" s="43"/>
    </row>
    <row r="574" spans="1:17" ht="12.5">
      <c r="A574" s="43"/>
      <c r="E574" s="43"/>
      <c r="F574" s="43"/>
      <c r="G574" s="49"/>
      <c r="H574" s="43"/>
      <c r="I574" s="43"/>
      <c r="J574" s="43"/>
      <c r="K574" s="43"/>
      <c r="L574" s="43"/>
      <c r="M574" s="43"/>
      <c r="N574" s="43"/>
      <c r="O574" s="43"/>
      <c r="P574" s="43"/>
      <c r="Q574" s="43"/>
    </row>
    <row r="575" spans="1:17" ht="12.5">
      <c r="A575" s="43"/>
      <c r="E575" s="43"/>
      <c r="F575" s="43"/>
      <c r="G575" s="49"/>
      <c r="H575" s="43"/>
      <c r="I575" s="43"/>
      <c r="J575" s="43"/>
      <c r="K575" s="43"/>
      <c r="L575" s="43"/>
      <c r="M575" s="43"/>
      <c r="N575" s="43"/>
      <c r="O575" s="43"/>
      <c r="P575" s="43"/>
      <c r="Q575" s="43"/>
    </row>
    <row r="576" spans="1:17" ht="12.5">
      <c r="A576" s="43"/>
      <c r="E576" s="43"/>
      <c r="F576" s="43"/>
      <c r="G576" s="49"/>
      <c r="H576" s="43"/>
      <c r="I576" s="43"/>
      <c r="J576" s="43"/>
      <c r="K576" s="43"/>
      <c r="L576" s="43"/>
      <c r="M576" s="43"/>
      <c r="N576" s="43"/>
      <c r="O576" s="43"/>
      <c r="P576" s="43"/>
      <c r="Q576" s="43"/>
    </row>
    <row r="577" spans="1:17" ht="12.5">
      <c r="A577" s="43"/>
      <c r="E577" s="43"/>
      <c r="F577" s="43"/>
      <c r="G577" s="49"/>
      <c r="H577" s="43"/>
      <c r="I577" s="43"/>
      <c r="J577" s="43"/>
      <c r="K577" s="43"/>
      <c r="L577" s="43"/>
      <c r="M577" s="43"/>
      <c r="N577" s="43"/>
      <c r="O577" s="43"/>
      <c r="P577" s="43"/>
      <c r="Q577" s="43"/>
    </row>
    <row r="578" spans="1:17" ht="12.5">
      <c r="A578" s="43"/>
      <c r="E578" s="43"/>
      <c r="F578" s="43"/>
      <c r="G578" s="49"/>
      <c r="H578" s="43"/>
      <c r="I578" s="43"/>
      <c r="J578" s="43"/>
      <c r="K578" s="43"/>
      <c r="L578" s="43"/>
      <c r="M578" s="43"/>
      <c r="N578" s="43"/>
      <c r="O578" s="43"/>
      <c r="P578" s="43"/>
      <c r="Q578" s="43"/>
    </row>
    <row r="579" spans="1:17" ht="12.5">
      <c r="A579" s="43"/>
      <c r="E579" s="43"/>
      <c r="F579" s="43"/>
      <c r="G579" s="49"/>
      <c r="H579" s="43"/>
      <c r="I579" s="43"/>
      <c r="J579" s="43"/>
      <c r="K579" s="43"/>
      <c r="L579" s="43"/>
      <c r="M579" s="43"/>
      <c r="N579" s="43"/>
      <c r="O579" s="43"/>
      <c r="P579" s="43"/>
      <c r="Q579" s="43"/>
    </row>
    <row r="580" spans="1:17" ht="12.5">
      <c r="A580" s="43"/>
      <c r="E580" s="43"/>
      <c r="F580" s="43"/>
      <c r="G580" s="49"/>
      <c r="H580" s="43"/>
      <c r="I580" s="43"/>
      <c r="J580" s="43"/>
      <c r="K580" s="43"/>
      <c r="L580" s="43"/>
      <c r="M580" s="43"/>
      <c r="N580" s="43"/>
      <c r="O580" s="43"/>
      <c r="P580" s="43"/>
      <c r="Q580" s="43"/>
    </row>
    <row r="581" spans="1:17" ht="12.5">
      <c r="A581" s="43"/>
      <c r="E581" s="43"/>
      <c r="F581" s="43"/>
      <c r="G581" s="49"/>
      <c r="H581" s="43"/>
      <c r="I581" s="43"/>
      <c r="J581" s="43"/>
      <c r="K581" s="43"/>
      <c r="L581" s="43"/>
      <c r="M581" s="43"/>
      <c r="N581" s="43"/>
      <c r="O581" s="43"/>
      <c r="P581" s="43"/>
      <c r="Q581" s="43"/>
    </row>
    <row r="582" spans="1:17" ht="12.5">
      <c r="A582" s="43"/>
      <c r="E582" s="43"/>
      <c r="F582" s="43"/>
      <c r="G582" s="49"/>
      <c r="H582" s="43"/>
      <c r="I582" s="43"/>
      <c r="J582" s="43"/>
      <c r="K582" s="43"/>
      <c r="L582" s="43"/>
      <c r="M582" s="43"/>
      <c r="N582" s="43"/>
      <c r="O582" s="43"/>
      <c r="P582" s="43"/>
      <c r="Q582" s="43"/>
    </row>
    <row r="583" spans="1:17" ht="12.5">
      <c r="A583" s="43"/>
      <c r="E583" s="43"/>
      <c r="F583" s="43"/>
      <c r="G583" s="49"/>
      <c r="H583" s="43"/>
      <c r="I583" s="43"/>
      <c r="J583" s="43"/>
      <c r="K583" s="43"/>
      <c r="L583" s="43"/>
      <c r="M583" s="43"/>
      <c r="N583" s="43"/>
      <c r="O583" s="43"/>
      <c r="P583" s="43"/>
      <c r="Q583" s="43"/>
    </row>
    <row r="584" spans="1:17" ht="12.5">
      <c r="A584" s="43"/>
      <c r="E584" s="43"/>
      <c r="F584" s="43"/>
      <c r="G584" s="49"/>
      <c r="H584" s="43"/>
      <c r="I584" s="43"/>
      <c r="J584" s="43"/>
      <c r="K584" s="43"/>
      <c r="L584" s="43"/>
      <c r="M584" s="43"/>
      <c r="N584" s="43"/>
      <c r="O584" s="43"/>
      <c r="P584" s="43"/>
      <c r="Q584" s="43"/>
    </row>
    <row r="585" spans="1:17" ht="12.5">
      <c r="A585" s="43"/>
      <c r="E585" s="43"/>
      <c r="F585" s="43"/>
      <c r="G585" s="49"/>
      <c r="H585" s="43"/>
      <c r="I585" s="43"/>
      <c r="J585" s="43"/>
      <c r="K585" s="43"/>
      <c r="L585" s="43"/>
      <c r="M585" s="43"/>
      <c r="N585" s="43"/>
      <c r="O585" s="43"/>
      <c r="P585" s="43"/>
      <c r="Q585" s="43"/>
    </row>
    <row r="586" spans="1:17" ht="12.5">
      <c r="A586" s="43"/>
      <c r="E586" s="43"/>
      <c r="F586" s="43"/>
      <c r="G586" s="49"/>
      <c r="H586" s="43"/>
      <c r="I586" s="43"/>
      <c r="J586" s="43"/>
      <c r="K586" s="43"/>
      <c r="L586" s="43"/>
      <c r="M586" s="43"/>
      <c r="N586" s="43"/>
      <c r="O586" s="43"/>
      <c r="P586" s="43"/>
      <c r="Q586" s="43"/>
    </row>
    <row r="587" spans="1:17" ht="12.5">
      <c r="A587" s="43"/>
      <c r="E587" s="43"/>
      <c r="F587" s="43"/>
      <c r="G587" s="49"/>
      <c r="H587" s="43"/>
      <c r="I587" s="43"/>
      <c r="J587" s="43"/>
      <c r="K587" s="43"/>
      <c r="L587" s="43"/>
      <c r="M587" s="43"/>
      <c r="N587" s="43"/>
      <c r="O587" s="43"/>
      <c r="P587" s="43"/>
      <c r="Q587" s="43"/>
    </row>
    <row r="588" spans="1:17" ht="12.5">
      <c r="A588" s="43"/>
      <c r="E588" s="43"/>
      <c r="F588" s="43"/>
      <c r="G588" s="49"/>
      <c r="H588" s="43"/>
      <c r="I588" s="43"/>
      <c r="J588" s="43"/>
      <c r="K588" s="43"/>
      <c r="L588" s="43"/>
      <c r="M588" s="43"/>
      <c r="N588" s="43"/>
      <c r="O588" s="43"/>
      <c r="P588" s="43"/>
      <c r="Q588" s="43"/>
    </row>
    <row r="589" spans="1:17" ht="12.5">
      <c r="A589" s="43"/>
      <c r="E589" s="43"/>
      <c r="F589" s="43"/>
      <c r="G589" s="49"/>
      <c r="H589" s="43"/>
      <c r="I589" s="43"/>
      <c r="J589" s="43"/>
      <c r="K589" s="43"/>
      <c r="L589" s="43"/>
      <c r="M589" s="43"/>
      <c r="N589" s="43"/>
      <c r="O589" s="43"/>
      <c r="P589" s="43"/>
      <c r="Q589" s="43"/>
    </row>
    <row r="590" spans="1:17" ht="12.5">
      <c r="A590" s="43"/>
      <c r="E590" s="43"/>
      <c r="F590" s="43"/>
      <c r="G590" s="49"/>
      <c r="H590" s="43"/>
      <c r="I590" s="43"/>
      <c r="J590" s="43"/>
      <c r="K590" s="43"/>
      <c r="L590" s="43"/>
      <c r="M590" s="43"/>
      <c r="N590" s="43"/>
      <c r="O590" s="43"/>
      <c r="P590" s="43"/>
      <c r="Q590" s="43"/>
    </row>
    <row r="591" spans="1:17" ht="12.5">
      <c r="A591" s="43"/>
      <c r="E591" s="43"/>
      <c r="F591" s="43"/>
      <c r="G591" s="49"/>
      <c r="H591" s="43"/>
      <c r="I591" s="43"/>
      <c r="J591" s="43"/>
      <c r="K591" s="43"/>
      <c r="L591" s="43"/>
      <c r="M591" s="43"/>
      <c r="N591" s="43"/>
      <c r="O591" s="43"/>
      <c r="P591" s="43"/>
      <c r="Q591" s="43"/>
    </row>
    <row r="592" spans="1:17" ht="12.5">
      <c r="A592" s="43"/>
      <c r="E592" s="43"/>
      <c r="F592" s="43"/>
      <c r="G592" s="49"/>
      <c r="H592" s="43"/>
      <c r="I592" s="43"/>
      <c r="J592" s="43"/>
      <c r="K592" s="43"/>
      <c r="L592" s="43"/>
      <c r="M592" s="43"/>
      <c r="N592" s="43"/>
      <c r="O592" s="43"/>
      <c r="P592" s="43"/>
      <c r="Q592" s="43"/>
    </row>
    <row r="593" spans="1:17" ht="12.5">
      <c r="A593" s="43"/>
      <c r="E593" s="43"/>
      <c r="F593" s="43"/>
      <c r="G593" s="49"/>
      <c r="H593" s="43"/>
      <c r="I593" s="43"/>
      <c r="J593" s="43"/>
      <c r="K593" s="43"/>
      <c r="L593" s="43"/>
      <c r="M593" s="43"/>
      <c r="N593" s="43"/>
      <c r="O593" s="43"/>
      <c r="P593" s="43"/>
      <c r="Q593" s="43"/>
    </row>
    <row r="594" spans="1:17" ht="12.5">
      <c r="A594" s="43"/>
      <c r="E594" s="43"/>
      <c r="F594" s="43"/>
      <c r="G594" s="49"/>
      <c r="H594" s="43"/>
      <c r="I594" s="43"/>
      <c r="J594" s="43"/>
      <c r="K594" s="43"/>
      <c r="L594" s="43"/>
      <c r="M594" s="43"/>
      <c r="N594" s="43"/>
      <c r="O594" s="43"/>
      <c r="P594" s="43"/>
      <c r="Q594" s="43"/>
    </row>
    <row r="595" spans="1:17" ht="12.5">
      <c r="A595" s="43"/>
      <c r="E595" s="43"/>
      <c r="F595" s="43"/>
      <c r="G595" s="49"/>
      <c r="H595" s="43"/>
      <c r="I595" s="43"/>
      <c r="J595" s="43"/>
      <c r="K595" s="43"/>
      <c r="L595" s="43"/>
      <c r="M595" s="43"/>
      <c r="N595" s="43"/>
      <c r="O595" s="43"/>
      <c r="P595" s="43"/>
      <c r="Q595" s="43"/>
    </row>
    <row r="596" spans="1:17" ht="12.5">
      <c r="A596" s="43"/>
      <c r="E596" s="43"/>
      <c r="F596" s="43"/>
      <c r="G596" s="49"/>
      <c r="H596" s="43"/>
      <c r="I596" s="43"/>
      <c r="J596" s="43"/>
      <c r="K596" s="43"/>
      <c r="L596" s="43"/>
      <c r="M596" s="43"/>
      <c r="N596" s="43"/>
      <c r="O596" s="43"/>
      <c r="P596" s="43"/>
      <c r="Q596" s="43"/>
    </row>
    <row r="597" spans="1:17" ht="12.5">
      <c r="A597" s="43"/>
      <c r="E597" s="43"/>
      <c r="F597" s="43"/>
      <c r="G597" s="49"/>
      <c r="H597" s="43"/>
      <c r="I597" s="43"/>
      <c r="J597" s="43"/>
      <c r="K597" s="43"/>
      <c r="L597" s="43"/>
      <c r="M597" s="43"/>
      <c r="N597" s="43"/>
      <c r="O597" s="43"/>
      <c r="P597" s="43"/>
      <c r="Q597" s="43"/>
    </row>
    <row r="598" spans="1:17" ht="12.5">
      <c r="A598" s="43"/>
      <c r="E598" s="43"/>
      <c r="F598" s="43"/>
      <c r="G598" s="49"/>
      <c r="H598" s="43"/>
      <c r="I598" s="43"/>
      <c r="J598" s="43"/>
      <c r="K598" s="43"/>
      <c r="L598" s="43"/>
      <c r="M598" s="43"/>
      <c r="N598" s="43"/>
      <c r="O598" s="43"/>
      <c r="P598" s="43"/>
      <c r="Q598" s="43"/>
    </row>
    <row r="599" spans="1:17" ht="12.5">
      <c r="A599" s="43"/>
      <c r="E599" s="43"/>
      <c r="F599" s="43"/>
      <c r="G599" s="49"/>
      <c r="H599" s="43"/>
      <c r="I599" s="43"/>
      <c r="J599" s="43"/>
      <c r="K599" s="43"/>
      <c r="L599" s="43"/>
      <c r="M599" s="43"/>
      <c r="N599" s="43"/>
      <c r="O599" s="43"/>
      <c r="P599" s="43"/>
      <c r="Q599" s="43"/>
    </row>
    <row r="600" spans="1:17" ht="12.5">
      <c r="A600" s="43"/>
      <c r="E600" s="43"/>
      <c r="F600" s="43"/>
      <c r="G600" s="49"/>
      <c r="H600" s="43"/>
      <c r="I600" s="43"/>
      <c r="J600" s="43"/>
      <c r="K600" s="43"/>
      <c r="L600" s="43"/>
      <c r="M600" s="43"/>
      <c r="N600" s="43"/>
      <c r="O600" s="43"/>
      <c r="P600" s="43"/>
      <c r="Q600" s="43"/>
    </row>
    <row r="601" spans="1:17" ht="12.5">
      <c r="A601" s="43"/>
      <c r="E601" s="43"/>
      <c r="F601" s="43"/>
      <c r="G601" s="49"/>
      <c r="H601" s="43"/>
      <c r="I601" s="43"/>
      <c r="J601" s="43"/>
      <c r="K601" s="43"/>
      <c r="L601" s="43"/>
      <c r="M601" s="43"/>
      <c r="N601" s="43"/>
      <c r="O601" s="43"/>
      <c r="P601" s="43"/>
      <c r="Q601" s="43"/>
    </row>
    <row r="602" spans="1:17" ht="12.5">
      <c r="A602" s="43"/>
      <c r="E602" s="43"/>
      <c r="F602" s="43"/>
      <c r="G602" s="49"/>
      <c r="H602" s="43"/>
      <c r="I602" s="43"/>
      <c r="J602" s="43"/>
      <c r="K602" s="43"/>
      <c r="L602" s="43"/>
      <c r="M602" s="43"/>
      <c r="N602" s="43"/>
      <c r="O602" s="43"/>
      <c r="P602" s="43"/>
      <c r="Q602" s="43"/>
    </row>
    <row r="603" spans="1:17" ht="12.5">
      <c r="A603" s="43"/>
      <c r="E603" s="43"/>
      <c r="F603" s="43"/>
      <c r="G603" s="49"/>
      <c r="H603" s="43"/>
      <c r="I603" s="43"/>
      <c r="J603" s="43"/>
      <c r="K603" s="43"/>
      <c r="L603" s="43"/>
      <c r="M603" s="43"/>
      <c r="N603" s="43"/>
      <c r="O603" s="43"/>
      <c r="P603" s="43"/>
      <c r="Q603" s="43"/>
    </row>
    <row r="604" spans="1:17" ht="12.5">
      <c r="A604" s="43"/>
      <c r="E604" s="43"/>
      <c r="F604" s="43"/>
      <c r="G604" s="49"/>
      <c r="H604" s="43"/>
      <c r="I604" s="43"/>
      <c r="J604" s="43"/>
      <c r="K604" s="43"/>
      <c r="L604" s="43"/>
      <c r="M604" s="43"/>
      <c r="N604" s="43"/>
      <c r="O604" s="43"/>
      <c r="P604" s="43"/>
      <c r="Q604" s="43"/>
    </row>
    <row r="605" spans="1:17" ht="12.5">
      <c r="A605" s="43"/>
      <c r="E605" s="43"/>
      <c r="F605" s="43"/>
      <c r="G605" s="49"/>
      <c r="H605" s="43"/>
      <c r="I605" s="43"/>
      <c r="J605" s="43"/>
      <c r="K605" s="43"/>
      <c r="L605" s="43"/>
      <c r="M605" s="43"/>
      <c r="N605" s="43"/>
      <c r="O605" s="43"/>
      <c r="P605" s="43"/>
      <c r="Q605" s="43"/>
    </row>
    <row r="606" spans="1:17" ht="12.5">
      <c r="A606" s="43"/>
      <c r="E606" s="43"/>
      <c r="F606" s="43"/>
      <c r="G606" s="49"/>
      <c r="H606" s="43"/>
      <c r="I606" s="43"/>
      <c r="J606" s="43"/>
      <c r="K606" s="43"/>
      <c r="L606" s="43"/>
      <c r="M606" s="43"/>
      <c r="N606" s="43"/>
      <c r="O606" s="43"/>
      <c r="P606" s="43"/>
      <c r="Q606" s="43"/>
    </row>
    <row r="607" spans="1:17" ht="12.5">
      <c r="A607" s="43"/>
      <c r="E607" s="43"/>
      <c r="F607" s="43"/>
      <c r="G607" s="49"/>
      <c r="H607" s="43"/>
      <c r="I607" s="43"/>
      <c r="J607" s="43"/>
      <c r="K607" s="43"/>
      <c r="L607" s="43"/>
      <c r="M607" s="43"/>
      <c r="N607" s="43"/>
      <c r="O607" s="43"/>
      <c r="P607" s="43"/>
      <c r="Q607" s="43"/>
    </row>
    <row r="608" spans="1:17" ht="12.5">
      <c r="A608" s="43"/>
      <c r="E608" s="43"/>
      <c r="F608" s="43"/>
      <c r="G608" s="49"/>
      <c r="H608" s="43"/>
      <c r="I608" s="43"/>
      <c r="J608" s="43"/>
      <c r="K608" s="43"/>
      <c r="L608" s="43"/>
      <c r="M608" s="43"/>
      <c r="N608" s="43"/>
      <c r="O608" s="43"/>
      <c r="P608" s="43"/>
      <c r="Q608" s="43"/>
    </row>
    <row r="609" spans="1:17" ht="12.5">
      <c r="A609" s="43"/>
      <c r="E609" s="43"/>
      <c r="F609" s="43"/>
      <c r="G609" s="49"/>
      <c r="H609" s="43"/>
      <c r="I609" s="43"/>
      <c r="J609" s="43"/>
      <c r="K609" s="43"/>
      <c r="L609" s="43"/>
      <c r="M609" s="43"/>
      <c r="N609" s="43"/>
      <c r="O609" s="43"/>
      <c r="P609" s="43"/>
      <c r="Q609" s="43"/>
    </row>
    <row r="610" spans="1:17" ht="12.5">
      <c r="A610" s="43"/>
      <c r="E610" s="43"/>
      <c r="F610" s="43"/>
      <c r="G610" s="49"/>
      <c r="H610" s="43"/>
      <c r="I610" s="43"/>
      <c r="J610" s="43"/>
      <c r="K610" s="43"/>
      <c r="L610" s="43"/>
      <c r="M610" s="43"/>
      <c r="N610" s="43"/>
      <c r="O610" s="43"/>
      <c r="P610" s="43"/>
      <c r="Q610" s="43"/>
    </row>
    <row r="611" spans="1:17" ht="12.5">
      <c r="A611" s="43"/>
      <c r="E611" s="43"/>
      <c r="F611" s="43"/>
      <c r="G611" s="49"/>
      <c r="H611" s="43"/>
      <c r="I611" s="43"/>
      <c r="J611" s="43"/>
      <c r="K611" s="43"/>
      <c r="L611" s="43"/>
      <c r="M611" s="43"/>
      <c r="N611" s="43"/>
      <c r="O611" s="43"/>
      <c r="P611" s="43"/>
      <c r="Q611" s="43"/>
    </row>
    <row r="612" spans="1:17" ht="12.5">
      <c r="A612" s="43"/>
      <c r="E612" s="43"/>
      <c r="F612" s="43"/>
      <c r="G612" s="49"/>
      <c r="H612" s="43"/>
      <c r="I612" s="43"/>
      <c r="J612" s="43"/>
      <c r="K612" s="43"/>
      <c r="L612" s="43"/>
      <c r="M612" s="43"/>
      <c r="N612" s="43"/>
      <c r="O612" s="43"/>
      <c r="P612" s="43"/>
      <c r="Q612" s="43"/>
    </row>
    <row r="613" spans="1:17" ht="12.5">
      <c r="A613" s="43"/>
      <c r="E613" s="43"/>
      <c r="F613" s="43"/>
      <c r="G613" s="49"/>
      <c r="H613" s="43"/>
      <c r="I613" s="43"/>
      <c r="J613" s="43"/>
      <c r="K613" s="43"/>
      <c r="L613" s="43"/>
      <c r="M613" s="43"/>
      <c r="N613" s="43"/>
      <c r="O613" s="43"/>
      <c r="P613" s="43"/>
      <c r="Q613" s="43"/>
    </row>
    <row r="614" spans="1:17" ht="12.5">
      <c r="A614" s="43"/>
      <c r="E614" s="43"/>
      <c r="F614" s="43"/>
      <c r="G614" s="49"/>
      <c r="H614" s="43"/>
      <c r="I614" s="43"/>
      <c r="J614" s="43"/>
      <c r="K614" s="43"/>
      <c r="L614" s="43"/>
      <c r="M614" s="43"/>
      <c r="N614" s="43"/>
      <c r="O614" s="43"/>
      <c r="P614" s="43"/>
      <c r="Q614" s="43"/>
    </row>
    <row r="615" spans="1:17" ht="12.5">
      <c r="A615" s="43"/>
      <c r="E615" s="43"/>
      <c r="F615" s="43"/>
      <c r="G615" s="49"/>
      <c r="H615" s="43"/>
      <c r="I615" s="43"/>
      <c r="J615" s="43"/>
      <c r="K615" s="43"/>
      <c r="L615" s="43"/>
      <c r="M615" s="43"/>
      <c r="N615" s="43"/>
      <c r="O615" s="43"/>
      <c r="P615" s="43"/>
      <c r="Q615" s="43"/>
    </row>
    <row r="616" spans="1:17" ht="12.5">
      <c r="A616" s="43"/>
      <c r="E616" s="43"/>
      <c r="F616" s="43"/>
      <c r="G616" s="49"/>
      <c r="H616" s="43"/>
      <c r="I616" s="43"/>
      <c r="J616" s="43"/>
      <c r="K616" s="43"/>
      <c r="L616" s="43"/>
      <c r="M616" s="43"/>
      <c r="N616" s="43"/>
      <c r="O616" s="43"/>
      <c r="P616" s="43"/>
      <c r="Q616" s="43"/>
    </row>
    <row r="617" spans="1:17" ht="12.5">
      <c r="A617" s="43"/>
      <c r="E617" s="43"/>
      <c r="F617" s="43"/>
      <c r="G617" s="49"/>
      <c r="H617" s="43"/>
      <c r="I617" s="43"/>
      <c r="J617" s="43"/>
      <c r="K617" s="43"/>
      <c r="L617" s="43"/>
      <c r="M617" s="43"/>
      <c r="N617" s="43"/>
      <c r="O617" s="43"/>
      <c r="P617" s="43"/>
      <c r="Q617" s="43"/>
    </row>
    <row r="618" spans="1:17" ht="12.5">
      <c r="A618" s="43"/>
      <c r="E618" s="43"/>
      <c r="F618" s="43"/>
      <c r="G618" s="49"/>
      <c r="H618" s="43"/>
      <c r="I618" s="43"/>
      <c r="J618" s="43"/>
      <c r="K618" s="43"/>
      <c r="L618" s="43"/>
      <c r="M618" s="43"/>
      <c r="N618" s="43"/>
      <c r="O618" s="43"/>
      <c r="P618" s="43"/>
      <c r="Q618" s="43"/>
    </row>
    <row r="619" spans="1:17" ht="12.5">
      <c r="A619" s="43"/>
      <c r="E619" s="43"/>
      <c r="F619" s="43"/>
      <c r="G619" s="49"/>
      <c r="H619" s="43"/>
      <c r="I619" s="43"/>
      <c r="J619" s="43"/>
      <c r="K619" s="43"/>
      <c r="L619" s="43"/>
      <c r="M619" s="43"/>
      <c r="N619" s="43"/>
      <c r="O619" s="43"/>
      <c r="P619" s="43"/>
      <c r="Q619" s="43"/>
    </row>
    <row r="620" spans="1:17" ht="12.5">
      <c r="A620" s="43"/>
      <c r="E620" s="43"/>
      <c r="F620" s="43"/>
      <c r="G620" s="49"/>
      <c r="H620" s="43"/>
      <c r="I620" s="43"/>
      <c r="J620" s="43"/>
      <c r="K620" s="43"/>
      <c r="L620" s="43"/>
      <c r="M620" s="43"/>
      <c r="N620" s="43"/>
      <c r="O620" s="43"/>
      <c r="P620" s="43"/>
      <c r="Q620" s="43"/>
    </row>
    <row r="621" spans="1:17" ht="12.5">
      <c r="A621" s="43"/>
      <c r="E621" s="43"/>
      <c r="F621" s="43"/>
      <c r="G621" s="49"/>
      <c r="H621" s="43"/>
      <c r="I621" s="43"/>
      <c r="J621" s="43"/>
      <c r="K621" s="43"/>
      <c r="L621" s="43"/>
      <c r="M621" s="43"/>
      <c r="N621" s="43"/>
      <c r="O621" s="43"/>
      <c r="P621" s="43"/>
      <c r="Q621" s="43"/>
    </row>
    <row r="622" spans="1:17" ht="12.5">
      <c r="A622" s="43"/>
      <c r="E622" s="43"/>
      <c r="F622" s="43"/>
      <c r="G622" s="49"/>
      <c r="H622" s="43"/>
      <c r="I622" s="43"/>
      <c r="J622" s="43"/>
      <c r="K622" s="43"/>
      <c r="L622" s="43"/>
      <c r="M622" s="43"/>
      <c r="N622" s="43"/>
      <c r="O622" s="43"/>
      <c r="P622" s="43"/>
      <c r="Q622" s="43"/>
    </row>
    <row r="623" spans="1:17" ht="12.5">
      <c r="A623" s="43"/>
      <c r="E623" s="43"/>
      <c r="F623" s="43"/>
      <c r="G623" s="49"/>
      <c r="H623" s="43"/>
      <c r="I623" s="43"/>
      <c r="J623" s="43"/>
      <c r="K623" s="43"/>
      <c r="L623" s="43"/>
      <c r="M623" s="43"/>
      <c r="N623" s="43"/>
      <c r="O623" s="43"/>
      <c r="P623" s="43"/>
      <c r="Q623" s="43"/>
    </row>
    <row r="624" spans="1:17" ht="12.5">
      <c r="A624" s="43"/>
      <c r="E624" s="43"/>
      <c r="F624" s="43"/>
      <c r="G624" s="49"/>
      <c r="H624" s="43"/>
      <c r="I624" s="43"/>
      <c r="J624" s="43"/>
      <c r="K624" s="43"/>
      <c r="L624" s="43"/>
      <c r="M624" s="43"/>
      <c r="N624" s="43"/>
      <c r="O624" s="43"/>
      <c r="P624" s="43"/>
      <c r="Q624" s="43"/>
    </row>
    <row r="625" spans="1:17" ht="12.5">
      <c r="A625" s="43"/>
      <c r="E625" s="43"/>
      <c r="F625" s="43"/>
      <c r="G625" s="49"/>
      <c r="H625" s="43"/>
      <c r="I625" s="43"/>
      <c r="J625" s="43"/>
      <c r="K625" s="43"/>
      <c r="L625" s="43"/>
      <c r="M625" s="43"/>
      <c r="N625" s="43"/>
      <c r="O625" s="43"/>
      <c r="P625" s="43"/>
      <c r="Q625" s="43"/>
    </row>
    <row r="626" spans="1:17" ht="12.5">
      <c r="A626" s="43"/>
      <c r="E626" s="43"/>
      <c r="F626" s="43"/>
      <c r="G626" s="49"/>
      <c r="H626" s="43"/>
      <c r="I626" s="43"/>
      <c r="J626" s="43"/>
      <c r="K626" s="43"/>
      <c r="L626" s="43"/>
      <c r="M626" s="43"/>
      <c r="N626" s="43"/>
      <c r="O626" s="43"/>
      <c r="P626" s="43"/>
      <c r="Q626" s="43"/>
    </row>
    <row r="627" spans="1:17" ht="12.5">
      <c r="A627" s="43"/>
      <c r="E627" s="43"/>
      <c r="F627" s="43"/>
      <c r="G627" s="49"/>
      <c r="H627" s="43"/>
      <c r="I627" s="43"/>
      <c r="J627" s="43"/>
      <c r="K627" s="43"/>
      <c r="L627" s="43"/>
      <c r="M627" s="43"/>
      <c r="N627" s="43"/>
      <c r="O627" s="43"/>
      <c r="P627" s="43"/>
      <c r="Q627" s="43"/>
    </row>
    <row r="628" spans="1:17" ht="12.5">
      <c r="A628" s="43"/>
      <c r="E628" s="43"/>
      <c r="F628" s="43"/>
      <c r="G628" s="49"/>
      <c r="H628" s="43"/>
      <c r="I628" s="43"/>
      <c r="J628" s="43"/>
      <c r="K628" s="43"/>
      <c r="L628" s="43"/>
      <c r="M628" s="43"/>
      <c r="N628" s="43"/>
      <c r="O628" s="43"/>
      <c r="P628" s="43"/>
      <c r="Q628" s="43"/>
    </row>
    <row r="629" spans="1:17" ht="12.5">
      <c r="A629" s="43"/>
      <c r="E629" s="43"/>
      <c r="F629" s="43"/>
      <c r="G629" s="49"/>
      <c r="H629" s="43"/>
      <c r="I629" s="43"/>
      <c r="J629" s="43"/>
      <c r="K629" s="43"/>
      <c r="L629" s="43"/>
      <c r="M629" s="43"/>
      <c r="N629" s="43"/>
      <c r="O629" s="43"/>
      <c r="P629" s="43"/>
      <c r="Q629" s="43"/>
    </row>
    <row r="630" spans="1:17" ht="12.5">
      <c r="A630" s="43"/>
      <c r="E630" s="43"/>
      <c r="F630" s="43"/>
      <c r="G630" s="49"/>
      <c r="H630" s="43"/>
      <c r="I630" s="43"/>
      <c r="J630" s="43"/>
      <c r="K630" s="43"/>
      <c r="L630" s="43"/>
      <c r="M630" s="43"/>
      <c r="N630" s="43"/>
      <c r="O630" s="43"/>
      <c r="P630" s="43"/>
      <c r="Q630" s="43"/>
    </row>
    <row r="631" spans="1:17" ht="12.5">
      <c r="A631" s="43"/>
      <c r="E631" s="43"/>
      <c r="F631" s="43"/>
      <c r="G631" s="49"/>
      <c r="H631" s="43"/>
      <c r="I631" s="43"/>
      <c r="J631" s="43"/>
      <c r="K631" s="43"/>
      <c r="L631" s="43"/>
      <c r="M631" s="43"/>
      <c r="N631" s="43"/>
      <c r="O631" s="43"/>
      <c r="P631" s="43"/>
      <c r="Q631" s="43"/>
    </row>
    <row r="632" spans="1:17" ht="12.5">
      <c r="A632" s="43"/>
      <c r="E632" s="43"/>
      <c r="F632" s="43"/>
      <c r="G632" s="49"/>
      <c r="H632" s="43"/>
      <c r="I632" s="43"/>
      <c r="J632" s="43"/>
      <c r="K632" s="43"/>
      <c r="L632" s="43"/>
      <c r="M632" s="43"/>
      <c r="N632" s="43"/>
      <c r="O632" s="43"/>
      <c r="P632" s="43"/>
      <c r="Q632" s="43"/>
    </row>
    <row r="633" spans="1:17" ht="12.5">
      <c r="A633" s="43"/>
      <c r="E633" s="43"/>
      <c r="F633" s="43"/>
      <c r="G633" s="49"/>
      <c r="H633" s="43"/>
      <c r="I633" s="43"/>
      <c r="J633" s="43"/>
      <c r="K633" s="43"/>
      <c r="L633" s="43"/>
      <c r="M633" s="43"/>
      <c r="N633" s="43"/>
      <c r="O633" s="43"/>
      <c r="P633" s="43"/>
      <c r="Q633" s="43"/>
    </row>
    <row r="634" spans="1:17" ht="12.5">
      <c r="A634" s="43"/>
      <c r="E634" s="43"/>
      <c r="F634" s="43"/>
      <c r="G634" s="49"/>
      <c r="H634" s="43"/>
      <c r="I634" s="43"/>
      <c r="J634" s="43"/>
      <c r="K634" s="43"/>
      <c r="L634" s="43"/>
      <c r="M634" s="43"/>
      <c r="N634" s="43"/>
      <c r="O634" s="43"/>
      <c r="P634" s="43"/>
      <c r="Q634" s="43"/>
    </row>
    <row r="635" spans="1:17" ht="12.5">
      <c r="A635" s="43"/>
      <c r="E635" s="43"/>
      <c r="F635" s="43"/>
      <c r="G635" s="49"/>
      <c r="H635" s="43"/>
      <c r="I635" s="43"/>
      <c r="J635" s="43"/>
      <c r="K635" s="43"/>
      <c r="L635" s="43"/>
      <c r="M635" s="43"/>
      <c r="N635" s="43"/>
      <c r="O635" s="43"/>
      <c r="P635" s="43"/>
      <c r="Q635" s="43"/>
    </row>
    <row r="636" spans="1:17" ht="12.5">
      <c r="A636" s="43"/>
      <c r="E636" s="43"/>
      <c r="F636" s="43"/>
      <c r="G636" s="49"/>
      <c r="H636" s="43"/>
      <c r="I636" s="43"/>
      <c r="J636" s="43"/>
      <c r="K636" s="43"/>
      <c r="L636" s="43"/>
      <c r="M636" s="43"/>
      <c r="N636" s="43"/>
      <c r="O636" s="43"/>
      <c r="P636" s="43"/>
      <c r="Q636" s="43"/>
    </row>
    <row r="637" spans="1:17" ht="12.5">
      <c r="A637" s="43"/>
      <c r="E637" s="43"/>
      <c r="F637" s="43"/>
      <c r="G637" s="49"/>
      <c r="H637" s="43"/>
      <c r="I637" s="43"/>
      <c r="J637" s="43"/>
      <c r="K637" s="43"/>
      <c r="L637" s="43"/>
      <c r="M637" s="43"/>
      <c r="N637" s="43"/>
      <c r="O637" s="43"/>
      <c r="P637" s="43"/>
      <c r="Q637" s="43"/>
    </row>
    <row r="638" spans="1:17" ht="12.5">
      <c r="A638" s="43"/>
      <c r="E638" s="43"/>
      <c r="F638" s="43"/>
      <c r="G638" s="49"/>
      <c r="H638" s="43"/>
      <c r="I638" s="43"/>
      <c r="J638" s="43"/>
      <c r="K638" s="43"/>
      <c r="L638" s="43"/>
      <c r="M638" s="43"/>
      <c r="N638" s="43"/>
      <c r="O638" s="43"/>
      <c r="P638" s="43"/>
      <c r="Q638" s="43"/>
    </row>
    <row r="639" spans="1:17" ht="12.5">
      <c r="A639" s="43"/>
      <c r="E639" s="43"/>
      <c r="F639" s="43"/>
      <c r="G639" s="49"/>
      <c r="H639" s="43"/>
      <c r="I639" s="43"/>
      <c r="J639" s="43"/>
      <c r="K639" s="43"/>
      <c r="L639" s="43"/>
      <c r="M639" s="43"/>
      <c r="N639" s="43"/>
      <c r="O639" s="43"/>
      <c r="P639" s="43"/>
      <c r="Q639" s="43"/>
    </row>
    <row r="640" spans="1:17" ht="12.5">
      <c r="A640" s="43"/>
      <c r="E640" s="43"/>
      <c r="F640" s="43"/>
      <c r="G640" s="49"/>
      <c r="H640" s="43"/>
      <c r="I640" s="43"/>
      <c r="J640" s="43"/>
      <c r="K640" s="43"/>
      <c r="L640" s="43"/>
      <c r="M640" s="43"/>
      <c r="N640" s="43"/>
      <c r="O640" s="43"/>
      <c r="P640" s="43"/>
      <c r="Q640" s="43"/>
    </row>
    <row r="641" spans="1:17" ht="12.5">
      <c r="A641" s="43"/>
      <c r="E641" s="43"/>
      <c r="F641" s="43"/>
      <c r="G641" s="49"/>
      <c r="H641" s="43"/>
      <c r="I641" s="43"/>
      <c r="J641" s="43"/>
      <c r="K641" s="43"/>
      <c r="L641" s="43"/>
      <c r="M641" s="43"/>
      <c r="N641" s="43"/>
      <c r="O641" s="43"/>
      <c r="P641" s="43"/>
      <c r="Q641" s="43"/>
    </row>
    <row r="642" spans="1:17" ht="12.5">
      <c r="A642" s="43"/>
      <c r="E642" s="43"/>
      <c r="F642" s="43"/>
      <c r="G642" s="49"/>
      <c r="H642" s="43"/>
      <c r="I642" s="43"/>
      <c r="J642" s="43"/>
      <c r="K642" s="43"/>
      <c r="L642" s="43"/>
      <c r="M642" s="43"/>
      <c r="N642" s="43"/>
      <c r="O642" s="43"/>
      <c r="P642" s="43"/>
      <c r="Q642" s="43"/>
    </row>
    <row r="643" spans="1:17" ht="12.5">
      <c r="A643" s="43"/>
      <c r="E643" s="43"/>
      <c r="F643" s="43"/>
      <c r="G643" s="49"/>
      <c r="H643" s="43"/>
      <c r="I643" s="43"/>
      <c r="J643" s="43"/>
      <c r="K643" s="43"/>
      <c r="L643" s="43"/>
      <c r="M643" s="43"/>
      <c r="N643" s="43"/>
      <c r="O643" s="43"/>
      <c r="P643" s="43"/>
      <c r="Q643" s="43"/>
    </row>
    <row r="644" spans="1:17" ht="12.5">
      <c r="A644" s="43"/>
      <c r="E644" s="43"/>
      <c r="F644" s="43"/>
      <c r="G644" s="49"/>
      <c r="H644" s="43"/>
      <c r="I644" s="43"/>
      <c r="J644" s="43"/>
      <c r="K644" s="43"/>
      <c r="L644" s="43"/>
      <c r="M644" s="43"/>
      <c r="N644" s="43"/>
      <c r="O644" s="43"/>
      <c r="P644" s="43"/>
      <c r="Q644" s="43"/>
    </row>
    <row r="645" spans="1:17" ht="12.5">
      <c r="A645" s="43"/>
      <c r="E645" s="43"/>
      <c r="F645" s="43"/>
      <c r="G645" s="49"/>
      <c r="H645" s="43"/>
      <c r="I645" s="43"/>
      <c r="J645" s="43"/>
      <c r="K645" s="43"/>
      <c r="L645" s="43"/>
      <c r="M645" s="43"/>
      <c r="N645" s="43"/>
      <c r="O645" s="43"/>
      <c r="P645" s="43"/>
      <c r="Q645" s="43"/>
    </row>
    <row r="646" spans="1:17" ht="12.5">
      <c r="A646" s="43"/>
      <c r="E646" s="43"/>
      <c r="F646" s="43"/>
      <c r="G646" s="49"/>
      <c r="H646" s="43"/>
      <c r="I646" s="43"/>
      <c r="J646" s="43"/>
      <c r="K646" s="43"/>
      <c r="L646" s="43"/>
      <c r="M646" s="43"/>
      <c r="N646" s="43"/>
      <c r="O646" s="43"/>
      <c r="P646" s="43"/>
      <c r="Q646" s="43"/>
    </row>
    <row r="647" spans="1:17" ht="12.5">
      <c r="A647" s="43"/>
      <c r="E647" s="43"/>
      <c r="F647" s="43"/>
      <c r="G647" s="49"/>
      <c r="H647" s="43"/>
      <c r="I647" s="43"/>
      <c r="J647" s="43"/>
      <c r="K647" s="43"/>
      <c r="L647" s="43"/>
      <c r="M647" s="43"/>
      <c r="N647" s="43"/>
      <c r="O647" s="43"/>
      <c r="P647" s="43"/>
      <c r="Q647" s="43"/>
    </row>
    <row r="648" spans="1:17" ht="12.5">
      <c r="A648" s="43"/>
      <c r="E648" s="43"/>
      <c r="F648" s="43"/>
      <c r="G648" s="49"/>
      <c r="H648" s="43"/>
      <c r="I648" s="43"/>
      <c r="J648" s="43"/>
      <c r="K648" s="43"/>
      <c r="L648" s="43"/>
      <c r="M648" s="43"/>
      <c r="N648" s="43"/>
      <c r="O648" s="43"/>
      <c r="P648" s="43"/>
      <c r="Q648" s="43"/>
    </row>
    <row r="649" spans="1:17" ht="12.5">
      <c r="A649" s="43"/>
      <c r="E649" s="43"/>
      <c r="F649" s="43"/>
      <c r="G649" s="49"/>
      <c r="H649" s="43"/>
      <c r="I649" s="43"/>
      <c r="J649" s="43"/>
      <c r="K649" s="43"/>
      <c r="L649" s="43"/>
      <c r="M649" s="43"/>
      <c r="N649" s="43"/>
      <c r="O649" s="43"/>
      <c r="P649" s="43"/>
      <c r="Q649" s="43"/>
    </row>
    <row r="650" spans="1:17" ht="12.5">
      <c r="A650" s="43"/>
      <c r="E650" s="43"/>
      <c r="F650" s="43"/>
      <c r="G650" s="49"/>
      <c r="H650" s="43"/>
      <c r="I650" s="43"/>
      <c r="J650" s="43"/>
      <c r="K650" s="43"/>
      <c r="L650" s="43"/>
      <c r="M650" s="43"/>
      <c r="N650" s="43"/>
      <c r="O650" s="43"/>
      <c r="P650" s="43"/>
      <c r="Q650" s="43"/>
    </row>
    <row r="651" spans="1:17" ht="12.5">
      <c r="A651" s="43"/>
      <c r="E651" s="43"/>
      <c r="F651" s="43"/>
      <c r="G651" s="49"/>
      <c r="H651" s="43"/>
      <c r="I651" s="43"/>
      <c r="J651" s="43"/>
      <c r="K651" s="43"/>
      <c r="L651" s="43"/>
      <c r="M651" s="43"/>
      <c r="N651" s="43"/>
      <c r="O651" s="43"/>
      <c r="P651" s="43"/>
      <c r="Q651" s="43"/>
    </row>
    <row r="652" spans="1:17" ht="12.5">
      <c r="A652" s="43"/>
      <c r="E652" s="43"/>
      <c r="F652" s="43"/>
      <c r="G652" s="49"/>
      <c r="H652" s="43"/>
      <c r="I652" s="43"/>
      <c r="J652" s="43"/>
      <c r="K652" s="43"/>
      <c r="L652" s="43"/>
      <c r="M652" s="43"/>
      <c r="N652" s="43"/>
      <c r="O652" s="43"/>
      <c r="P652" s="43"/>
      <c r="Q652" s="43"/>
    </row>
    <row r="653" spans="1:17" ht="12.5">
      <c r="A653" s="43"/>
      <c r="E653" s="43"/>
      <c r="F653" s="43"/>
      <c r="G653" s="49"/>
      <c r="H653" s="43"/>
      <c r="I653" s="43"/>
      <c r="J653" s="43"/>
      <c r="K653" s="43"/>
      <c r="L653" s="43"/>
      <c r="M653" s="43"/>
      <c r="N653" s="43"/>
      <c r="O653" s="43"/>
      <c r="P653" s="43"/>
      <c r="Q653" s="43"/>
    </row>
    <row r="654" spans="1:17" ht="12.5">
      <c r="A654" s="43"/>
      <c r="E654" s="43"/>
      <c r="F654" s="43"/>
      <c r="G654" s="49"/>
      <c r="H654" s="43"/>
      <c r="I654" s="43"/>
      <c r="J654" s="43"/>
      <c r="K654" s="43"/>
      <c r="L654" s="43"/>
      <c r="M654" s="43"/>
      <c r="N654" s="43"/>
      <c r="O654" s="43"/>
      <c r="P654" s="43"/>
      <c r="Q654" s="43"/>
    </row>
    <row r="655" spans="1:17" ht="12.5">
      <c r="A655" s="43"/>
      <c r="E655" s="43"/>
      <c r="F655" s="43"/>
      <c r="G655" s="49"/>
      <c r="H655" s="43"/>
      <c r="I655" s="43"/>
      <c r="J655" s="43"/>
      <c r="K655" s="43"/>
      <c r="L655" s="43"/>
      <c r="M655" s="43"/>
      <c r="N655" s="43"/>
      <c r="O655" s="43"/>
      <c r="P655" s="43"/>
      <c r="Q655" s="43"/>
    </row>
    <row r="656" spans="1:17" ht="12.5">
      <c r="A656" s="43"/>
      <c r="E656" s="43"/>
      <c r="F656" s="43"/>
      <c r="G656" s="49"/>
      <c r="H656" s="43"/>
      <c r="I656" s="43"/>
      <c r="J656" s="43"/>
      <c r="K656" s="43"/>
      <c r="L656" s="43"/>
      <c r="M656" s="43"/>
      <c r="N656" s="43"/>
      <c r="O656" s="43"/>
      <c r="P656" s="43"/>
      <c r="Q656" s="43"/>
    </row>
    <row r="657" spans="1:17" ht="12.5">
      <c r="A657" s="43"/>
      <c r="E657" s="43"/>
      <c r="F657" s="43"/>
      <c r="G657" s="49"/>
      <c r="H657" s="43"/>
      <c r="I657" s="43"/>
      <c r="J657" s="43"/>
      <c r="K657" s="43"/>
      <c r="L657" s="43"/>
      <c r="M657" s="43"/>
      <c r="N657" s="43"/>
      <c r="O657" s="43"/>
      <c r="P657" s="43"/>
      <c r="Q657" s="43"/>
    </row>
    <row r="658" spans="1:17" ht="12.5">
      <c r="A658" s="43"/>
      <c r="E658" s="43"/>
      <c r="F658" s="43"/>
      <c r="G658" s="49"/>
      <c r="H658" s="43"/>
      <c r="I658" s="43"/>
      <c r="J658" s="43"/>
      <c r="K658" s="43"/>
      <c r="L658" s="43"/>
      <c r="M658" s="43"/>
      <c r="N658" s="43"/>
      <c r="O658" s="43"/>
      <c r="P658" s="43"/>
      <c r="Q658" s="43"/>
    </row>
    <row r="659" spans="1:17" ht="12.5">
      <c r="A659" s="43"/>
      <c r="E659" s="43"/>
      <c r="F659" s="43"/>
      <c r="G659" s="49"/>
      <c r="H659" s="43"/>
      <c r="I659" s="43"/>
      <c r="J659" s="43"/>
      <c r="K659" s="43"/>
      <c r="L659" s="43"/>
      <c r="M659" s="43"/>
      <c r="N659" s="43"/>
      <c r="O659" s="43"/>
      <c r="P659" s="43"/>
      <c r="Q659" s="43"/>
    </row>
    <row r="660" spans="1:17" ht="12.5">
      <c r="A660" s="43"/>
      <c r="E660" s="43"/>
      <c r="F660" s="43"/>
      <c r="G660" s="49"/>
      <c r="H660" s="43"/>
      <c r="I660" s="43"/>
      <c r="J660" s="43"/>
      <c r="K660" s="43"/>
      <c r="L660" s="43"/>
      <c r="M660" s="43"/>
      <c r="N660" s="43"/>
      <c r="O660" s="43"/>
      <c r="P660" s="43"/>
      <c r="Q660" s="43"/>
    </row>
    <row r="661" spans="1:17" ht="12.5">
      <c r="A661" s="43"/>
      <c r="E661" s="43"/>
      <c r="F661" s="43"/>
      <c r="G661" s="49"/>
      <c r="H661" s="43"/>
      <c r="I661" s="43"/>
      <c r="J661" s="43"/>
      <c r="K661" s="43"/>
      <c r="L661" s="43"/>
      <c r="M661" s="43"/>
      <c r="N661" s="43"/>
      <c r="O661" s="43"/>
      <c r="P661" s="43"/>
      <c r="Q661" s="43"/>
    </row>
    <row r="662" spans="1:17" ht="12.5">
      <c r="A662" s="43"/>
      <c r="E662" s="43"/>
      <c r="F662" s="43"/>
      <c r="G662" s="49"/>
      <c r="H662" s="43"/>
      <c r="I662" s="43"/>
      <c r="J662" s="43"/>
      <c r="K662" s="43"/>
      <c r="L662" s="43"/>
      <c r="M662" s="43"/>
      <c r="N662" s="43"/>
      <c r="O662" s="43"/>
      <c r="P662" s="43"/>
      <c r="Q662" s="43"/>
    </row>
    <row r="663" spans="1:17" ht="12.5">
      <c r="A663" s="43"/>
      <c r="E663" s="43"/>
      <c r="F663" s="43"/>
      <c r="G663" s="49"/>
      <c r="H663" s="43"/>
      <c r="I663" s="43"/>
      <c r="J663" s="43"/>
      <c r="K663" s="43"/>
      <c r="L663" s="43"/>
      <c r="M663" s="43"/>
      <c r="N663" s="43"/>
      <c r="O663" s="43"/>
      <c r="P663" s="43"/>
      <c r="Q663" s="43"/>
    </row>
    <row r="664" spans="1:17" ht="12.5">
      <c r="A664" s="43"/>
      <c r="E664" s="43"/>
      <c r="F664" s="43"/>
      <c r="G664" s="49"/>
      <c r="H664" s="43"/>
      <c r="I664" s="43"/>
      <c r="J664" s="43"/>
      <c r="K664" s="43"/>
      <c r="L664" s="43"/>
      <c r="M664" s="43"/>
      <c r="N664" s="43"/>
      <c r="O664" s="43"/>
      <c r="P664" s="43"/>
      <c r="Q664" s="43"/>
    </row>
    <row r="665" spans="1:17" ht="12.5">
      <c r="A665" s="43"/>
      <c r="E665" s="43"/>
      <c r="F665" s="43"/>
      <c r="G665" s="49"/>
      <c r="H665" s="43"/>
      <c r="I665" s="43"/>
      <c r="J665" s="43"/>
      <c r="K665" s="43"/>
      <c r="L665" s="43"/>
      <c r="M665" s="43"/>
      <c r="N665" s="43"/>
      <c r="O665" s="43"/>
      <c r="P665" s="43"/>
      <c r="Q665" s="43"/>
    </row>
    <row r="666" spans="1:17" ht="12.5">
      <c r="A666" s="43"/>
      <c r="E666" s="43"/>
      <c r="F666" s="43"/>
      <c r="G666" s="49"/>
      <c r="H666" s="43"/>
      <c r="I666" s="43"/>
      <c r="J666" s="43"/>
      <c r="K666" s="43"/>
      <c r="L666" s="43"/>
      <c r="M666" s="43"/>
      <c r="N666" s="43"/>
      <c r="O666" s="43"/>
      <c r="P666" s="43"/>
      <c r="Q666" s="43"/>
    </row>
    <row r="667" spans="1:17" ht="12.5">
      <c r="A667" s="43"/>
      <c r="E667" s="43"/>
      <c r="F667" s="43"/>
      <c r="G667" s="49"/>
      <c r="H667" s="43"/>
      <c r="I667" s="43"/>
      <c r="J667" s="43"/>
      <c r="K667" s="43"/>
      <c r="L667" s="43"/>
      <c r="M667" s="43"/>
      <c r="N667" s="43"/>
      <c r="O667" s="43"/>
      <c r="P667" s="43"/>
      <c r="Q667" s="43"/>
    </row>
    <row r="668" spans="1:17" ht="12.5">
      <c r="A668" s="43"/>
      <c r="E668" s="43"/>
      <c r="F668" s="43"/>
      <c r="G668" s="49"/>
      <c r="H668" s="43"/>
      <c r="I668" s="43"/>
      <c r="J668" s="43"/>
      <c r="K668" s="43"/>
      <c r="L668" s="43"/>
      <c r="M668" s="43"/>
      <c r="N668" s="43"/>
      <c r="O668" s="43"/>
      <c r="P668" s="43"/>
      <c r="Q668" s="43"/>
    </row>
    <row r="669" spans="1:17" ht="12.5">
      <c r="A669" s="43"/>
      <c r="E669" s="43"/>
      <c r="F669" s="43"/>
      <c r="G669" s="49"/>
      <c r="H669" s="43"/>
      <c r="I669" s="43"/>
      <c r="J669" s="43"/>
      <c r="K669" s="43"/>
      <c r="L669" s="43"/>
      <c r="M669" s="43"/>
      <c r="N669" s="43"/>
      <c r="O669" s="43"/>
      <c r="P669" s="43"/>
      <c r="Q669" s="43"/>
    </row>
    <row r="670" spans="1:17" ht="12.5">
      <c r="A670" s="43"/>
      <c r="E670" s="43"/>
      <c r="F670" s="43"/>
      <c r="G670" s="49"/>
      <c r="H670" s="43"/>
      <c r="I670" s="43"/>
      <c r="J670" s="43"/>
      <c r="K670" s="43"/>
      <c r="L670" s="43"/>
      <c r="M670" s="43"/>
      <c r="N670" s="43"/>
      <c r="O670" s="43"/>
      <c r="P670" s="43"/>
      <c r="Q670" s="43"/>
    </row>
    <row r="671" spans="1:17" ht="12.5">
      <c r="A671" s="43"/>
      <c r="E671" s="43"/>
      <c r="F671" s="43"/>
      <c r="G671" s="49"/>
      <c r="H671" s="43"/>
      <c r="I671" s="43"/>
      <c r="J671" s="43"/>
      <c r="K671" s="43"/>
      <c r="L671" s="43"/>
      <c r="M671" s="43"/>
      <c r="N671" s="43"/>
      <c r="O671" s="43"/>
      <c r="P671" s="43"/>
      <c r="Q671" s="43"/>
    </row>
    <row r="672" spans="1:17" ht="12.5">
      <c r="A672" s="43"/>
      <c r="E672" s="43"/>
      <c r="F672" s="43"/>
      <c r="G672" s="49"/>
      <c r="H672" s="43"/>
      <c r="I672" s="43"/>
      <c r="J672" s="43"/>
      <c r="K672" s="43"/>
      <c r="L672" s="43"/>
      <c r="M672" s="43"/>
      <c r="N672" s="43"/>
      <c r="O672" s="43"/>
      <c r="P672" s="43"/>
      <c r="Q672" s="43"/>
    </row>
    <row r="673" spans="1:17" ht="12.5">
      <c r="A673" s="43"/>
      <c r="E673" s="43"/>
      <c r="F673" s="43"/>
      <c r="G673" s="49"/>
      <c r="H673" s="43"/>
      <c r="I673" s="43"/>
      <c r="J673" s="43"/>
      <c r="K673" s="43"/>
      <c r="L673" s="43"/>
      <c r="M673" s="43"/>
      <c r="N673" s="43"/>
      <c r="O673" s="43"/>
      <c r="P673" s="43"/>
      <c r="Q673" s="43"/>
    </row>
    <row r="674" spans="1:17" ht="12.5">
      <c r="A674" s="43"/>
      <c r="E674" s="43"/>
      <c r="F674" s="43"/>
      <c r="G674" s="49"/>
      <c r="H674" s="43"/>
      <c r="I674" s="43"/>
      <c r="J674" s="43"/>
      <c r="K674" s="43"/>
      <c r="L674" s="43"/>
      <c r="M674" s="43"/>
      <c r="N674" s="43"/>
      <c r="O674" s="43"/>
      <c r="P674" s="43"/>
      <c r="Q674" s="43"/>
    </row>
    <row r="675" spans="1:17" ht="12.5">
      <c r="A675" s="43"/>
      <c r="E675" s="43"/>
      <c r="F675" s="43"/>
      <c r="G675" s="49"/>
      <c r="H675" s="43"/>
      <c r="I675" s="43"/>
      <c r="J675" s="43"/>
      <c r="K675" s="43"/>
      <c r="L675" s="43"/>
      <c r="M675" s="43"/>
      <c r="N675" s="43"/>
      <c r="O675" s="43"/>
      <c r="P675" s="43"/>
      <c r="Q675" s="43"/>
    </row>
    <row r="676" spans="1:17" ht="12.5">
      <c r="A676" s="43"/>
      <c r="E676" s="43"/>
      <c r="F676" s="43"/>
      <c r="G676" s="49"/>
      <c r="H676" s="43"/>
      <c r="I676" s="43"/>
      <c r="J676" s="43"/>
      <c r="K676" s="43"/>
      <c r="L676" s="43"/>
      <c r="M676" s="43"/>
      <c r="N676" s="43"/>
      <c r="O676" s="43"/>
      <c r="P676" s="43"/>
      <c r="Q676" s="43"/>
    </row>
    <row r="677" spans="1:17" ht="12.5">
      <c r="A677" s="43"/>
      <c r="E677" s="43"/>
      <c r="F677" s="43"/>
      <c r="G677" s="49"/>
      <c r="H677" s="43"/>
      <c r="I677" s="43"/>
      <c r="J677" s="43"/>
      <c r="K677" s="43"/>
      <c r="L677" s="43"/>
      <c r="M677" s="43"/>
      <c r="N677" s="43"/>
      <c r="O677" s="43"/>
      <c r="P677" s="43"/>
      <c r="Q677" s="43"/>
    </row>
    <row r="678" spans="1:17" ht="12.5">
      <c r="A678" s="43"/>
      <c r="E678" s="43"/>
      <c r="F678" s="43"/>
      <c r="G678" s="49"/>
      <c r="H678" s="43"/>
      <c r="I678" s="43"/>
      <c r="J678" s="43"/>
      <c r="K678" s="43"/>
      <c r="L678" s="43"/>
      <c r="M678" s="43"/>
      <c r="N678" s="43"/>
      <c r="O678" s="43"/>
      <c r="P678" s="43"/>
      <c r="Q678" s="43"/>
    </row>
    <row r="679" spans="1:17" ht="12.5">
      <c r="A679" s="43"/>
      <c r="E679" s="43"/>
      <c r="F679" s="43"/>
      <c r="G679" s="49"/>
      <c r="H679" s="43"/>
      <c r="I679" s="43"/>
      <c r="J679" s="43"/>
      <c r="K679" s="43"/>
      <c r="L679" s="43"/>
      <c r="M679" s="43"/>
      <c r="N679" s="43"/>
      <c r="O679" s="43"/>
      <c r="P679" s="43"/>
      <c r="Q679" s="43"/>
    </row>
    <row r="680" spans="1:17" ht="12.5">
      <c r="A680" s="43"/>
      <c r="E680" s="43"/>
      <c r="F680" s="43"/>
      <c r="G680" s="49"/>
      <c r="H680" s="43"/>
      <c r="I680" s="43"/>
      <c r="J680" s="43"/>
      <c r="K680" s="43"/>
      <c r="L680" s="43"/>
      <c r="M680" s="43"/>
      <c r="N680" s="43"/>
      <c r="O680" s="43"/>
      <c r="P680" s="43"/>
      <c r="Q680" s="43"/>
    </row>
    <row r="681" spans="1:17" ht="12.5">
      <c r="A681" s="43"/>
      <c r="E681" s="43"/>
      <c r="F681" s="43"/>
      <c r="G681" s="49"/>
      <c r="H681" s="43"/>
      <c r="I681" s="43"/>
      <c r="J681" s="43"/>
      <c r="K681" s="43"/>
      <c r="L681" s="43"/>
      <c r="M681" s="43"/>
      <c r="N681" s="43"/>
      <c r="O681" s="43"/>
      <c r="P681" s="43"/>
      <c r="Q681" s="43"/>
    </row>
    <row r="682" spans="1:17" ht="12.5">
      <c r="A682" s="43"/>
      <c r="E682" s="43"/>
      <c r="F682" s="43"/>
      <c r="G682" s="49"/>
      <c r="H682" s="43"/>
      <c r="I682" s="43"/>
      <c r="J682" s="43"/>
      <c r="K682" s="43"/>
      <c r="L682" s="43"/>
      <c r="M682" s="43"/>
      <c r="N682" s="43"/>
      <c r="O682" s="43"/>
      <c r="P682" s="43"/>
      <c r="Q682" s="43"/>
    </row>
    <row r="683" spans="1:17" ht="12.5">
      <c r="A683" s="43"/>
      <c r="E683" s="43"/>
      <c r="F683" s="43"/>
      <c r="G683" s="49"/>
      <c r="H683" s="43"/>
      <c r="I683" s="43"/>
      <c r="J683" s="43"/>
      <c r="K683" s="43"/>
      <c r="L683" s="43"/>
      <c r="M683" s="43"/>
      <c r="N683" s="43"/>
      <c r="O683" s="43"/>
      <c r="P683" s="43"/>
      <c r="Q683" s="43"/>
    </row>
    <row r="684" spans="1:17" ht="12.5">
      <c r="A684" s="43"/>
      <c r="E684" s="43"/>
      <c r="F684" s="43"/>
      <c r="G684" s="49"/>
      <c r="H684" s="43"/>
      <c r="I684" s="43"/>
      <c r="J684" s="43"/>
      <c r="K684" s="43"/>
      <c r="L684" s="43"/>
      <c r="M684" s="43"/>
      <c r="N684" s="43"/>
      <c r="O684" s="43"/>
      <c r="P684" s="43"/>
      <c r="Q684" s="43"/>
    </row>
    <row r="685" spans="1:17" ht="12.5">
      <c r="A685" s="43"/>
      <c r="E685" s="43"/>
      <c r="F685" s="43"/>
      <c r="G685" s="49"/>
      <c r="H685" s="43"/>
      <c r="I685" s="43"/>
      <c r="J685" s="43"/>
      <c r="K685" s="43"/>
      <c r="L685" s="43"/>
      <c r="M685" s="43"/>
      <c r="N685" s="43"/>
      <c r="O685" s="43"/>
      <c r="P685" s="43"/>
      <c r="Q685" s="43"/>
    </row>
    <row r="686" spans="1:17" ht="12.5">
      <c r="A686" s="43"/>
      <c r="E686" s="43"/>
      <c r="F686" s="43"/>
      <c r="G686" s="49"/>
      <c r="H686" s="43"/>
      <c r="I686" s="43"/>
      <c r="J686" s="43"/>
      <c r="K686" s="43"/>
      <c r="L686" s="43"/>
      <c r="M686" s="43"/>
      <c r="N686" s="43"/>
      <c r="O686" s="43"/>
      <c r="P686" s="43"/>
      <c r="Q686" s="43"/>
    </row>
    <row r="687" spans="1:17" ht="12.5">
      <c r="A687" s="43"/>
      <c r="E687" s="43"/>
      <c r="F687" s="43"/>
      <c r="G687" s="49"/>
      <c r="H687" s="43"/>
      <c r="I687" s="43"/>
      <c r="J687" s="43"/>
      <c r="K687" s="43"/>
      <c r="L687" s="43"/>
      <c r="M687" s="43"/>
      <c r="N687" s="43"/>
      <c r="O687" s="43"/>
      <c r="P687" s="43"/>
      <c r="Q687" s="43"/>
    </row>
    <row r="688" spans="1:17" ht="12.5">
      <c r="A688" s="43"/>
      <c r="E688" s="43"/>
      <c r="F688" s="43"/>
      <c r="G688" s="49"/>
      <c r="H688" s="43"/>
      <c r="I688" s="43"/>
      <c r="J688" s="43"/>
      <c r="K688" s="43"/>
      <c r="L688" s="43"/>
      <c r="M688" s="43"/>
      <c r="N688" s="43"/>
      <c r="O688" s="43"/>
      <c r="P688" s="43"/>
      <c r="Q688" s="43"/>
    </row>
    <row r="689" spans="1:17" ht="12.5">
      <c r="A689" s="43"/>
      <c r="E689" s="43"/>
      <c r="F689" s="43"/>
      <c r="G689" s="49"/>
      <c r="H689" s="43"/>
      <c r="I689" s="43"/>
      <c r="J689" s="43"/>
      <c r="K689" s="43"/>
      <c r="L689" s="43"/>
      <c r="M689" s="43"/>
      <c r="N689" s="43"/>
      <c r="O689" s="43"/>
      <c r="P689" s="43"/>
      <c r="Q689" s="43"/>
    </row>
    <row r="690" spans="1:17" ht="12.5">
      <c r="A690" s="43"/>
      <c r="E690" s="43"/>
      <c r="F690" s="43"/>
      <c r="G690" s="49"/>
      <c r="H690" s="43"/>
      <c r="I690" s="43"/>
      <c r="J690" s="43"/>
      <c r="K690" s="43"/>
      <c r="L690" s="43"/>
      <c r="M690" s="43"/>
      <c r="N690" s="43"/>
      <c r="O690" s="43"/>
      <c r="P690" s="43"/>
      <c r="Q690" s="43"/>
    </row>
    <row r="691" spans="1:17" ht="12.5">
      <c r="A691" s="43"/>
      <c r="E691" s="43"/>
      <c r="F691" s="43"/>
      <c r="G691" s="49"/>
      <c r="H691" s="43"/>
      <c r="I691" s="43"/>
      <c r="J691" s="43"/>
      <c r="K691" s="43"/>
      <c r="L691" s="43"/>
      <c r="M691" s="43"/>
      <c r="N691" s="43"/>
      <c r="O691" s="43"/>
      <c r="P691" s="43"/>
      <c r="Q691" s="43"/>
    </row>
    <row r="692" spans="1:17" ht="12.5">
      <c r="A692" s="43"/>
      <c r="E692" s="43"/>
      <c r="F692" s="43"/>
      <c r="G692" s="49"/>
      <c r="H692" s="43"/>
      <c r="I692" s="43"/>
      <c r="J692" s="43"/>
      <c r="K692" s="43"/>
      <c r="L692" s="43"/>
      <c r="M692" s="43"/>
      <c r="N692" s="43"/>
      <c r="O692" s="43"/>
      <c r="P692" s="43"/>
      <c r="Q692" s="43"/>
    </row>
    <row r="693" spans="1:17" ht="12.5">
      <c r="A693" s="43"/>
      <c r="E693" s="43"/>
      <c r="F693" s="43"/>
      <c r="G693" s="49"/>
      <c r="H693" s="43"/>
      <c r="I693" s="43"/>
      <c r="J693" s="43"/>
      <c r="K693" s="43"/>
      <c r="L693" s="43"/>
      <c r="M693" s="43"/>
      <c r="N693" s="43"/>
      <c r="O693" s="43"/>
      <c r="P693" s="43"/>
      <c r="Q693" s="43"/>
    </row>
    <row r="694" spans="1:17" ht="12.5">
      <c r="A694" s="43"/>
      <c r="E694" s="43"/>
      <c r="F694" s="43"/>
      <c r="G694" s="49"/>
      <c r="H694" s="43"/>
      <c r="I694" s="43"/>
      <c r="J694" s="43"/>
      <c r="K694" s="43"/>
      <c r="L694" s="43"/>
      <c r="M694" s="43"/>
      <c r="N694" s="43"/>
      <c r="O694" s="43"/>
      <c r="P694" s="43"/>
      <c r="Q694" s="43"/>
    </row>
    <row r="695" spans="1:17" ht="12.5">
      <c r="A695" s="43"/>
      <c r="E695" s="43"/>
      <c r="F695" s="43"/>
      <c r="G695" s="49"/>
      <c r="H695" s="43"/>
      <c r="I695" s="43"/>
      <c r="J695" s="43"/>
      <c r="K695" s="43"/>
      <c r="L695" s="43"/>
      <c r="M695" s="43"/>
      <c r="N695" s="43"/>
      <c r="O695" s="43"/>
      <c r="P695" s="43"/>
      <c r="Q695" s="43"/>
    </row>
    <row r="696" spans="1:17" ht="12.5">
      <c r="A696" s="43"/>
      <c r="E696" s="43"/>
      <c r="F696" s="43"/>
      <c r="G696" s="49"/>
      <c r="H696" s="43"/>
      <c r="I696" s="43"/>
      <c r="J696" s="43"/>
      <c r="K696" s="43"/>
      <c r="L696" s="43"/>
      <c r="M696" s="43"/>
      <c r="N696" s="43"/>
      <c r="O696" s="43"/>
      <c r="P696" s="43"/>
      <c r="Q696" s="43"/>
    </row>
    <row r="697" spans="1:17" ht="12.5">
      <c r="A697" s="43"/>
      <c r="E697" s="43"/>
      <c r="F697" s="43"/>
      <c r="G697" s="49"/>
      <c r="H697" s="43"/>
      <c r="I697" s="43"/>
      <c r="J697" s="43"/>
      <c r="K697" s="43"/>
      <c r="L697" s="43"/>
      <c r="M697" s="43"/>
      <c r="N697" s="43"/>
      <c r="O697" s="43"/>
      <c r="P697" s="43"/>
      <c r="Q697" s="43"/>
    </row>
    <row r="698" spans="1:17" ht="12.5">
      <c r="A698" s="43"/>
      <c r="E698" s="43"/>
      <c r="F698" s="43"/>
      <c r="G698" s="49"/>
      <c r="H698" s="43"/>
      <c r="I698" s="43"/>
      <c r="J698" s="43"/>
      <c r="K698" s="43"/>
      <c r="L698" s="43"/>
      <c r="M698" s="43"/>
      <c r="N698" s="43"/>
      <c r="O698" s="43"/>
      <c r="P698" s="43"/>
      <c r="Q698" s="43"/>
    </row>
    <row r="699" spans="1:17" ht="12.5">
      <c r="A699" s="43"/>
      <c r="E699" s="43"/>
      <c r="F699" s="43"/>
      <c r="G699" s="49"/>
      <c r="H699" s="43"/>
      <c r="I699" s="43"/>
      <c r="J699" s="43"/>
      <c r="K699" s="43"/>
      <c r="L699" s="43"/>
      <c r="M699" s="43"/>
      <c r="N699" s="43"/>
      <c r="O699" s="43"/>
      <c r="P699" s="43"/>
      <c r="Q699" s="43"/>
    </row>
    <row r="700" spans="1:17" ht="12.5">
      <c r="A700" s="43"/>
      <c r="E700" s="43"/>
      <c r="F700" s="43"/>
      <c r="G700" s="49"/>
      <c r="H700" s="43"/>
      <c r="I700" s="43"/>
      <c r="J700" s="43"/>
      <c r="K700" s="43"/>
      <c r="L700" s="43"/>
      <c r="M700" s="43"/>
      <c r="N700" s="43"/>
      <c r="O700" s="43"/>
      <c r="P700" s="43"/>
      <c r="Q700" s="43"/>
    </row>
    <row r="701" spans="1:17" ht="12.5">
      <c r="A701" s="43"/>
      <c r="E701" s="43"/>
      <c r="F701" s="43"/>
      <c r="G701" s="49"/>
      <c r="H701" s="43"/>
      <c r="I701" s="43"/>
      <c r="J701" s="43"/>
      <c r="K701" s="43"/>
      <c r="L701" s="43"/>
      <c r="M701" s="43"/>
      <c r="N701" s="43"/>
      <c r="O701" s="43"/>
      <c r="P701" s="43"/>
      <c r="Q701" s="43"/>
    </row>
    <row r="702" spans="1:17" ht="12.5">
      <c r="A702" s="43"/>
      <c r="E702" s="43"/>
      <c r="F702" s="43"/>
      <c r="G702" s="49"/>
      <c r="H702" s="43"/>
      <c r="I702" s="43"/>
      <c r="J702" s="43"/>
      <c r="K702" s="43"/>
      <c r="L702" s="43"/>
      <c r="M702" s="43"/>
      <c r="N702" s="43"/>
      <c r="O702" s="43"/>
      <c r="P702" s="43"/>
      <c r="Q702" s="43"/>
    </row>
    <row r="703" spans="1:17" ht="12.5">
      <c r="A703" s="43"/>
      <c r="E703" s="43"/>
      <c r="F703" s="43"/>
      <c r="G703" s="49"/>
      <c r="H703" s="43"/>
      <c r="I703" s="43"/>
      <c r="J703" s="43"/>
      <c r="K703" s="43"/>
      <c r="L703" s="43"/>
      <c r="M703" s="43"/>
      <c r="N703" s="43"/>
      <c r="O703" s="43"/>
      <c r="P703" s="43"/>
      <c r="Q703" s="43"/>
    </row>
    <row r="704" spans="1:17" ht="12.5">
      <c r="A704" s="43"/>
      <c r="E704" s="43"/>
      <c r="F704" s="43"/>
      <c r="G704" s="49"/>
      <c r="H704" s="43"/>
      <c r="I704" s="43"/>
      <c r="J704" s="43"/>
      <c r="K704" s="43"/>
      <c r="L704" s="43"/>
      <c r="M704" s="43"/>
      <c r="N704" s="43"/>
      <c r="O704" s="43"/>
      <c r="P704" s="43"/>
      <c r="Q704" s="43"/>
    </row>
    <row r="705" spans="1:17" ht="12.5">
      <c r="A705" s="43"/>
      <c r="E705" s="43"/>
      <c r="F705" s="43"/>
      <c r="G705" s="49"/>
      <c r="H705" s="43"/>
      <c r="I705" s="43"/>
      <c r="J705" s="43"/>
      <c r="K705" s="43"/>
      <c r="L705" s="43"/>
      <c r="M705" s="43"/>
      <c r="N705" s="43"/>
      <c r="O705" s="43"/>
      <c r="P705" s="43"/>
      <c r="Q705" s="43"/>
    </row>
    <row r="706" spans="1:17" ht="12.5">
      <c r="A706" s="43"/>
      <c r="E706" s="43"/>
      <c r="F706" s="43"/>
      <c r="G706" s="49"/>
      <c r="H706" s="43"/>
      <c r="I706" s="43"/>
      <c r="J706" s="43"/>
      <c r="K706" s="43"/>
      <c r="L706" s="43"/>
      <c r="M706" s="43"/>
      <c r="N706" s="43"/>
      <c r="O706" s="43"/>
      <c r="P706" s="43"/>
      <c r="Q706" s="43"/>
    </row>
    <row r="707" spans="1:17" ht="12.5">
      <c r="A707" s="43"/>
      <c r="E707" s="43"/>
      <c r="F707" s="43"/>
      <c r="G707" s="49"/>
      <c r="H707" s="43"/>
      <c r="I707" s="43"/>
      <c r="J707" s="43"/>
      <c r="K707" s="43"/>
      <c r="L707" s="43"/>
      <c r="M707" s="43"/>
      <c r="N707" s="43"/>
      <c r="O707" s="43"/>
      <c r="P707" s="43"/>
      <c r="Q707" s="43"/>
    </row>
    <row r="708" spans="1:17" ht="12.5">
      <c r="A708" s="43"/>
      <c r="E708" s="43"/>
      <c r="F708" s="43"/>
      <c r="G708" s="49"/>
      <c r="H708" s="43"/>
      <c r="I708" s="43"/>
      <c r="J708" s="43"/>
      <c r="K708" s="43"/>
      <c r="L708" s="43"/>
      <c r="M708" s="43"/>
      <c r="N708" s="43"/>
      <c r="O708" s="43"/>
      <c r="P708" s="43"/>
      <c r="Q708" s="43"/>
    </row>
    <row r="709" spans="1:17" ht="12.5">
      <c r="A709" s="43"/>
      <c r="E709" s="43"/>
      <c r="F709" s="43"/>
      <c r="G709" s="49"/>
      <c r="H709" s="43"/>
      <c r="I709" s="43"/>
      <c r="J709" s="43"/>
      <c r="K709" s="43"/>
      <c r="L709" s="43"/>
      <c r="M709" s="43"/>
      <c r="N709" s="43"/>
      <c r="O709" s="43"/>
      <c r="P709" s="43"/>
      <c r="Q709" s="43"/>
    </row>
    <row r="710" spans="1:17" ht="12.5">
      <c r="A710" s="43"/>
      <c r="E710" s="43"/>
      <c r="F710" s="43"/>
      <c r="G710" s="49"/>
      <c r="H710" s="43"/>
      <c r="I710" s="43"/>
      <c r="J710" s="43"/>
      <c r="K710" s="43"/>
      <c r="L710" s="43"/>
      <c r="M710" s="43"/>
      <c r="N710" s="43"/>
      <c r="O710" s="43"/>
      <c r="P710" s="43"/>
      <c r="Q710" s="43"/>
    </row>
    <row r="711" spans="1:17" ht="12.5">
      <c r="A711" s="43"/>
      <c r="E711" s="43"/>
      <c r="F711" s="43"/>
      <c r="G711" s="49"/>
      <c r="H711" s="43"/>
      <c r="I711" s="43"/>
      <c r="J711" s="43"/>
      <c r="K711" s="43"/>
      <c r="L711" s="43"/>
      <c r="M711" s="43"/>
      <c r="N711" s="43"/>
      <c r="O711" s="43"/>
      <c r="P711" s="43"/>
      <c r="Q711" s="43"/>
    </row>
    <row r="712" spans="1:17" ht="12.5">
      <c r="A712" s="43"/>
      <c r="E712" s="43"/>
      <c r="F712" s="43"/>
      <c r="G712" s="49"/>
      <c r="H712" s="43"/>
      <c r="I712" s="43"/>
      <c r="J712" s="43"/>
      <c r="K712" s="43"/>
      <c r="L712" s="43"/>
      <c r="M712" s="43"/>
      <c r="N712" s="43"/>
      <c r="O712" s="43"/>
      <c r="P712" s="43"/>
      <c r="Q712" s="43"/>
    </row>
    <row r="713" spans="1:17" ht="12.5">
      <c r="A713" s="43"/>
      <c r="E713" s="43"/>
      <c r="F713" s="43"/>
      <c r="G713" s="49"/>
      <c r="H713" s="43"/>
      <c r="I713" s="43"/>
      <c r="J713" s="43"/>
      <c r="K713" s="43"/>
      <c r="L713" s="43"/>
      <c r="M713" s="43"/>
      <c r="N713" s="43"/>
      <c r="O713" s="43"/>
      <c r="P713" s="43"/>
      <c r="Q713" s="43"/>
    </row>
    <row r="714" spans="1:17" ht="12.5">
      <c r="A714" s="43"/>
      <c r="E714" s="43"/>
      <c r="F714" s="43"/>
      <c r="G714" s="49"/>
      <c r="H714" s="43"/>
      <c r="I714" s="43"/>
      <c r="J714" s="43"/>
      <c r="K714" s="43"/>
      <c r="L714" s="43"/>
      <c r="M714" s="43"/>
      <c r="N714" s="43"/>
      <c r="O714" s="43"/>
      <c r="P714" s="43"/>
      <c r="Q714" s="43"/>
    </row>
    <row r="715" spans="1:17" ht="12.5">
      <c r="A715" s="43"/>
      <c r="E715" s="43"/>
      <c r="F715" s="43"/>
      <c r="G715" s="49"/>
      <c r="H715" s="43"/>
      <c r="I715" s="43"/>
      <c r="J715" s="43"/>
      <c r="K715" s="43"/>
      <c r="L715" s="43"/>
      <c r="M715" s="43"/>
      <c r="N715" s="43"/>
      <c r="O715" s="43"/>
      <c r="P715" s="43"/>
      <c r="Q715" s="43"/>
    </row>
    <row r="716" spans="1:17" ht="12.5">
      <c r="A716" s="43"/>
      <c r="E716" s="43"/>
      <c r="F716" s="43"/>
      <c r="G716" s="49"/>
      <c r="H716" s="43"/>
      <c r="I716" s="43"/>
      <c r="J716" s="43"/>
      <c r="K716" s="43"/>
      <c r="L716" s="43"/>
      <c r="M716" s="43"/>
      <c r="N716" s="43"/>
      <c r="O716" s="43"/>
      <c r="P716" s="43"/>
      <c r="Q716" s="43"/>
    </row>
    <row r="717" spans="1:17" ht="12.5">
      <c r="A717" s="43"/>
      <c r="E717" s="43"/>
      <c r="F717" s="43"/>
      <c r="G717" s="49"/>
      <c r="H717" s="43"/>
      <c r="I717" s="43"/>
      <c r="J717" s="43"/>
      <c r="K717" s="43"/>
      <c r="L717" s="43"/>
      <c r="M717" s="43"/>
      <c r="N717" s="43"/>
      <c r="O717" s="43"/>
      <c r="P717" s="43"/>
      <c r="Q717" s="43"/>
    </row>
    <row r="718" spans="1:17" ht="12.5">
      <c r="A718" s="43"/>
      <c r="E718" s="43"/>
      <c r="F718" s="43"/>
      <c r="G718" s="49"/>
      <c r="H718" s="43"/>
      <c r="I718" s="43"/>
      <c r="J718" s="43"/>
      <c r="K718" s="43"/>
      <c r="L718" s="43"/>
      <c r="M718" s="43"/>
      <c r="N718" s="43"/>
      <c r="O718" s="43"/>
      <c r="P718" s="43"/>
      <c r="Q718" s="43"/>
    </row>
    <row r="719" spans="1:17" ht="12.5">
      <c r="A719" s="43"/>
      <c r="E719" s="43"/>
      <c r="F719" s="43"/>
      <c r="G719" s="49"/>
      <c r="H719" s="43"/>
      <c r="I719" s="43"/>
      <c r="J719" s="43"/>
      <c r="K719" s="43"/>
      <c r="L719" s="43"/>
      <c r="M719" s="43"/>
      <c r="N719" s="43"/>
      <c r="O719" s="43"/>
      <c r="P719" s="43"/>
      <c r="Q719" s="43"/>
    </row>
    <row r="720" spans="1:17" ht="12.5">
      <c r="A720" s="43"/>
      <c r="E720" s="43"/>
      <c r="F720" s="43"/>
      <c r="G720" s="49"/>
      <c r="H720" s="43"/>
      <c r="I720" s="43"/>
      <c r="J720" s="43"/>
      <c r="K720" s="43"/>
      <c r="L720" s="43"/>
      <c r="M720" s="43"/>
      <c r="N720" s="43"/>
      <c r="O720" s="43"/>
      <c r="P720" s="43"/>
      <c r="Q720" s="43"/>
    </row>
    <row r="721" spans="1:17" ht="12.5">
      <c r="A721" s="43"/>
      <c r="E721" s="43"/>
      <c r="F721" s="43"/>
      <c r="G721" s="49"/>
      <c r="H721" s="43"/>
      <c r="I721" s="43"/>
      <c r="J721" s="43"/>
      <c r="K721" s="43"/>
      <c r="L721" s="43"/>
      <c r="M721" s="43"/>
      <c r="N721" s="43"/>
      <c r="O721" s="43"/>
      <c r="P721" s="43"/>
      <c r="Q721" s="43"/>
    </row>
    <row r="722" spans="1:17" ht="12.5">
      <c r="A722" s="43"/>
      <c r="E722" s="43"/>
      <c r="F722" s="43"/>
      <c r="G722" s="49"/>
      <c r="H722" s="43"/>
      <c r="I722" s="43"/>
      <c r="J722" s="43"/>
      <c r="K722" s="43"/>
      <c r="L722" s="43"/>
      <c r="M722" s="43"/>
      <c r="N722" s="43"/>
      <c r="O722" s="43"/>
      <c r="P722" s="43"/>
      <c r="Q722" s="43"/>
    </row>
    <row r="723" spans="1:17" ht="12.5">
      <c r="A723" s="43"/>
      <c r="E723" s="43"/>
      <c r="F723" s="43"/>
      <c r="G723" s="49"/>
      <c r="H723" s="43"/>
      <c r="I723" s="43"/>
      <c r="J723" s="43"/>
      <c r="K723" s="43"/>
      <c r="L723" s="43"/>
      <c r="M723" s="43"/>
      <c r="N723" s="43"/>
      <c r="O723" s="43"/>
      <c r="P723" s="43"/>
      <c r="Q723" s="43"/>
    </row>
    <row r="724" spans="1:17" ht="12.5">
      <c r="A724" s="43"/>
      <c r="E724" s="43"/>
      <c r="F724" s="43"/>
      <c r="G724" s="49"/>
      <c r="H724" s="43"/>
      <c r="I724" s="43"/>
      <c r="J724" s="43"/>
      <c r="K724" s="43"/>
      <c r="L724" s="43"/>
      <c r="M724" s="43"/>
      <c r="N724" s="43"/>
      <c r="O724" s="43"/>
      <c r="P724" s="43"/>
      <c r="Q724" s="43"/>
    </row>
    <row r="725" spans="1:17" ht="12.5">
      <c r="A725" s="43"/>
      <c r="E725" s="43"/>
      <c r="F725" s="43"/>
      <c r="G725" s="49"/>
      <c r="H725" s="43"/>
      <c r="I725" s="43"/>
      <c r="J725" s="43"/>
      <c r="K725" s="43"/>
      <c r="L725" s="43"/>
      <c r="M725" s="43"/>
      <c r="N725" s="43"/>
      <c r="O725" s="43"/>
      <c r="P725" s="43"/>
      <c r="Q725" s="43"/>
    </row>
    <row r="726" spans="1:17" ht="12.5">
      <c r="A726" s="43"/>
      <c r="E726" s="43"/>
      <c r="F726" s="43"/>
      <c r="G726" s="49"/>
      <c r="H726" s="43"/>
      <c r="I726" s="43"/>
      <c r="J726" s="43"/>
      <c r="K726" s="43"/>
      <c r="L726" s="43"/>
      <c r="M726" s="43"/>
      <c r="N726" s="43"/>
      <c r="O726" s="43"/>
      <c r="P726" s="43"/>
      <c r="Q726" s="43"/>
    </row>
    <row r="727" spans="1:17" ht="12.5">
      <c r="A727" s="43"/>
      <c r="E727" s="43"/>
      <c r="F727" s="43"/>
      <c r="G727" s="49"/>
      <c r="H727" s="43"/>
      <c r="I727" s="43"/>
      <c r="J727" s="43"/>
      <c r="K727" s="43"/>
      <c r="L727" s="43"/>
      <c r="M727" s="43"/>
      <c r="N727" s="43"/>
      <c r="O727" s="43"/>
      <c r="P727" s="43"/>
      <c r="Q727" s="43"/>
    </row>
    <row r="728" spans="1:17" ht="12.5">
      <c r="A728" s="43"/>
      <c r="E728" s="43"/>
      <c r="F728" s="43"/>
      <c r="G728" s="49"/>
      <c r="H728" s="43"/>
      <c r="I728" s="43"/>
      <c r="J728" s="43"/>
      <c r="K728" s="43"/>
      <c r="L728" s="43"/>
      <c r="M728" s="43"/>
      <c r="N728" s="43"/>
      <c r="O728" s="43"/>
      <c r="P728" s="43"/>
      <c r="Q728" s="43"/>
    </row>
    <row r="729" spans="1:17" ht="12.5">
      <c r="A729" s="43"/>
      <c r="E729" s="43"/>
      <c r="F729" s="43"/>
      <c r="G729" s="49"/>
      <c r="H729" s="43"/>
      <c r="I729" s="43"/>
      <c r="J729" s="43"/>
      <c r="K729" s="43"/>
      <c r="L729" s="43"/>
      <c r="M729" s="43"/>
      <c r="N729" s="43"/>
      <c r="O729" s="43"/>
      <c r="P729" s="43"/>
      <c r="Q729" s="43"/>
    </row>
    <row r="730" spans="1:17" ht="12.5">
      <c r="A730" s="43"/>
      <c r="E730" s="43"/>
      <c r="F730" s="43"/>
      <c r="G730" s="49"/>
      <c r="H730" s="43"/>
      <c r="I730" s="43"/>
      <c r="J730" s="43"/>
      <c r="K730" s="43"/>
      <c r="L730" s="43"/>
      <c r="M730" s="43"/>
      <c r="N730" s="43"/>
      <c r="O730" s="43"/>
      <c r="P730" s="43"/>
      <c r="Q730" s="43"/>
    </row>
    <row r="731" spans="1:17" ht="12.5">
      <c r="A731" s="43"/>
      <c r="E731" s="43"/>
      <c r="F731" s="43"/>
      <c r="G731" s="49"/>
      <c r="H731" s="43"/>
      <c r="I731" s="43"/>
      <c r="J731" s="43"/>
      <c r="K731" s="43"/>
      <c r="L731" s="43"/>
      <c r="M731" s="43"/>
      <c r="N731" s="43"/>
      <c r="O731" s="43"/>
      <c r="P731" s="43"/>
      <c r="Q731" s="43"/>
    </row>
    <row r="732" spans="1:17" ht="12.5">
      <c r="A732" s="43"/>
      <c r="E732" s="43"/>
      <c r="F732" s="43"/>
      <c r="G732" s="49"/>
      <c r="H732" s="43"/>
      <c r="I732" s="43"/>
      <c r="J732" s="43"/>
      <c r="K732" s="43"/>
      <c r="L732" s="43"/>
      <c r="M732" s="43"/>
      <c r="N732" s="43"/>
      <c r="O732" s="43"/>
      <c r="P732" s="43"/>
      <c r="Q732" s="43"/>
    </row>
    <row r="733" spans="1:17" ht="12.5">
      <c r="A733" s="43"/>
      <c r="E733" s="43"/>
      <c r="F733" s="43"/>
      <c r="G733" s="49"/>
      <c r="H733" s="43"/>
      <c r="I733" s="43"/>
      <c r="J733" s="43"/>
      <c r="K733" s="43"/>
      <c r="L733" s="43"/>
      <c r="M733" s="43"/>
      <c r="N733" s="43"/>
      <c r="O733" s="43"/>
      <c r="P733" s="43"/>
      <c r="Q733" s="43"/>
    </row>
    <row r="734" spans="1:17" ht="12.5">
      <c r="A734" s="43"/>
      <c r="E734" s="43"/>
      <c r="F734" s="43"/>
      <c r="G734" s="49"/>
      <c r="H734" s="43"/>
      <c r="I734" s="43"/>
      <c r="J734" s="43"/>
      <c r="K734" s="43"/>
      <c r="L734" s="43"/>
      <c r="M734" s="43"/>
      <c r="N734" s="43"/>
      <c r="O734" s="43"/>
      <c r="P734" s="43"/>
      <c r="Q734" s="43"/>
    </row>
    <row r="735" spans="1:17" ht="12.5">
      <c r="A735" s="43"/>
      <c r="E735" s="43"/>
      <c r="F735" s="43"/>
      <c r="G735" s="49"/>
      <c r="H735" s="43"/>
      <c r="I735" s="43"/>
      <c r="J735" s="43"/>
      <c r="K735" s="43"/>
      <c r="L735" s="43"/>
      <c r="M735" s="43"/>
      <c r="N735" s="43"/>
      <c r="O735" s="43"/>
      <c r="P735" s="43"/>
      <c r="Q735" s="43"/>
    </row>
    <row r="736" spans="1:17" ht="12.5">
      <c r="A736" s="43"/>
      <c r="E736" s="43"/>
      <c r="F736" s="43"/>
      <c r="G736" s="49"/>
      <c r="H736" s="43"/>
      <c r="I736" s="43"/>
      <c r="J736" s="43"/>
      <c r="K736" s="43"/>
      <c r="L736" s="43"/>
      <c r="M736" s="43"/>
      <c r="N736" s="43"/>
      <c r="O736" s="43"/>
      <c r="P736" s="43"/>
      <c r="Q736" s="43"/>
    </row>
    <row r="737" spans="1:17" ht="12.5">
      <c r="A737" s="43"/>
      <c r="E737" s="43"/>
      <c r="F737" s="43"/>
      <c r="G737" s="49"/>
      <c r="H737" s="43"/>
      <c r="I737" s="43"/>
      <c r="J737" s="43"/>
      <c r="K737" s="43"/>
      <c r="L737" s="43"/>
      <c r="M737" s="43"/>
      <c r="N737" s="43"/>
      <c r="O737" s="43"/>
      <c r="P737" s="43"/>
      <c r="Q737" s="43"/>
    </row>
    <row r="738" spans="1:17" ht="12.5">
      <c r="A738" s="43"/>
      <c r="E738" s="43"/>
      <c r="F738" s="43"/>
      <c r="G738" s="49"/>
      <c r="H738" s="43"/>
      <c r="I738" s="43"/>
      <c r="J738" s="43"/>
      <c r="K738" s="43"/>
      <c r="L738" s="43"/>
      <c r="M738" s="43"/>
      <c r="N738" s="43"/>
      <c r="O738" s="43"/>
      <c r="P738" s="43"/>
      <c r="Q738" s="43"/>
    </row>
    <row r="739" spans="1:17" ht="12.5">
      <c r="A739" s="43"/>
      <c r="E739" s="43"/>
      <c r="F739" s="43"/>
      <c r="G739" s="49"/>
      <c r="H739" s="43"/>
      <c r="I739" s="43"/>
      <c r="J739" s="43"/>
      <c r="K739" s="43"/>
      <c r="L739" s="43"/>
      <c r="M739" s="43"/>
      <c r="N739" s="43"/>
      <c r="O739" s="43"/>
      <c r="P739" s="43"/>
      <c r="Q739" s="43"/>
    </row>
    <row r="740" spans="1:17" ht="12.5">
      <c r="A740" s="43"/>
      <c r="E740" s="43"/>
      <c r="F740" s="43"/>
      <c r="G740" s="49"/>
      <c r="H740" s="43"/>
      <c r="I740" s="43"/>
      <c r="J740" s="43"/>
      <c r="K740" s="43"/>
      <c r="L740" s="43"/>
      <c r="M740" s="43"/>
      <c r="N740" s="43"/>
      <c r="O740" s="43"/>
      <c r="P740" s="43"/>
      <c r="Q740" s="43"/>
    </row>
    <row r="741" spans="1:17" ht="12.5">
      <c r="A741" s="43"/>
      <c r="E741" s="43"/>
      <c r="F741" s="43"/>
      <c r="G741" s="49"/>
      <c r="H741" s="43"/>
      <c r="I741" s="43"/>
      <c r="J741" s="43"/>
      <c r="K741" s="43"/>
      <c r="L741" s="43"/>
      <c r="M741" s="43"/>
      <c r="N741" s="43"/>
      <c r="O741" s="43"/>
      <c r="P741" s="43"/>
      <c r="Q741" s="43"/>
    </row>
    <row r="742" spans="1:17" ht="12.5">
      <c r="A742" s="43"/>
      <c r="E742" s="43"/>
      <c r="F742" s="43"/>
      <c r="G742" s="49"/>
      <c r="H742" s="43"/>
      <c r="I742" s="43"/>
      <c r="J742" s="43"/>
      <c r="K742" s="43"/>
      <c r="L742" s="43"/>
      <c r="M742" s="43"/>
      <c r="N742" s="43"/>
      <c r="O742" s="43"/>
      <c r="P742" s="43"/>
      <c r="Q742" s="43"/>
    </row>
    <row r="743" spans="1:17" ht="12.5">
      <c r="A743" s="43"/>
      <c r="E743" s="43"/>
      <c r="F743" s="43"/>
      <c r="G743" s="49"/>
      <c r="H743" s="43"/>
      <c r="I743" s="43"/>
      <c r="J743" s="43"/>
      <c r="K743" s="43"/>
      <c r="L743" s="43"/>
      <c r="M743" s="43"/>
      <c r="N743" s="43"/>
      <c r="O743" s="43"/>
      <c r="P743" s="43"/>
      <c r="Q743" s="43"/>
    </row>
    <row r="744" spans="1:17" ht="12.5">
      <c r="A744" s="43"/>
      <c r="E744" s="43"/>
      <c r="F744" s="43"/>
      <c r="G744" s="49"/>
      <c r="H744" s="43"/>
      <c r="I744" s="43"/>
      <c r="J744" s="43"/>
      <c r="K744" s="43"/>
      <c r="L744" s="43"/>
      <c r="M744" s="43"/>
      <c r="N744" s="43"/>
      <c r="O744" s="43"/>
      <c r="P744" s="43"/>
      <c r="Q744" s="43"/>
    </row>
    <row r="745" spans="1:17" ht="12.5">
      <c r="A745" s="43"/>
      <c r="E745" s="43"/>
      <c r="F745" s="43"/>
      <c r="G745" s="49"/>
      <c r="H745" s="43"/>
      <c r="I745" s="43"/>
      <c r="J745" s="43"/>
      <c r="K745" s="43"/>
      <c r="L745" s="43"/>
      <c r="M745" s="43"/>
      <c r="N745" s="43"/>
      <c r="O745" s="43"/>
      <c r="P745" s="43"/>
      <c r="Q745" s="43"/>
    </row>
    <row r="746" spans="1:17" ht="12.5">
      <c r="A746" s="43"/>
      <c r="E746" s="43"/>
      <c r="F746" s="43"/>
      <c r="G746" s="49"/>
      <c r="H746" s="43"/>
      <c r="I746" s="43"/>
      <c r="J746" s="43"/>
      <c r="K746" s="43"/>
      <c r="L746" s="43"/>
      <c r="M746" s="43"/>
      <c r="N746" s="43"/>
      <c r="O746" s="43"/>
      <c r="P746" s="43"/>
      <c r="Q746" s="43"/>
    </row>
    <row r="747" spans="1:17" ht="12.5">
      <c r="A747" s="43"/>
      <c r="E747" s="43"/>
      <c r="F747" s="43"/>
      <c r="G747" s="49"/>
      <c r="H747" s="43"/>
      <c r="I747" s="43"/>
      <c r="J747" s="43"/>
      <c r="K747" s="43"/>
      <c r="L747" s="43"/>
      <c r="M747" s="43"/>
      <c r="N747" s="43"/>
      <c r="O747" s="43"/>
      <c r="P747" s="43"/>
      <c r="Q747" s="43"/>
    </row>
    <row r="748" spans="1:17" ht="12.5">
      <c r="A748" s="43"/>
      <c r="E748" s="43"/>
      <c r="F748" s="43"/>
      <c r="G748" s="49"/>
      <c r="H748" s="43"/>
      <c r="I748" s="43"/>
      <c r="J748" s="43"/>
      <c r="K748" s="43"/>
      <c r="L748" s="43"/>
      <c r="M748" s="43"/>
      <c r="N748" s="43"/>
      <c r="O748" s="43"/>
      <c r="P748" s="43"/>
      <c r="Q748" s="43"/>
    </row>
    <row r="749" spans="1:17" ht="12.5">
      <c r="A749" s="43"/>
      <c r="E749" s="43"/>
      <c r="F749" s="43"/>
      <c r="G749" s="49"/>
      <c r="H749" s="43"/>
      <c r="I749" s="43"/>
      <c r="J749" s="43"/>
      <c r="K749" s="43"/>
      <c r="L749" s="43"/>
      <c r="M749" s="43"/>
      <c r="N749" s="43"/>
      <c r="O749" s="43"/>
      <c r="P749" s="43"/>
      <c r="Q749" s="43"/>
    </row>
    <row r="750" spans="1:17" ht="12.5">
      <c r="A750" s="43"/>
      <c r="E750" s="43"/>
      <c r="F750" s="43"/>
      <c r="G750" s="49"/>
      <c r="H750" s="43"/>
      <c r="I750" s="43"/>
      <c r="J750" s="43"/>
      <c r="K750" s="43"/>
      <c r="L750" s="43"/>
      <c r="M750" s="43"/>
      <c r="N750" s="43"/>
      <c r="O750" s="43"/>
      <c r="P750" s="43"/>
      <c r="Q750" s="43"/>
    </row>
    <row r="751" spans="1:17" ht="12.5">
      <c r="A751" s="43"/>
      <c r="E751" s="43"/>
      <c r="F751" s="43"/>
      <c r="G751" s="49"/>
      <c r="H751" s="43"/>
      <c r="I751" s="43"/>
      <c r="J751" s="43"/>
      <c r="K751" s="43"/>
      <c r="L751" s="43"/>
      <c r="M751" s="43"/>
      <c r="N751" s="43"/>
      <c r="O751" s="43"/>
      <c r="P751" s="43"/>
      <c r="Q751" s="43"/>
    </row>
    <row r="752" spans="1:17" ht="12.5">
      <c r="A752" s="43"/>
      <c r="E752" s="43"/>
      <c r="F752" s="43"/>
      <c r="G752" s="49"/>
      <c r="H752" s="43"/>
      <c r="I752" s="43"/>
      <c r="J752" s="43"/>
      <c r="K752" s="43"/>
      <c r="L752" s="43"/>
      <c r="M752" s="43"/>
      <c r="N752" s="43"/>
      <c r="O752" s="43"/>
      <c r="P752" s="43"/>
      <c r="Q752" s="43"/>
    </row>
    <row r="753" spans="1:17" ht="12.5">
      <c r="A753" s="43"/>
      <c r="E753" s="43"/>
      <c r="F753" s="43"/>
      <c r="G753" s="49"/>
      <c r="H753" s="43"/>
      <c r="I753" s="43"/>
      <c r="J753" s="43"/>
      <c r="K753" s="43"/>
      <c r="L753" s="43"/>
      <c r="M753" s="43"/>
      <c r="N753" s="43"/>
      <c r="O753" s="43"/>
      <c r="P753" s="43"/>
      <c r="Q753" s="43"/>
    </row>
    <row r="754" spans="1:17" ht="12.5">
      <c r="A754" s="43"/>
      <c r="E754" s="43"/>
      <c r="F754" s="43"/>
      <c r="G754" s="49"/>
      <c r="H754" s="43"/>
      <c r="I754" s="43"/>
      <c r="J754" s="43"/>
      <c r="K754" s="43"/>
      <c r="L754" s="43"/>
      <c r="M754" s="43"/>
      <c r="N754" s="43"/>
      <c r="O754" s="43"/>
      <c r="P754" s="43"/>
      <c r="Q754" s="43"/>
    </row>
    <row r="755" spans="1:17" ht="12.5">
      <c r="A755" s="43"/>
      <c r="E755" s="43"/>
      <c r="F755" s="43"/>
      <c r="G755" s="49"/>
      <c r="H755" s="43"/>
      <c r="I755" s="43"/>
      <c r="J755" s="43"/>
      <c r="K755" s="43"/>
      <c r="L755" s="43"/>
      <c r="M755" s="43"/>
      <c r="N755" s="43"/>
      <c r="O755" s="43"/>
      <c r="P755" s="43"/>
      <c r="Q755" s="43"/>
    </row>
    <row r="756" spans="1:17" ht="12.5">
      <c r="A756" s="43"/>
      <c r="E756" s="43"/>
      <c r="F756" s="43"/>
      <c r="G756" s="49"/>
      <c r="H756" s="43"/>
      <c r="I756" s="43"/>
      <c r="J756" s="43"/>
      <c r="K756" s="43"/>
      <c r="L756" s="43"/>
      <c r="M756" s="43"/>
      <c r="N756" s="43"/>
      <c r="O756" s="43"/>
      <c r="P756" s="43"/>
      <c r="Q756" s="43"/>
    </row>
    <row r="757" spans="1:17" ht="12.5">
      <c r="A757" s="43"/>
      <c r="E757" s="43"/>
      <c r="F757" s="43"/>
      <c r="G757" s="49"/>
      <c r="H757" s="43"/>
      <c r="I757" s="43"/>
      <c r="J757" s="43"/>
      <c r="K757" s="43"/>
      <c r="L757" s="43"/>
      <c r="M757" s="43"/>
      <c r="N757" s="43"/>
      <c r="O757" s="43"/>
      <c r="P757" s="43"/>
      <c r="Q757" s="43"/>
    </row>
    <row r="758" spans="1:17" ht="12.5">
      <c r="A758" s="43"/>
      <c r="E758" s="43"/>
      <c r="F758" s="43"/>
      <c r="G758" s="49"/>
      <c r="H758" s="43"/>
      <c r="I758" s="43"/>
      <c r="J758" s="43"/>
      <c r="K758" s="43"/>
      <c r="L758" s="43"/>
      <c r="M758" s="43"/>
      <c r="N758" s="43"/>
      <c r="O758" s="43"/>
      <c r="P758" s="43"/>
      <c r="Q758" s="43"/>
    </row>
    <row r="759" spans="1:17" ht="12.5">
      <c r="A759" s="43"/>
      <c r="E759" s="43"/>
      <c r="F759" s="43"/>
      <c r="G759" s="49"/>
      <c r="H759" s="43"/>
      <c r="I759" s="43"/>
      <c r="J759" s="43"/>
      <c r="K759" s="43"/>
      <c r="L759" s="43"/>
      <c r="M759" s="43"/>
      <c r="N759" s="43"/>
      <c r="O759" s="43"/>
      <c r="P759" s="43"/>
      <c r="Q759" s="43"/>
    </row>
    <row r="760" spans="1:17" ht="12.5">
      <c r="A760" s="43"/>
      <c r="E760" s="43"/>
      <c r="F760" s="43"/>
      <c r="G760" s="49"/>
      <c r="H760" s="43"/>
      <c r="I760" s="43"/>
      <c r="J760" s="43"/>
      <c r="K760" s="43"/>
      <c r="L760" s="43"/>
      <c r="M760" s="43"/>
      <c r="N760" s="43"/>
      <c r="O760" s="43"/>
      <c r="P760" s="43"/>
      <c r="Q760" s="43"/>
    </row>
    <row r="761" spans="1:17" ht="12.5">
      <c r="A761" s="43"/>
      <c r="E761" s="43"/>
      <c r="F761" s="43"/>
      <c r="G761" s="49"/>
      <c r="H761" s="43"/>
      <c r="I761" s="43"/>
      <c r="J761" s="43"/>
      <c r="K761" s="43"/>
      <c r="L761" s="43"/>
      <c r="M761" s="43"/>
      <c r="N761" s="43"/>
      <c r="O761" s="43"/>
      <c r="P761" s="43"/>
      <c r="Q761" s="43"/>
    </row>
    <row r="762" spans="1:17" ht="12.5">
      <c r="A762" s="43"/>
      <c r="E762" s="43"/>
      <c r="F762" s="43"/>
      <c r="G762" s="49"/>
      <c r="H762" s="43"/>
      <c r="I762" s="43"/>
      <c r="J762" s="43"/>
      <c r="K762" s="43"/>
      <c r="L762" s="43"/>
      <c r="M762" s="43"/>
      <c r="N762" s="43"/>
      <c r="O762" s="43"/>
      <c r="P762" s="43"/>
      <c r="Q762" s="43"/>
    </row>
    <row r="763" spans="1:17" ht="12.5">
      <c r="A763" s="43"/>
      <c r="E763" s="43"/>
      <c r="F763" s="43"/>
      <c r="G763" s="49"/>
      <c r="H763" s="43"/>
      <c r="I763" s="43"/>
      <c r="J763" s="43"/>
      <c r="K763" s="43"/>
      <c r="L763" s="43"/>
      <c r="M763" s="43"/>
      <c r="N763" s="43"/>
      <c r="O763" s="43"/>
      <c r="P763" s="43"/>
      <c r="Q763" s="43"/>
    </row>
    <row r="764" spans="1:17" ht="12.5">
      <c r="A764" s="43"/>
      <c r="E764" s="43"/>
      <c r="F764" s="43"/>
      <c r="G764" s="49"/>
      <c r="H764" s="43"/>
      <c r="I764" s="43"/>
      <c r="J764" s="43"/>
      <c r="K764" s="43"/>
      <c r="L764" s="43"/>
      <c r="M764" s="43"/>
      <c r="N764" s="43"/>
      <c r="O764" s="43"/>
      <c r="P764" s="43"/>
      <c r="Q764" s="43"/>
    </row>
    <row r="765" spans="1:17" ht="12.5">
      <c r="A765" s="43"/>
      <c r="E765" s="43"/>
      <c r="F765" s="43"/>
      <c r="G765" s="49"/>
      <c r="H765" s="43"/>
      <c r="I765" s="43"/>
      <c r="J765" s="43"/>
      <c r="K765" s="43"/>
      <c r="L765" s="43"/>
      <c r="M765" s="43"/>
      <c r="N765" s="43"/>
      <c r="O765" s="43"/>
      <c r="P765" s="43"/>
      <c r="Q765" s="43"/>
    </row>
    <row r="766" spans="1:17" ht="12.5">
      <c r="A766" s="43"/>
      <c r="E766" s="43"/>
      <c r="F766" s="43"/>
      <c r="G766" s="49"/>
      <c r="H766" s="43"/>
      <c r="I766" s="43"/>
      <c r="J766" s="43"/>
      <c r="K766" s="43"/>
      <c r="L766" s="43"/>
      <c r="M766" s="43"/>
      <c r="N766" s="43"/>
      <c r="O766" s="43"/>
      <c r="P766" s="43"/>
      <c r="Q766" s="43"/>
    </row>
    <row r="767" spans="1:17" ht="12.5">
      <c r="A767" s="43"/>
      <c r="E767" s="43"/>
      <c r="F767" s="43"/>
      <c r="G767" s="49"/>
      <c r="H767" s="43"/>
      <c r="I767" s="43"/>
      <c r="J767" s="43"/>
      <c r="K767" s="43"/>
      <c r="L767" s="43"/>
      <c r="M767" s="43"/>
      <c r="N767" s="43"/>
      <c r="O767" s="43"/>
      <c r="P767" s="43"/>
      <c r="Q767" s="43"/>
    </row>
    <row r="768" spans="1:17" ht="12.5">
      <c r="A768" s="43"/>
      <c r="E768" s="43"/>
      <c r="F768" s="43"/>
      <c r="G768" s="49"/>
      <c r="H768" s="43"/>
      <c r="I768" s="43"/>
      <c r="J768" s="43"/>
      <c r="K768" s="43"/>
      <c r="L768" s="43"/>
      <c r="M768" s="43"/>
      <c r="N768" s="43"/>
      <c r="O768" s="43"/>
      <c r="P768" s="43"/>
      <c r="Q768" s="43"/>
    </row>
    <row r="769" spans="1:17" ht="12.5">
      <c r="A769" s="43"/>
      <c r="E769" s="43"/>
      <c r="F769" s="43"/>
      <c r="G769" s="49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spans="1:17" ht="12.5">
      <c r="A770" s="43"/>
      <c r="E770" s="43"/>
      <c r="F770" s="43"/>
      <c r="G770" s="49"/>
      <c r="H770" s="43"/>
      <c r="I770" s="43"/>
      <c r="J770" s="43"/>
      <c r="K770" s="43"/>
      <c r="L770" s="43"/>
      <c r="M770" s="43"/>
      <c r="N770" s="43"/>
      <c r="O770" s="43"/>
      <c r="P770" s="43"/>
      <c r="Q770" s="43"/>
    </row>
    <row r="771" spans="1:17" ht="12.5">
      <c r="A771" s="43"/>
      <c r="E771" s="43"/>
      <c r="F771" s="43"/>
      <c r="G771" s="49"/>
      <c r="H771" s="43"/>
      <c r="I771" s="43"/>
      <c r="J771" s="43"/>
      <c r="K771" s="43"/>
      <c r="L771" s="43"/>
      <c r="M771" s="43"/>
      <c r="N771" s="43"/>
      <c r="O771" s="43"/>
      <c r="P771" s="43"/>
      <c r="Q771" s="43"/>
    </row>
    <row r="772" spans="1:17" ht="12.5">
      <c r="A772" s="43"/>
      <c r="E772" s="43"/>
      <c r="F772" s="43"/>
      <c r="G772" s="49"/>
      <c r="H772" s="43"/>
      <c r="I772" s="43"/>
      <c r="J772" s="43"/>
      <c r="K772" s="43"/>
      <c r="L772" s="43"/>
      <c r="M772" s="43"/>
      <c r="N772" s="43"/>
      <c r="O772" s="43"/>
      <c r="P772" s="43"/>
      <c r="Q772" s="43"/>
    </row>
    <row r="773" spans="1:17" ht="12.5">
      <c r="A773" s="43"/>
      <c r="E773" s="43"/>
      <c r="F773" s="43"/>
      <c r="G773" s="49"/>
      <c r="H773" s="43"/>
      <c r="I773" s="43"/>
      <c r="J773" s="43"/>
      <c r="K773" s="43"/>
      <c r="L773" s="43"/>
      <c r="M773" s="43"/>
      <c r="N773" s="43"/>
      <c r="O773" s="43"/>
      <c r="P773" s="43"/>
      <c r="Q773" s="43"/>
    </row>
    <row r="774" spans="1:17" ht="12.5">
      <c r="A774" s="43"/>
      <c r="E774" s="43"/>
      <c r="F774" s="43"/>
      <c r="G774" s="49"/>
      <c r="H774" s="43"/>
      <c r="I774" s="43"/>
      <c r="J774" s="43"/>
      <c r="K774" s="43"/>
      <c r="L774" s="43"/>
      <c r="M774" s="43"/>
      <c r="N774" s="43"/>
      <c r="O774" s="43"/>
      <c r="P774" s="43"/>
      <c r="Q774" s="43"/>
    </row>
    <row r="775" spans="1:17" ht="12.5">
      <c r="A775" s="43"/>
      <c r="E775" s="43"/>
      <c r="F775" s="43"/>
      <c r="G775" s="49"/>
      <c r="H775" s="43"/>
      <c r="I775" s="43"/>
      <c r="J775" s="43"/>
      <c r="K775" s="43"/>
      <c r="L775" s="43"/>
      <c r="M775" s="43"/>
      <c r="N775" s="43"/>
      <c r="O775" s="43"/>
      <c r="P775" s="43"/>
      <c r="Q775" s="43"/>
    </row>
    <row r="776" spans="1:17" ht="12.5">
      <c r="A776" s="43"/>
      <c r="E776" s="43"/>
      <c r="F776" s="43"/>
      <c r="G776" s="49"/>
      <c r="H776" s="43"/>
      <c r="I776" s="43"/>
      <c r="J776" s="43"/>
      <c r="K776" s="43"/>
      <c r="L776" s="43"/>
      <c r="M776" s="43"/>
      <c r="N776" s="43"/>
      <c r="O776" s="43"/>
      <c r="P776" s="43"/>
      <c r="Q776" s="43"/>
    </row>
    <row r="777" spans="1:17" ht="12.5">
      <c r="A777" s="43"/>
      <c r="E777" s="43"/>
      <c r="F777" s="43"/>
      <c r="G777" s="49"/>
      <c r="H777" s="43"/>
      <c r="I777" s="43"/>
      <c r="J777" s="43"/>
      <c r="K777" s="43"/>
      <c r="L777" s="43"/>
      <c r="M777" s="43"/>
      <c r="N777" s="43"/>
      <c r="O777" s="43"/>
      <c r="P777" s="43"/>
      <c r="Q777" s="43"/>
    </row>
    <row r="778" spans="1:17" ht="12.5">
      <c r="A778" s="43"/>
      <c r="E778" s="43"/>
      <c r="F778" s="43"/>
      <c r="G778" s="49"/>
      <c r="H778" s="43"/>
      <c r="I778" s="43"/>
      <c r="J778" s="43"/>
      <c r="K778" s="43"/>
      <c r="L778" s="43"/>
      <c r="M778" s="43"/>
      <c r="N778" s="43"/>
      <c r="O778" s="43"/>
      <c r="P778" s="43"/>
      <c r="Q778" s="43"/>
    </row>
    <row r="779" spans="1:17" ht="12.5">
      <c r="A779" s="43"/>
      <c r="E779" s="43"/>
      <c r="F779" s="43"/>
      <c r="G779" s="49"/>
      <c r="H779" s="43"/>
      <c r="I779" s="43"/>
      <c r="J779" s="43"/>
      <c r="K779" s="43"/>
      <c r="L779" s="43"/>
      <c r="M779" s="43"/>
      <c r="N779" s="43"/>
      <c r="O779" s="43"/>
      <c r="P779" s="43"/>
      <c r="Q779" s="43"/>
    </row>
    <row r="780" spans="1:17" ht="12.5">
      <c r="A780" s="43"/>
      <c r="E780" s="43"/>
      <c r="F780" s="43"/>
      <c r="G780" s="49"/>
      <c r="H780" s="43"/>
      <c r="I780" s="43"/>
      <c r="J780" s="43"/>
      <c r="K780" s="43"/>
      <c r="L780" s="43"/>
      <c r="M780" s="43"/>
      <c r="N780" s="43"/>
      <c r="O780" s="43"/>
      <c r="P780" s="43"/>
      <c r="Q780" s="43"/>
    </row>
    <row r="781" spans="1:17" ht="12.5">
      <c r="A781" s="43"/>
      <c r="E781" s="43"/>
      <c r="F781" s="43"/>
      <c r="G781" s="49"/>
      <c r="H781" s="43"/>
      <c r="I781" s="43"/>
      <c r="J781" s="43"/>
      <c r="K781" s="43"/>
      <c r="L781" s="43"/>
      <c r="M781" s="43"/>
      <c r="N781" s="43"/>
      <c r="O781" s="43"/>
      <c r="P781" s="43"/>
      <c r="Q781" s="43"/>
    </row>
    <row r="782" spans="1:17" ht="12.5">
      <c r="A782" s="43"/>
      <c r="E782" s="43"/>
      <c r="F782" s="43"/>
      <c r="G782" s="49"/>
      <c r="H782" s="43"/>
      <c r="I782" s="43"/>
      <c r="J782" s="43"/>
      <c r="K782" s="43"/>
      <c r="L782" s="43"/>
      <c r="M782" s="43"/>
      <c r="N782" s="43"/>
      <c r="O782" s="43"/>
      <c r="P782" s="43"/>
      <c r="Q782" s="43"/>
    </row>
    <row r="783" spans="1:17" ht="12.5">
      <c r="A783" s="43"/>
      <c r="E783" s="43"/>
      <c r="F783" s="43"/>
      <c r="G783" s="49"/>
      <c r="H783" s="43"/>
      <c r="I783" s="43"/>
      <c r="J783" s="43"/>
      <c r="K783" s="43"/>
      <c r="L783" s="43"/>
      <c r="M783" s="43"/>
      <c r="N783" s="43"/>
      <c r="O783" s="43"/>
      <c r="P783" s="43"/>
      <c r="Q783" s="43"/>
    </row>
    <row r="784" spans="1:17" ht="12.5">
      <c r="A784" s="43"/>
      <c r="E784" s="43"/>
      <c r="F784" s="43"/>
      <c r="G784" s="49"/>
      <c r="H784" s="43"/>
      <c r="I784" s="43"/>
      <c r="J784" s="43"/>
      <c r="K784" s="43"/>
      <c r="L784" s="43"/>
      <c r="M784" s="43"/>
      <c r="N784" s="43"/>
      <c r="O784" s="43"/>
      <c r="P784" s="43"/>
      <c r="Q784" s="43"/>
    </row>
    <row r="785" spans="1:17" ht="12.5">
      <c r="A785" s="43"/>
      <c r="E785" s="43"/>
      <c r="F785" s="43"/>
      <c r="G785" s="49"/>
      <c r="H785" s="43"/>
      <c r="I785" s="43"/>
      <c r="J785" s="43"/>
      <c r="K785" s="43"/>
      <c r="L785" s="43"/>
      <c r="M785" s="43"/>
      <c r="N785" s="43"/>
      <c r="O785" s="43"/>
      <c r="P785" s="43"/>
      <c r="Q785" s="43"/>
    </row>
    <row r="786" spans="1:17" ht="12.5">
      <c r="A786" s="43"/>
      <c r="E786" s="43"/>
      <c r="F786" s="43"/>
      <c r="G786" s="49"/>
      <c r="H786" s="43"/>
      <c r="I786" s="43"/>
      <c r="J786" s="43"/>
      <c r="K786" s="43"/>
      <c r="L786" s="43"/>
      <c r="M786" s="43"/>
      <c r="N786" s="43"/>
      <c r="O786" s="43"/>
      <c r="P786" s="43"/>
      <c r="Q786" s="43"/>
    </row>
    <row r="787" spans="1:17" ht="12.5">
      <c r="A787" s="43"/>
      <c r="E787" s="43"/>
      <c r="F787" s="43"/>
      <c r="G787" s="49"/>
      <c r="H787" s="43"/>
      <c r="I787" s="43"/>
      <c r="J787" s="43"/>
      <c r="K787" s="43"/>
      <c r="L787" s="43"/>
      <c r="M787" s="43"/>
      <c r="N787" s="43"/>
      <c r="O787" s="43"/>
      <c r="P787" s="43"/>
      <c r="Q787" s="43"/>
    </row>
    <row r="788" spans="1:17" ht="12.5">
      <c r="A788" s="43"/>
      <c r="E788" s="43"/>
      <c r="F788" s="43"/>
      <c r="G788" s="49"/>
      <c r="H788" s="43"/>
      <c r="I788" s="43"/>
      <c r="J788" s="43"/>
      <c r="K788" s="43"/>
      <c r="L788" s="43"/>
      <c r="M788" s="43"/>
      <c r="N788" s="43"/>
      <c r="O788" s="43"/>
      <c r="P788" s="43"/>
      <c r="Q788" s="43"/>
    </row>
    <row r="789" spans="1:17" ht="12.5">
      <c r="A789" s="43"/>
      <c r="E789" s="43"/>
      <c r="F789" s="43"/>
      <c r="G789" s="49"/>
      <c r="H789" s="43"/>
      <c r="I789" s="43"/>
      <c r="J789" s="43"/>
      <c r="K789" s="43"/>
      <c r="L789" s="43"/>
      <c r="M789" s="43"/>
      <c r="N789" s="43"/>
      <c r="O789" s="43"/>
      <c r="P789" s="43"/>
      <c r="Q789" s="43"/>
    </row>
    <row r="790" spans="1:17" ht="12.5">
      <c r="A790" s="43"/>
      <c r="E790" s="43"/>
      <c r="F790" s="43"/>
      <c r="G790" s="49"/>
      <c r="H790" s="43"/>
      <c r="I790" s="43"/>
      <c r="J790" s="43"/>
      <c r="K790" s="43"/>
      <c r="L790" s="43"/>
      <c r="M790" s="43"/>
      <c r="N790" s="43"/>
      <c r="O790" s="43"/>
      <c r="P790" s="43"/>
      <c r="Q790" s="43"/>
    </row>
    <row r="791" spans="1:17" ht="12.5">
      <c r="A791" s="43"/>
      <c r="E791" s="43"/>
      <c r="F791" s="43"/>
      <c r="G791" s="49"/>
      <c r="H791" s="43"/>
      <c r="I791" s="43"/>
      <c r="J791" s="43"/>
      <c r="K791" s="43"/>
      <c r="L791" s="43"/>
      <c r="M791" s="43"/>
      <c r="N791" s="43"/>
      <c r="O791" s="43"/>
      <c r="P791" s="43"/>
      <c r="Q791" s="43"/>
    </row>
    <row r="792" spans="1:17" ht="12.5">
      <c r="A792" s="43"/>
      <c r="E792" s="43"/>
      <c r="F792" s="43"/>
      <c r="G792" s="49"/>
      <c r="H792" s="43"/>
      <c r="I792" s="43"/>
      <c r="J792" s="43"/>
      <c r="K792" s="43"/>
      <c r="L792" s="43"/>
      <c r="M792" s="43"/>
      <c r="N792" s="43"/>
      <c r="O792" s="43"/>
      <c r="P792" s="43"/>
      <c r="Q792" s="43"/>
    </row>
    <row r="793" spans="1:17" ht="12.5">
      <c r="A793" s="43"/>
      <c r="E793" s="43"/>
      <c r="F793" s="43"/>
      <c r="G793" s="49"/>
      <c r="H793" s="43"/>
      <c r="I793" s="43"/>
      <c r="J793" s="43"/>
      <c r="K793" s="43"/>
      <c r="L793" s="43"/>
      <c r="M793" s="43"/>
      <c r="N793" s="43"/>
      <c r="O793" s="43"/>
      <c r="P793" s="43"/>
      <c r="Q793" s="43"/>
    </row>
    <row r="794" spans="1:17" ht="12.5">
      <c r="A794" s="43"/>
      <c r="E794" s="43"/>
      <c r="F794" s="43"/>
      <c r="G794" s="49"/>
      <c r="H794" s="43"/>
      <c r="I794" s="43"/>
      <c r="J794" s="43"/>
      <c r="K794" s="43"/>
      <c r="L794" s="43"/>
      <c r="M794" s="43"/>
      <c r="N794" s="43"/>
      <c r="O794" s="43"/>
      <c r="P794" s="43"/>
      <c r="Q794" s="43"/>
    </row>
    <row r="795" spans="1:17" ht="12.5">
      <c r="A795" s="43"/>
      <c r="E795" s="43"/>
      <c r="F795" s="43"/>
      <c r="G795" s="49"/>
      <c r="H795" s="43"/>
      <c r="I795" s="43"/>
      <c r="J795" s="43"/>
      <c r="K795" s="43"/>
      <c r="L795" s="43"/>
      <c r="M795" s="43"/>
      <c r="N795" s="43"/>
      <c r="O795" s="43"/>
      <c r="P795" s="43"/>
      <c r="Q795" s="43"/>
    </row>
    <row r="796" spans="1:17" ht="12.5">
      <c r="A796" s="43"/>
      <c r="E796" s="43"/>
      <c r="F796" s="43"/>
      <c r="G796" s="49"/>
      <c r="H796" s="43"/>
      <c r="I796" s="43"/>
      <c r="J796" s="43"/>
      <c r="K796" s="43"/>
      <c r="L796" s="43"/>
      <c r="M796" s="43"/>
      <c r="N796" s="43"/>
      <c r="O796" s="43"/>
      <c r="P796" s="43"/>
      <c r="Q796" s="43"/>
    </row>
    <row r="797" spans="1:17" ht="12.5">
      <c r="A797" s="43"/>
      <c r="E797" s="43"/>
      <c r="F797" s="43"/>
      <c r="G797" s="49"/>
      <c r="H797" s="43"/>
      <c r="I797" s="43"/>
      <c r="J797" s="43"/>
      <c r="K797" s="43"/>
      <c r="L797" s="43"/>
      <c r="M797" s="43"/>
      <c r="N797" s="43"/>
      <c r="O797" s="43"/>
      <c r="P797" s="43"/>
      <c r="Q797" s="43"/>
    </row>
    <row r="798" spans="1:17" ht="12.5">
      <c r="A798" s="43"/>
      <c r="E798" s="43"/>
      <c r="F798" s="43"/>
      <c r="G798" s="49"/>
      <c r="H798" s="43"/>
      <c r="I798" s="43"/>
      <c r="J798" s="43"/>
      <c r="K798" s="43"/>
      <c r="L798" s="43"/>
      <c r="M798" s="43"/>
      <c r="N798" s="43"/>
      <c r="O798" s="43"/>
      <c r="P798" s="43"/>
      <c r="Q798" s="43"/>
    </row>
    <row r="799" spans="1:17" ht="12.5">
      <c r="A799" s="43"/>
      <c r="E799" s="43"/>
      <c r="F799" s="43"/>
      <c r="G799" s="49"/>
      <c r="H799" s="43"/>
      <c r="I799" s="43"/>
      <c r="J799" s="43"/>
      <c r="K799" s="43"/>
      <c r="L799" s="43"/>
      <c r="M799" s="43"/>
      <c r="N799" s="43"/>
      <c r="O799" s="43"/>
      <c r="P799" s="43"/>
      <c r="Q799" s="43"/>
    </row>
    <row r="800" spans="1:17" ht="12.5">
      <c r="A800" s="43"/>
      <c r="E800" s="43"/>
      <c r="F800" s="43"/>
      <c r="G800" s="49"/>
      <c r="H800" s="43"/>
      <c r="I800" s="43"/>
      <c r="J800" s="43"/>
      <c r="K800" s="43"/>
      <c r="L800" s="43"/>
      <c r="M800" s="43"/>
      <c r="N800" s="43"/>
      <c r="O800" s="43"/>
      <c r="P800" s="43"/>
      <c r="Q800" s="43"/>
    </row>
    <row r="801" spans="1:17" ht="12.5">
      <c r="A801" s="43"/>
      <c r="E801" s="43"/>
      <c r="F801" s="43"/>
      <c r="G801" s="49"/>
      <c r="H801" s="43"/>
      <c r="I801" s="43"/>
      <c r="J801" s="43"/>
      <c r="K801" s="43"/>
      <c r="L801" s="43"/>
      <c r="M801" s="43"/>
      <c r="N801" s="43"/>
      <c r="O801" s="43"/>
      <c r="P801" s="43"/>
      <c r="Q801" s="43"/>
    </row>
    <row r="802" spans="1:17" ht="12.5">
      <c r="A802" s="43"/>
      <c r="E802" s="43"/>
      <c r="F802" s="43"/>
      <c r="G802" s="49"/>
      <c r="H802" s="43"/>
      <c r="I802" s="43"/>
      <c r="J802" s="43"/>
      <c r="K802" s="43"/>
      <c r="L802" s="43"/>
      <c r="M802" s="43"/>
      <c r="N802" s="43"/>
      <c r="O802" s="43"/>
      <c r="P802" s="43"/>
      <c r="Q802" s="43"/>
    </row>
    <row r="803" spans="1:17" ht="12.5">
      <c r="A803" s="43"/>
      <c r="E803" s="43"/>
      <c r="F803" s="43"/>
      <c r="G803" s="49"/>
      <c r="H803" s="43"/>
      <c r="I803" s="43"/>
      <c r="J803" s="43"/>
      <c r="K803" s="43"/>
      <c r="L803" s="43"/>
      <c r="M803" s="43"/>
      <c r="N803" s="43"/>
      <c r="O803" s="43"/>
      <c r="P803" s="43"/>
      <c r="Q803" s="43"/>
    </row>
    <row r="804" spans="1:17" ht="12.5">
      <c r="A804" s="43"/>
      <c r="E804" s="43"/>
      <c r="F804" s="43"/>
      <c r="G804" s="49"/>
      <c r="H804" s="43"/>
      <c r="I804" s="43"/>
      <c r="J804" s="43"/>
      <c r="K804" s="43"/>
      <c r="L804" s="43"/>
      <c r="M804" s="43"/>
      <c r="N804" s="43"/>
      <c r="O804" s="43"/>
      <c r="P804" s="43"/>
      <c r="Q804" s="43"/>
    </row>
    <row r="805" spans="1:17" ht="12.5">
      <c r="A805" s="43"/>
      <c r="E805" s="43"/>
      <c r="F805" s="43"/>
      <c r="G805" s="49"/>
      <c r="H805" s="43"/>
      <c r="I805" s="43"/>
      <c r="J805" s="43"/>
      <c r="K805" s="43"/>
      <c r="L805" s="43"/>
      <c r="M805" s="43"/>
      <c r="N805" s="43"/>
      <c r="O805" s="43"/>
      <c r="P805" s="43"/>
      <c r="Q805" s="43"/>
    </row>
    <row r="806" spans="1:17" ht="12.5">
      <c r="A806" s="43"/>
      <c r="E806" s="43"/>
      <c r="F806" s="43"/>
      <c r="G806" s="49"/>
      <c r="H806" s="43"/>
      <c r="I806" s="43"/>
      <c r="J806" s="43"/>
      <c r="K806" s="43"/>
      <c r="L806" s="43"/>
      <c r="M806" s="43"/>
      <c r="N806" s="43"/>
      <c r="O806" s="43"/>
      <c r="P806" s="43"/>
      <c r="Q806" s="43"/>
    </row>
    <row r="807" spans="1:17" ht="12.5">
      <c r="A807" s="43"/>
      <c r="E807" s="43"/>
      <c r="F807" s="43"/>
      <c r="G807" s="49"/>
      <c r="H807" s="43"/>
      <c r="I807" s="43"/>
      <c r="J807" s="43"/>
      <c r="K807" s="43"/>
      <c r="L807" s="43"/>
      <c r="M807" s="43"/>
      <c r="N807" s="43"/>
      <c r="O807" s="43"/>
      <c r="P807" s="43"/>
      <c r="Q807" s="43"/>
    </row>
    <row r="808" spans="1:17" ht="12.5">
      <c r="A808" s="43"/>
      <c r="E808" s="43"/>
      <c r="F808" s="43"/>
      <c r="G808" s="49"/>
      <c r="H808" s="43"/>
      <c r="I808" s="43"/>
      <c r="J808" s="43"/>
      <c r="K808" s="43"/>
      <c r="L808" s="43"/>
      <c r="M808" s="43"/>
      <c r="N808" s="43"/>
      <c r="O808" s="43"/>
      <c r="P808" s="43"/>
      <c r="Q808" s="43"/>
    </row>
    <row r="809" spans="1:17" ht="12.5">
      <c r="A809" s="43"/>
      <c r="E809" s="43"/>
      <c r="F809" s="43"/>
      <c r="G809" s="49"/>
      <c r="H809" s="43"/>
      <c r="I809" s="43"/>
      <c r="J809" s="43"/>
      <c r="K809" s="43"/>
      <c r="L809" s="43"/>
      <c r="M809" s="43"/>
      <c r="N809" s="43"/>
      <c r="O809" s="43"/>
      <c r="P809" s="43"/>
      <c r="Q809" s="43"/>
    </row>
    <row r="810" spans="1:17" ht="12.5">
      <c r="A810" s="43"/>
      <c r="E810" s="43"/>
      <c r="F810" s="43"/>
      <c r="G810" s="49"/>
      <c r="H810" s="43"/>
      <c r="I810" s="43"/>
      <c r="J810" s="43"/>
      <c r="K810" s="43"/>
      <c r="L810" s="43"/>
      <c r="M810" s="43"/>
      <c r="N810" s="43"/>
      <c r="O810" s="43"/>
      <c r="P810" s="43"/>
      <c r="Q810" s="43"/>
    </row>
    <row r="811" spans="1:17" ht="12.5">
      <c r="A811" s="43"/>
      <c r="E811" s="43"/>
      <c r="F811" s="43"/>
      <c r="G811" s="49"/>
      <c r="H811" s="43"/>
      <c r="I811" s="43"/>
      <c r="J811" s="43"/>
      <c r="K811" s="43"/>
      <c r="L811" s="43"/>
      <c r="M811" s="43"/>
      <c r="N811" s="43"/>
      <c r="O811" s="43"/>
      <c r="P811" s="43"/>
      <c r="Q811" s="43"/>
    </row>
    <row r="812" spans="1:17" ht="12.5">
      <c r="A812" s="43"/>
      <c r="E812" s="43"/>
      <c r="F812" s="43"/>
      <c r="G812" s="49"/>
      <c r="H812" s="43"/>
      <c r="I812" s="43"/>
      <c r="J812" s="43"/>
      <c r="K812" s="43"/>
      <c r="L812" s="43"/>
      <c r="M812" s="43"/>
      <c r="N812" s="43"/>
      <c r="O812" s="43"/>
      <c r="P812" s="43"/>
      <c r="Q812" s="43"/>
    </row>
    <row r="813" spans="1:17" ht="12.5">
      <c r="A813" s="43"/>
      <c r="E813" s="43"/>
      <c r="F813" s="43"/>
      <c r="G813" s="49"/>
      <c r="H813" s="43"/>
      <c r="I813" s="43"/>
      <c r="J813" s="43"/>
      <c r="K813" s="43"/>
      <c r="L813" s="43"/>
      <c r="M813" s="43"/>
      <c r="N813" s="43"/>
      <c r="O813" s="43"/>
      <c r="P813" s="43"/>
      <c r="Q813" s="43"/>
    </row>
    <row r="814" spans="1:17" ht="12.5">
      <c r="A814" s="43"/>
      <c r="E814" s="43"/>
      <c r="F814" s="43"/>
      <c r="G814" s="49"/>
      <c r="H814" s="43"/>
      <c r="I814" s="43"/>
      <c r="J814" s="43"/>
      <c r="K814" s="43"/>
      <c r="L814" s="43"/>
      <c r="M814" s="43"/>
      <c r="N814" s="43"/>
      <c r="O814" s="43"/>
      <c r="P814" s="43"/>
      <c r="Q814" s="43"/>
    </row>
    <row r="815" spans="1:17" ht="12.5">
      <c r="A815" s="43"/>
      <c r="E815" s="43"/>
      <c r="F815" s="43"/>
      <c r="G815" s="49"/>
      <c r="H815" s="43"/>
      <c r="I815" s="43"/>
      <c r="J815" s="43"/>
      <c r="K815" s="43"/>
      <c r="L815" s="43"/>
      <c r="M815" s="43"/>
      <c r="N815" s="43"/>
      <c r="O815" s="43"/>
      <c r="P815" s="43"/>
      <c r="Q815" s="43"/>
    </row>
    <row r="816" spans="1:17" ht="12.5">
      <c r="A816" s="43"/>
      <c r="E816" s="43"/>
      <c r="F816" s="43"/>
      <c r="G816" s="49"/>
      <c r="H816" s="43"/>
      <c r="I816" s="43"/>
      <c r="J816" s="43"/>
      <c r="K816" s="43"/>
      <c r="L816" s="43"/>
      <c r="M816" s="43"/>
      <c r="N816" s="43"/>
      <c r="O816" s="43"/>
      <c r="P816" s="43"/>
      <c r="Q816" s="43"/>
    </row>
    <row r="817" spans="1:17" ht="12.5">
      <c r="A817" s="43"/>
      <c r="E817" s="43"/>
      <c r="F817" s="43"/>
      <c r="G817" s="49"/>
      <c r="H817" s="43"/>
      <c r="I817" s="43"/>
      <c r="J817" s="43"/>
      <c r="K817" s="43"/>
      <c r="L817" s="43"/>
      <c r="M817" s="43"/>
      <c r="N817" s="43"/>
      <c r="O817" s="43"/>
      <c r="P817" s="43"/>
      <c r="Q817" s="43"/>
    </row>
    <row r="818" spans="1:17" ht="12.5">
      <c r="A818" s="43"/>
      <c r="E818" s="43"/>
      <c r="F818" s="43"/>
      <c r="G818" s="49"/>
      <c r="H818" s="43"/>
      <c r="I818" s="43"/>
      <c r="J818" s="43"/>
      <c r="K818" s="43"/>
      <c r="L818" s="43"/>
      <c r="M818" s="43"/>
      <c r="N818" s="43"/>
      <c r="O818" s="43"/>
      <c r="P818" s="43"/>
      <c r="Q818" s="43"/>
    </row>
    <row r="819" spans="1:17" ht="12.5">
      <c r="A819" s="43"/>
      <c r="E819" s="43"/>
      <c r="F819" s="43"/>
      <c r="G819" s="49"/>
      <c r="H819" s="43"/>
      <c r="I819" s="43"/>
      <c r="J819" s="43"/>
      <c r="K819" s="43"/>
      <c r="L819" s="43"/>
      <c r="M819" s="43"/>
      <c r="N819" s="43"/>
      <c r="O819" s="43"/>
      <c r="P819" s="43"/>
      <c r="Q819" s="43"/>
    </row>
    <row r="820" spans="1:17" ht="12.5">
      <c r="A820" s="43"/>
      <c r="E820" s="43"/>
      <c r="F820" s="43"/>
      <c r="G820" s="49"/>
      <c r="H820" s="43"/>
      <c r="I820" s="43"/>
      <c r="J820" s="43"/>
      <c r="K820" s="43"/>
      <c r="L820" s="43"/>
      <c r="M820" s="43"/>
      <c r="N820" s="43"/>
      <c r="O820" s="43"/>
      <c r="P820" s="43"/>
      <c r="Q820" s="43"/>
    </row>
    <row r="821" spans="1:17" ht="12.5">
      <c r="A821" s="43"/>
      <c r="E821" s="43"/>
      <c r="F821" s="43"/>
      <c r="G821" s="49"/>
      <c r="H821" s="43"/>
      <c r="I821" s="43"/>
      <c r="J821" s="43"/>
      <c r="K821" s="43"/>
      <c r="L821" s="43"/>
      <c r="M821" s="43"/>
      <c r="N821" s="43"/>
      <c r="O821" s="43"/>
      <c r="P821" s="43"/>
      <c r="Q821" s="43"/>
    </row>
    <row r="822" spans="1:17" ht="12.5">
      <c r="A822" s="43"/>
      <c r="E822" s="43"/>
      <c r="F822" s="43"/>
      <c r="G822" s="49"/>
      <c r="H822" s="43"/>
      <c r="I822" s="43"/>
      <c r="J822" s="43"/>
      <c r="K822" s="43"/>
      <c r="L822" s="43"/>
      <c r="M822" s="43"/>
      <c r="N822" s="43"/>
      <c r="O822" s="43"/>
      <c r="P822" s="43"/>
      <c r="Q822" s="43"/>
    </row>
    <row r="823" spans="1:17" ht="12.5">
      <c r="A823" s="43"/>
      <c r="E823" s="43"/>
      <c r="F823" s="43"/>
      <c r="G823" s="49"/>
      <c r="H823" s="43"/>
      <c r="I823" s="43"/>
      <c r="J823" s="43"/>
      <c r="K823" s="43"/>
      <c r="L823" s="43"/>
      <c r="M823" s="43"/>
      <c r="N823" s="43"/>
      <c r="O823" s="43"/>
      <c r="P823" s="43"/>
      <c r="Q823" s="43"/>
    </row>
    <row r="824" spans="1:17" ht="12.5">
      <c r="A824" s="43"/>
      <c r="E824" s="43"/>
      <c r="F824" s="43"/>
      <c r="G824" s="49"/>
      <c r="H824" s="43"/>
      <c r="I824" s="43"/>
      <c r="J824" s="43"/>
      <c r="K824" s="43"/>
      <c r="L824" s="43"/>
      <c r="M824" s="43"/>
      <c r="N824" s="43"/>
      <c r="O824" s="43"/>
      <c r="P824" s="43"/>
      <c r="Q824" s="43"/>
    </row>
    <row r="825" spans="1:17" ht="12.5">
      <c r="A825" s="43"/>
      <c r="E825" s="43"/>
      <c r="F825" s="43"/>
      <c r="G825" s="49"/>
      <c r="H825" s="43"/>
      <c r="I825" s="43"/>
      <c r="J825" s="43"/>
      <c r="K825" s="43"/>
      <c r="L825" s="43"/>
      <c r="M825" s="43"/>
      <c r="N825" s="43"/>
      <c r="O825" s="43"/>
      <c r="P825" s="43"/>
      <c r="Q825" s="43"/>
    </row>
    <row r="826" spans="1:17" ht="12.5">
      <c r="A826" s="43"/>
      <c r="E826" s="43"/>
      <c r="F826" s="43"/>
      <c r="G826" s="49"/>
      <c r="H826" s="43"/>
      <c r="I826" s="43"/>
      <c r="J826" s="43"/>
      <c r="K826" s="43"/>
      <c r="L826" s="43"/>
      <c r="M826" s="43"/>
      <c r="N826" s="43"/>
      <c r="O826" s="43"/>
      <c r="P826" s="43"/>
      <c r="Q826" s="43"/>
    </row>
    <row r="827" spans="1:17" ht="12.5">
      <c r="A827" s="43"/>
      <c r="E827" s="43"/>
      <c r="F827" s="43"/>
      <c r="G827" s="49"/>
      <c r="H827" s="43"/>
      <c r="I827" s="43"/>
      <c r="J827" s="43"/>
      <c r="K827" s="43"/>
      <c r="L827" s="43"/>
      <c r="M827" s="43"/>
      <c r="N827" s="43"/>
      <c r="O827" s="43"/>
      <c r="P827" s="43"/>
      <c r="Q827" s="43"/>
    </row>
    <row r="828" spans="1:17" ht="12.5">
      <c r="A828" s="43"/>
      <c r="E828" s="43"/>
      <c r="F828" s="43"/>
      <c r="G828" s="49"/>
      <c r="H828" s="43"/>
      <c r="I828" s="43"/>
      <c r="J828" s="43"/>
      <c r="K828" s="43"/>
      <c r="L828" s="43"/>
      <c r="M828" s="43"/>
      <c r="N828" s="43"/>
      <c r="O828" s="43"/>
      <c r="P828" s="43"/>
      <c r="Q828" s="43"/>
    </row>
    <row r="829" spans="1:17" ht="12.5">
      <c r="A829" s="43"/>
      <c r="E829" s="43"/>
      <c r="F829" s="43"/>
      <c r="G829" s="49"/>
      <c r="H829" s="43"/>
      <c r="I829" s="43"/>
      <c r="J829" s="43"/>
      <c r="K829" s="43"/>
      <c r="L829" s="43"/>
      <c r="M829" s="43"/>
      <c r="N829" s="43"/>
      <c r="O829" s="43"/>
      <c r="P829" s="43"/>
      <c r="Q829" s="43"/>
    </row>
    <row r="830" spans="1:17" ht="12.5">
      <c r="A830" s="43"/>
      <c r="E830" s="43"/>
      <c r="F830" s="43"/>
      <c r="G830" s="49"/>
      <c r="H830" s="43"/>
      <c r="I830" s="43"/>
      <c r="J830" s="43"/>
      <c r="K830" s="43"/>
      <c r="L830" s="43"/>
      <c r="M830" s="43"/>
      <c r="N830" s="43"/>
      <c r="O830" s="43"/>
      <c r="P830" s="43"/>
      <c r="Q830" s="43"/>
    </row>
    <row r="831" spans="1:17" ht="12.5">
      <c r="A831" s="43"/>
      <c r="E831" s="43"/>
      <c r="F831" s="43"/>
      <c r="G831" s="49"/>
      <c r="H831" s="43"/>
      <c r="I831" s="43"/>
      <c r="J831" s="43"/>
      <c r="K831" s="43"/>
      <c r="L831" s="43"/>
      <c r="M831" s="43"/>
      <c r="N831" s="43"/>
      <c r="O831" s="43"/>
      <c r="P831" s="43"/>
      <c r="Q831" s="43"/>
    </row>
    <row r="832" spans="1:17" ht="12.5">
      <c r="A832" s="43"/>
      <c r="E832" s="43"/>
      <c r="F832" s="43"/>
      <c r="G832" s="49"/>
      <c r="H832" s="43"/>
      <c r="I832" s="43"/>
      <c r="J832" s="43"/>
      <c r="K832" s="43"/>
      <c r="L832" s="43"/>
      <c r="M832" s="43"/>
      <c r="N832" s="43"/>
      <c r="O832" s="43"/>
      <c r="P832" s="43"/>
      <c r="Q832" s="43"/>
    </row>
    <row r="833" spans="1:17" ht="12.5">
      <c r="A833" s="43"/>
      <c r="E833" s="43"/>
      <c r="F833" s="43"/>
      <c r="G833" s="49"/>
      <c r="H833" s="43"/>
      <c r="I833" s="43"/>
      <c r="J833" s="43"/>
      <c r="K833" s="43"/>
      <c r="L833" s="43"/>
      <c r="M833" s="43"/>
      <c r="N833" s="43"/>
      <c r="O833" s="43"/>
      <c r="P833" s="43"/>
      <c r="Q833" s="43"/>
    </row>
    <row r="834" spans="1:17" ht="12.5">
      <c r="A834" s="43"/>
      <c r="E834" s="43"/>
      <c r="F834" s="43"/>
      <c r="G834" s="49"/>
      <c r="H834" s="43"/>
      <c r="I834" s="43"/>
      <c r="J834" s="43"/>
      <c r="K834" s="43"/>
      <c r="L834" s="43"/>
      <c r="M834" s="43"/>
      <c r="N834" s="43"/>
      <c r="O834" s="43"/>
      <c r="P834" s="43"/>
      <c r="Q834" s="43"/>
    </row>
    <row r="835" spans="1:17" ht="12.5">
      <c r="A835" s="43"/>
      <c r="E835" s="43"/>
      <c r="F835" s="43"/>
      <c r="G835" s="49"/>
      <c r="H835" s="43"/>
      <c r="I835" s="43"/>
      <c r="J835" s="43"/>
      <c r="K835" s="43"/>
      <c r="L835" s="43"/>
      <c r="M835" s="43"/>
      <c r="N835" s="43"/>
      <c r="O835" s="43"/>
      <c r="P835" s="43"/>
      <c r="Q835" s="43"/>
    </row>
    <row r="836" spans="1:17" ht="12.5">
      <c r="A836" s="43"/>
      <c r="E836" s="43"/>
      <c r="F836" s="43"/>
      <c r="G836" s="49"/>
      <c r="H836" s="43"/>
      <c r="I836" s="43"/>
      <c r="J836" s="43"/>
      <c r="K836" s="43"/>
      <c r="L836" s="43"/>
      <c r="M836" s="43"/>
      <c r="N836" s="43"/>
      <c r="O836" s="43"/>
      <c r="P836" s="43"/>
      <c r="Q836" s="43"/>
    </row>
    <row r="837" spans="1:17" ht="12.5">
      <c r="A837" s="43"/>
      <c r="E837" s="43"/>
      <c r="F837" s="43"/>
      <c r="G837" s="49"/>
      <c r="H837" s="43"/>
      <c r="I837" s="43"/>
      <c r="J837" s="43"/>
      <c r="K837" s="43"/>
      <c r="L837" s="43"/>
      <c r="M837" s="43"/>
      <c r="N837" s="43"/>
      <c r="O837" s="43"/>
      <c r="P837" s="43"/>
      <c r="Q837" s="43"/>
    </row>
    <row r="838" spans="1:17" ht="12.5">
      <c r="A838" s="43"/>
      <c r="E838" s="43"/>
      <c r="F838" s="43"/>
      <c r="G838" s="49"/>
      <c r="H838" s="43"/>
      <c r="I838" s="43"/>
      <c r="J838" s="43"/>
      <c r="K838" s="43"/>
      <c r="L838" s="43"/>
      <c r="M838" s="43"/>
      <c r="N838" s="43"/>
      <c r="O838" s="43"/>
      <c r="P838" s="43"/>
      <c r="Q838" s="43"/>
    </row>
    <row r="839" spans="1:17" ht="12.5">
      <c r="A839" s="43"/>
      <c r="E839" s="43"/>
      <c r="F839" s="43"/>
      <c r="G839" s="49"/>
      <c r="H839" s="43"/>
      <c r="I839" s="43"/>
      <c r="J839" s="43"/>
      <c r="K839" s="43"/>
      <c r="L839" s="43"/>
      <c r="M839" s="43"/>
      <c r="N839" s="43"/>
      <c r="O839" s="43"/>
      <c r="P839" s="43"/>
      <c r="Q839" s="43"/>
    </row>
    <row r="840" spans="1:17" ht="12.5">
      <c r="A840" s="43"/>
      <c r="E840" s="43"/>
      <c r="F840" s="43"/>
      <c r="G840" s="49"/>
      <c r="H840" s="43"/>
      <c r="I840" s="43"/>
      <c r="J840" s="43"/>
      <c r="K840" s="43"/>
      <c r="L840" s="43"/>
      <c r="M840" s="43"/>
      <c r="N840" s="43"/>
      <c r="O840" s="43"/>
      <c r="P840" s="43"/>
      <c r="Q840" s="43"/>
    </row>
    <row r="841" spans="1:17" ht="12.5">
      <c r="A841" s="43"/>
      <c r="E841" s="43"/>
      <c r="F841" s="43"/>
      <c r="G841" s="49"/>
      <c r="H841" s="43"/>
      <c r="I841" s="43"/>
      <c r="J841" s="43"/>
      <c r="K841" s="43"/>
      <c r="L841" s="43"/>
      <c r="M841" s="43"/>
      <c r="N841" s="43"/>
      <c r="O841" s="43"/>
      <c r="P841" s="43"/>
      <c r="Q841" s="43"/>
    </row>
    <row r="842" spans="1:17" ht="12.5">
      <c r="A842" s="43"/>
      <c r="E842" s="43"/>
      <c r="F842" s="43"/>
      <c r="G842" s="49"/>
      <c r="H842" s="43"/>
      <c r="I842" s="43"/>
      <c r="J842" s="43"/>
      <c r="K842" s="43"/>
      <c r="L842" s="43"/>
      <c r="M842" s="43"/>
      <c r="N842" s="43"/>
      <c r="O842" s="43"/>
      <c r="P842" s="43"/>
      <c r="Q842" s="43"/>
    </row>
    <row r="843" spans="1:17" ht="12.5">
      <c r="A843" s="43"/>
      <c r="E843" s="43"/>
      <c r="F843" s="43"/>
      <c r="G843" s="49"/>
      <c r="H843" s="43"/>
      <c r="I843" s="43"/>
      <c r="J843" s="43"/>
      <c r="K843" s="43"/>
      <c r="L843" s="43"/>
      <c r="M843" s="43"/>
      <c r="N843" s="43"/>
      <c r="O843" s="43"/>
      <c r="P843" s="43"/>
      <c r="Q843" s="43"/>
    </row>
    <row r="844" spans="1:17" ht="12.5">
      <c r="A844" s="43"/>
      <c r="E844" s="43"/>
      <c r="F844" s="43"/>
      <c r="G844" s="49"/>
      <c r="H844" s="43"/>
      <c r="I844" s="43"/>
      <c r="J844" s="43"/>
      <c r="K844" s="43"/>
      <c r="L844" s="43"/>
      <c r="M844" s="43"/>
      <c r="N844" s="43"/>
      <c r="O844" s="43"/>
      <c r="P844" s="43"/>
      <c r="Q844" s="43"/>
    </row>
    <row r="845" spans="1:17" ht="12.5">
      <c r="A845" s="43"/>
      <c r="E845" s="43"/>
      <c r="F845" s="43"/>
      <c r="G845" s="49"/>
      <c r="H845" s="43"/>
      <c r="I845" s="43"/>
      <c r="J845" s="43"/>
      <c r="K845" s="43"/>
      <c r="L845" s="43"/>
      <c r="M845" s="43"/>
      <c r="N845" s="43"/>
      <c r="O845" s="43"/>
      <c r="P845" s="43"/>
      <c r="Q845" s="43"/>
    </row>
    <row r="846" spans="1:17" ht="12.5">
      <c r="A846" s="43"/>
      <c r="E846" s="43"/>
      <c r="F846" s="43"/>
      <c r="G846" s="49"/>
      <c r="H846" s="43"/>
      <c r="I846" s="43"/>
      <c r="J846" s="43"/>
      <c r="K846" s="43"/>
      <c r="L846" s="43"/>
      <c r="M846" s="43"/>
      <c r="N846" s="43"/>
      <c r="O846" s="43"/>
      <c r="P846" s="43"/>
      <c r="Q846" s="43"/>
    </row>
    <row r="847" spans="1:17" ht="12.5">
      <c r="A847" s="43"/>
      <c r="E847" s="43"/>
      <c r="F847" s="43"/>
      <c r="G847" s="49"/>
      <c r="H847" s="43"/>
      <c r="I847" s="43"/>
      <c r="J847" s="43"/>
      <c r="K847" s="43"/>
      <c r="L847" s="43"/>
      <c r="M847" s="43"/>
      <c r="N847" s="43"/>
      <c r="O847" s="43"/>
      <c r="P847" s="43"/>
      <c r="Q847" s="43"/>
    </row>
    <row r="848" spans="1:17" ht="12.5">
      <c r="A848" s="43"/>
      <c r="E848" s="43"/>
      <c r="F848" s="43"/>
      <c r="G848" s="49"/>
      <c r="H848" s="43"/>
      <c r="I848" s="43"/>
      <c r="J848" s="43"/>
      <c r="K848" s="43"/>
      <c r="L848" s="43"/>
      <c r="M848" s="43"/>
      <c r="N848" s="43"/>
      <c r="O848" s="43"/>
      <c r="P848" s="43"/>
      <c r="Q848" s="43"/>
    </row>
    <row r="849" spans="1:17" ht="12.5">
      <c r="A849" s="43"/>
      <c r="E849" s="43"/>
      <c r="F849" s="43"/>
      <c r="G849" s="49"/>
      <c r="H849" s="43"/>
      <c r="I849" s="43"/>
      <c r="J849" s="43"/>
      <c r="K849" s="43"/>
      <c r="L849" s="43"/>
      <c r="M849" s="43"/>
      <c r="N849" s="43"/>
      <c r="O849" s="43"/>
      <c r="P849" s="43"/>
      <c r="Q849" s="43"/>
    </row>
    <row r="850" spans="1:17" ht="12.5">
      <c r="A850" s="43"/>
      <c r="E850" s="43"/>
      <c r="F850" s="43"/>
      <c r="G850" s="49"/>
      <c r="H850" s="43"/>
      <c r="I850" s="43"/>
      <c r="J850" s="43"/>
      <c r="K850" s="43"/>
      <c r="L850" s="43"/>
      <c r="M850" s="43"/>
      <c r="N850" s="43"/>
      <c r="O850" s="43"/>
      <c r="P850" s="43"/>
      <c r="Q850" s="43"/>
    </row>
    <row r="851" spans="1:17" ht="12.5">
      <c r="A851" s="43"/>
      <c r="E851" s="43"/>
      <c r="F851" s="43"/>
      <c r="G851" s="49"/>
      <c r="H851" s="43"/>
      <c r="I851" s="43"/>
      <c r="J851" s="43"/>
      <c r="K851" s="43"/>
      <c r="L851" s="43"/>
      <c r="M851" s="43"/>
      <c r="N851" s="43"/>
      <c r="O851" s="43"/>
      <c r="P851" s="43"/>
      <c r="Q851" s="43"/>
    </row>
    <row r="852" spans="1:17" ht="12.5">
      <c r="A852" s="43"/>
      <c r="E852" s="43"/>
      <c r="F852" s="43"/>
      <c r="G852" s="49"/>
      <c r="H852" s="43"/>
      <c r="I852" s="43"/>
      <c r="J852" s="43"/>
      <c r="K852" s="43"/>
      <c r="L852" s="43"/>
      <c r="M852" s="43"/>
      <c r="N852" s="43"/>
      <c r="O852" s="43"/>
      <c r="P852" s="43"/>
      <c r="Q852" s="43"/>
    </row>
    <row r="853" spans="1:17" ht="12.5">
      <c r="A853" s="43"/>
      <c r="E853" s="43"/>
      <c r="F853" s="43"/>
      <c r="G853" s="49"/>
      <c r="H853" s="43"/>
      <c r="I853" s="43"/>
      <c r="J853" s="43"/>
      <c r="K853" s="43"/>
      <c r="L853" s="43"/>
      <c r="M853" s="43"/>
      <c r="N853" s="43"/>
      <c r="O853" s="43"/>
      <c r="P853" s="43"/>
      <c r="Q853" s="43"/>
    </row>
    <row r="854" spans="1:17" ht="12.5">
      <c r="A854" s="43"/>
      <c r="E854" s="43"/>
      <c r="F854" s="43"/>
      <c r="G854" s="49"/>
      <c r="H854" s="43"/>
      <c r="I854" s="43"/>
      <c r="J854" s="43"/>
      <c r="K854" s="43"/>
      <c r="L854" s="43"/>
      <c r="M854" s="43"/>
      <c r="N854" s="43"/>
      <c r="O854" s="43"/>
      <c r="P854" s="43"/>
      <c r="Q854" s="43"/>
    </row>
    <row r="855" spans="1:17" ht="12.5">
      <c r="A855" s="43"/>
      <c r="E855" s="43"/>
      <c r="F855" s="43"/>
      <c r="G855" s="49"/>
      <c r="H855" s="43"/>
      <c r="I855" s="43"/>
      <c r="J855" s="43"/>
      <c r="K855" s="43"/>
      <c r="L855" s="43"/>
      <c r="M855" s="43"/>
      <c r="N855" s="43"/>
      <c r="O855" s="43"/>
      <c r="P855" s="43"/>
      <c r="Q855" s="43"/>
    </row>
    <row r="856" spans="1:17" ht="12.5">
      <c r="A856" s="43"/>
      <c r="E856" s="43"/>
      <c r="F856" s="43"/>
      <c r="G856" s="49"/>
      <c r="H856" s="43"/>
      <c r="I856" s="43"/>
      <c r="J856" s="43"/>
      <c r="K856" s="43"/>
      <c r="L856" s="43"/>
      <c r="M856" s="43"/>
      <c r="N856" s="43"/>
      <c r="O856" s="43"/>
      <c r="P856" s="43"/>
      <c r="Q856" s="43"/>
    </row>
    <row r="857" spans="1:17" ht="12.5">
      <c r="A857" s="43"/>
      <c r="E857" s="43"/>
      <c r="F857" s="43"/>
      <c r="G857" s="49"/>
      <c r="H857" s="43"/>
      <c r="I857" s="43"/>
      <c r="J857" s="43"/>
      <c r="K857" s="43"/>
      <c r="L857" s="43"/>
      <c r="M857" s="43"/>
      <c r="N857" s="43"/>
      <c r="O857" s="43"/>
      <c r="P857" s="43"/>
      <c r="Q857" s="43"/>
    </row>
    <row r="858" spans="1:17" ht="12.5">
      <c r="A858" s="43"/>
      <c r="E858" s="43"/>
      <c r="F858" s="43"/>
      <c r="G858" s="49"/>
      <c r="H858" s="43"/>
      <c r="I858" s="43"/>
      <c r="J858" s="43"/>
      <c r="K858" s="43"/>
      <c r="L858" s="43"/>
      <c r="M858" s="43"/>
      <c r="N858" s="43"/>
      <c r="O858" s="43"/>
      <c r="P858" s="43"/>
      <c r="Q858" s="43"/>
    </row>
    <row r="859" spans="1:17" ht="12.5">
      <c r="A859" s="43"/>
      <c r="E859" s="43"/>
      <c r="F859" s="43"/>
      <c r="G859" s="49"/>
      <c r="H859" s="43"/>
      <c r="I859" s="43"/>
      <c r="J859" s="43"/>
      <c r="K859" s="43"/>
      <c r="L859" s="43"/>
      <c r="M859" s="43"/>
      <c r="N859" s="43"/>
      <c r="O859" s="43"/>
      <c r="P859" s="43"/>
      <c r="Q859" s="43"/>
    </row>
    <row r="860" spans="1:17" ht="12.5">
      <c r="A860" s="43"/>
      <c r="E860" s="43"/>
      <c r="F860" s="43"/>
      <c r="G860" s="49"/>
      <c r="H860" s="43"/>
      <c r="I860" s="43"/>
      <c r="J860" s="43"/>
      <c r="K860" s="43"/>
      <c r="L860" s="43"/>
      <c r="M860" s="43"/>
      <c r="N860" s="43"/>
      <c r="O860" s="43"/>
      <c r="P860" s="43"/>
      <c r="Q860" s="43"/>
    </row>
    <row r="861" spans="1:17" ht="12.5">
      <c r="A861" s="43"/>
      <c r="E861" s="43"/>
      <c r="F861" s="43"/>
      <c r="G861" s="49"/>
      <c r="H861" s="43"/>
      <c r="I861" s="43"/>
      <c r="J861" s="43"/>
      <c r="K861" s="43"/>
      <c r="L861" s="43"/>
      <c r="M861" s="43"/>
      <c r="N861" s="43"/>
      <c r="O861" s="43"/>
      <c r="P861" s="43"/>
      <c r="Q861" s="43"/>
    </row>
    <row r="862" spans="1:17" ht="12.5">
      <c r="A862" s="43"/>
      <c r="E862" s="43"/>
      <c r="F862" s="43"/>
      <c r="G862" s="49"/>
      <c r="H862" s="43"/>
      <c r="I862" s="43"/>
      <c r="J862" s="43"/>
      <c r="K862" s="43"/>
      <c r="L862" s="43"/>
      <c r="M862" s="43"/>
      <c r="N862" s="43"/>
      <c r="O862" s="43"/>
      <c r="P862" s="43"/>
      <c r="Q862" s="43"/>
    </row>
    <row r="863" spans="1:17" ht="12.5">
      <c r="A863" s="43"/>
      <c r="E863" s="43"/>
      <c r="F863" s="43"/>
      <c r="G863" s="49"/>
      <c r="H863" s="43"/>
      <c r="I863" s="43"/>
      <c r="J863" s="43"/>
      <c r="K863" s="43"/>
      <c r="L863" s="43"/>
      <c r="M863" s="43"/>
      <c r="N863" s="43"/>
      <c r="O863" s="43"/>
      <c r="P863" s="43"/>
      <c r="Q863" s="43"/>
    </row>
    <row r="864" spans="1:17" ht="12.5">
      <c r="A864" s="43"/>
      <c r="E864" s="43"/>
      <c r="F864" s="43"/>
      <c r="G864" s="49"/>
      <c r="H864" s="43"/>
      <c r="I864" s="43"/>
      <c r="J864" s="43"/>
      <c r="K864" s="43"/>
      <c r="L864" s="43"/>
      <c r="M864" s="43"/>
      <c r="N864" s="43"/>
      <c r="O864" s="43"/>
      <c r="P864" s="43"/>
      <c r="Q864" s="43"/>
    </row>
    <row r="865" spans="1:17" ht="12.5">
      <c r="A865" s="43"/>
      <c r="E865" s="43"/>
      <c r="F865" s="43"/>
      <c r="G865" s="49"/>
      <c r="H865" s="43"/>
      <c r="I865" s="43"/>
      <c r="J865" s="43"/>
      <c r="K865" s="43"/>
      <c r="L865" s="43"/>
      <c r="M865" s="43"/>
      <c r="N865" s="43"/>
      <c r="O865" s="43"/>
      <c r="P865" s="43"/>
      <c r="Q865" s="43"/>
    </row>
    <row r="866" spans="1:17" ht="12.5">
      <c r="A866" s="43"/>
      <c r="E866" s="43"/>
      <c r="F866" s="43"/>
      <c r="G866" s="49"/>
      <c r="H866" s="43"/>
      <c r="I866" s="43"/>
      <c r="J866" s="43"/>
      <c r="K866" s="43"/>
      <c r="L866" s="43"/>
      <c r="M866" s="43"/>
      <c r="N866" s="43"/>
      <c r="O866" s="43"/>
      <c r="P866" s="43"/>
      <c r="Q866" s="43"/>
    </row>
    <row r="867" spans="1:17" ht="12.5">
      <c r="A867" s="43"/>
      <c r="E867" s="43"/>
      <c r="F867" s="43"/>
      <c r="G867" s="49"/>
      <c r="H867" s="43"/>
      <c r="I867" s="43"/>
      <c r="J867" s="43"/>
      <c r="K867" s="43"/>
      <c r="L867" s="43"/>
      <c r="M867" s="43"/>
      <c r="N867" s="43"/>
      <c r="O867" s="43"/>
      <c r="P867" s="43"/>
      <c r="Q867" s="43"/>
    </row>
    <row r="868" spans="1:17" ht="12.5">
      <c r="A868" s="43"/>
      <c r="E868" s="43"/>
      <c r="F868" s="43"/>
      <c r="G868" s="49"/>
      <c r="H868" s="43"/>
      <c r="I868" s="43"/>
      <c r="J868" s="43"/>
      <c r="K868" s="43"/>
      <c r="L868" s="43"/>
      <c r="M868" s="43"/>
      <c r="N868" s="43"/>
      <c r="O868" s="43"/>
      <c r="P868" s="43"/>
      <c r="Q868" s="43"/>
    </row>
    <row r="869" spans="1:17" ht="12.5">
      <c r="A869" s="43"/>
      <c r="E869" s="43"/>
      <c r="F869" s="43"/>
      <c r="G869" s="49"/>
      <c r="H869" s="43"/>
      <c r="I869" s="43"/>
      <c r="J869" s="43"/>
      <c r="K869" s="43"/>
      <c r="L869" s="43"/>
      <c r="M869" s="43"/>
      <c r="N869" s="43"/>
      <c r="O869" s="43"/>
      <c r="P869" s="43"/>
      <c r="Q869" s="43"/>
    </row>
    <row r="870" spans="1:17" ht="12.5">
      <c r="A870" s="43"/>
      <c r="E870" s="43"/>
      <c r="F870" s="43"/>
      <c r="G870" s="49"/>
      <c r="H870" s="43"/>
      <c r="I870" s="43"/>
      <c r="J870" s="43"/>
      <c r="K870" s="43"/>
      <c r="L870" s="43"/>
      <c r="M870" s="43"/>
      <c r="N870" s="43"/>
      <c r="O870" s="43"/>
      <c r="P870" s="43"/>
      <c r="Q870" s="43"/>
    </row>
    <row r="871" spans="1:17" ht="12.5">
      <c r="A871" s="43"/>
      <c r="E871" s="43"/>
      <c r="F871" s="43"/>
      <c r="G871" s="49"/>
      <c r="H871" s="43"/>
      <c r="I871" s="43"/>
      <c r="J871" s="43"/>
      <c r="K871" s="43"/>
      <c r="L871" s="43"/>
      <c r="M871" s="43"/>
      <c r="N871" s="43"/>
      <c r="O871" s="43"/>
      <c r="P871" s="43"/>
      <c r="Q871" s="43"/>
    </row>
    <row r="872" spans="1:17" ht="12.5">
      <c r="A872" s="43"/>
      <c r="E872" s="43"/>
      <c r="F872" s="43"/>
      <c r="G872" s="49"/>
      <c r="H872" s="43"/>
      <c r="I872" s="43"/>
      <c r="J872" s="43"/>
      <c r="K872" s="43"/>
      <c r="L872" s="43"/>
      <c r="M872" s="43"/>
      <c r="N872" s="43"/>
      <c r="O872" s="43"/>
      <c r="P872" s="43"/>
      <c r="Q872" s="43"/>
    </row>
    <row r="873" spans="1:17" ht="12.5">
      <c r="A873" s="43"/>
      <c r="E873" s="43"/>
      <c r="F873" s="43"/>
      <c r="G873" s="49"/>
      <c r="H873" s="43"/>
      <c r="I873" s="43"/>
      <c r="J873" s="43"/>
      <c r="K873" s="43"/>
      <c r="L873" s="43"/>
      <c r="M873" s="43"/>
      <c r="N873" s="43"/>
      <c r="O873" s="43"/>
      <c r="P873" s="43"/>
      <c r="Q873" s="43"/>
    </row>
    <row r="874" spans="1:17" ht="12.5">
      <c r="A874" s="43"/>
      <c r="E874" s="43"/>
      <c r="F874" s="43"/>
      <c r="G874" s="49"/>
      <c r="H874" s="43"/>
      <c r="I874" s="43"/>
      <c r="J874" s="43"/>
      <c r="K874" s="43"/>
      <c r="L874" s="43"/>
      <c r="M874" s="43"/>
      <c r="N874" s="43"/>
      <c r="O874" s="43"/>
      <c r="P874" s="43"/>
      <c r="Q874" s="43"/>
    </row>
    <row r="875" spans="1:17" ht="12.5">
      <c r="A875" s="43"/>
      <c r="E875" s="43"/>
      <c r="F875" s="43"/>
      <c r="G875" s="49"/>
      <c r="H875" s="43"/>
      <c r="I875" s="43"/>
      <c r="J875" s="43"/>
      <c r="K875" s="43"/>
      <c r="L875" s="43"/>
      <c r="M875" s="43"/>
      <c r="N875" s="43"/>
      <c r="O875" s="43"/>
      <c r="P875" s="43"/>
      <c r="Q875" s="43"/>
    </row>
    <row r="876" spans="1:17" ht="12.5">
      <c r="A876" s="43"/>
      <c r="E876" s="43"/>
      <c r="F876" s="43"/>
      <c r="G876" s="49"/>
      <c r="H876" s="43"/>
      <c r="I876" s="43"/>
      <c r="J876" s="43"/>
      <c r="K876" s="43"/>
      <c r="L876" s="43"/>
      <c r="M876" s="43"/>
      <c r="N876" s="43"/>
      <c r="O876" s="43"/>
      <c r="P876" s="43"/>
      <c r="Q876" s="43"/>
    </row>
    <row r="877" spans="1:17" ht="12.5">
      <c r="A877" s="43"/>
      <c r="E877" s="43"/>
      <c r="F877" s="43"/>
      <c r="G877" s="49"/>
      <c r="H877" s="43"/>
      <c r="I877" s="43"/>
      <c r="J877" s="43"/>
      <c r="K877" s="43"/>
      <c r="L877" s="43"/>
      <c r="M877" s="43"/>
      <c r="N877" s="43"/>
      <c r="O877" s="43"/>
      <c r="P877" s="43"/>
      <c r="Q877" s="43"/>
    </row>
    <row r="878" spans="1:17" ht="12.5">
      <c r="A878" s="43"/>
      <c r="E878" s="43"/>
      <c r="F878" s="43"/>
      <c r="G878" s="49"/>
      <c r="H878" s="43"/>
      <c r="I878" s="43"/>
      <c r="J878" s="43"/>
      <c r="K878" s="43"/>
      <c r="L878" s="43"/>
      <c r="M878" s="43"/>
      <c r="N878" s="43"/>
      <c r="O878" s="43"/>
      <c r="P878" s="43"/>
      <c r="Q878" s="43"/>
    </row>
    <row r="879" spans="1:17" ht="12.5">
      <c r="A879" s="43"/>
      <c r="E879" s="43"/>
      <c r="F879" s="43"/>
      <c r="G879" s="49"/>
      <c r="H879" s="43"/>
      <c r="I879" s="43"/>
      <c r="J879" s="43"/>
      <c r="K879" s="43"/>
      <c r="L879" s="43"/>
      <c r="M879" s="43"/>
      <c r="N879" s="43"/>
      <c r="O879" s="43"/>
      <c r="P879" s="43"/>
      <c r="Q879" s="43"/>
    </row>
    <row r="880" spans="1:17" ht="12.5">
      <c r="A880" s="43"/>
      <c r="E880" s="43"/>
      <c r="F880" s="43"/>
      <c r="G880" s="49"/>
      <c r="H880" s="43"/>
      <c r="I880" s="43"/>
      <c r="J880" s="43"/>
      <c r="K880" s="43"/>
      <c r="L880" s="43"/>
      <c r="M880" s="43"/>
      <c r="N880" s="43"/>
      <c r="O880" s="43"/>
      <c r="P880" s="43"/>
      <c r="Q880" s="43"/>
    </row>
    <row r="881" spans="1:17" ht="12.5">
      <c r="A881" s="43"/>
      <c r="E881" s="43"/>
      <c r="F881" s="43"/>
      <c r="G881" s="49"/>
      <c r="H881" s="43"/>
      <c r="I881" s="43"/>
      <c r="J881" s="43"/>
      <c r="K881" s="43"/>
      <c r="L881" s="43"/>
      <c r="M881" s="43"/>
      <c r="N881" s="43"/>
      <c r="O881" s="43"/>
      <c r="P881" s="43"/>
      <c r="Q881" s="43"/>
    </row>
    <row r="882" spans="1:17" ht="12.5">
      <c r="A882" s="43"/>
      <c r="E882" s="43"/>
      <c r="F882" s="43"/>
      <c r="G882" s="49"/>
      <c r="H882" s="43"/>
      <c r="I882" s="43"/>
      <c r="J882" s="43"/>
      <c r="K882" s="43"/>
      <c r="L882" s="43"/>
      <c r="M882" s="43"/>
      <c r="N882" s="43"/>
      <c r="O882" s="43"/>
      <c r="P882" s="43"/>
      <c r="Q882" s="43"/>
    </row>
    <row r="883" spans="1:17" ht="12.5">
      <c r="A883" s="43"/>
      <c r="E883" s="43"/>
      <c r="F883" s="43"/>
      <c r="G883" s="49"/>
      <c r="H883" s="43"/>
      <c r="I883" s="43"/>
      <c r="J883" s="43"/>
      <c r="K883" s="43"/>
      <c r="L883" s="43"/>
      <c r="M883" s="43"/>
      <c r="N883" s="43"/>
      <c r="O883" s="43"/>
      <c r="P883" s="43"/>
      <c r="Q883" s="43"/>
    </row>
    <row r="884" spans="1:17" ht="12.5">
      <c r="A884" s="43"/>
      <c r="E884" s="43"/>
      <c r="F884" s="43"/>
      <c r="G884" s="49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1:17" ht="12.5">
      <c r="A885" s="43"/>
      <c r="E885" s="43"/>
      <c r="F885" s="43"/>
      <c r="G885" s="49"/>
      <c r="H885" s="43"/>
      <c r="I885" s="43"/>
      <c r="J885" s="43"/>
      <c r="K885" s="43"/>
      <c r="L885" s="43"/>
      <c r="M885" s="43"/>
      <c r="N885" s="43"/>
      <c r="O885" s="43"/>
      <c r="P885" s="43"/>
      <c r="Q885" s="43"/>
    </row>
    <row r="886" spans="1:17" ht="12.5">
      <c r="A886" s="43"/>
      <c r="E886" s="43"/>
      <c r="F886" s="43"/>
      <c r="G886" s="49"/>
      <c r="H886" s="43"/>
      <c r="I886" s="43"/>
      <c r="J886" s="43"/>
      <c r="K886" s="43"/>
      <c r="L886" s="43"/>
      <c r="M886" s="43"/>
      <c r="N886" s="43"/>
      <c r="O886" s="43"/>
      <c r="P886" s="43"/>
      <c r="Q886" s="43"/>
    </row>
    <row r="887" spans="1:17" ht="12.5">
      <c r="A887" s="43"/>
      <c r="E887" s="43"/>
      <c r="F887" s="43"/>
      <c r="G887" s="49"/>
      <c r="H887" s="43"/>
      <c r="I887" s="43"/>
      <c r="J887" s="43"/>
      <c r="K887" s="43"/>
      <c r="L887" s="43"/>
      <c r="M887" s="43"/>
      <c r="N887" s="43"/>
      <c r="O887" s="43"/>
      <c r="P887" s="43"/>
      <c r="Q887" s="43"/>
    </row>
    <row r="888" spans="1:17" ht="12.5">
      <c r="A888" s="43"/>
      <c r="E888" s="43"/>
      <c r="F888" s="43"/>
      <c r="G888" s="49"/>
      <c r="H888" s="43"/>
      <c r="I888" s="43"/>
      <c r="J888" s="43"/>
      <c r="K888" s="43"/>
      <c r="L888" s="43"/>
      <c r="M888" s="43"/>
      <c r="N888" s="43"/>
      <c r="O888" s="43"/>
      <c r="P888" s="43"/>
      <c r="Q888" s="43"/>
    </row>
    <row r="889" spans="1:17" ht="12.5">
      <c r="A889" s="43"/>
      <c r="E889" s="43"/>
      <c r="F889" s="43"/>
      <c r="G889" s="49"/>
      <c r="H889" s="43"/>
      <c r="I889" s="43"/>
      <c r="J889" s="43"/>
      <c r="K889" s="43"/>
      <c r="L889" s="43"/>
      <c r="M889" s="43"/>
      <c r="N889" s="43"/>
      <c r="O889" s="43"/>
      <c r="P889" s="43"/>
      <c r="Q889" s="43"/>
    </row>
    <row r="890" spans="1:17" ht="12.5">
      <c r="A890" s="43"/>
      <c r="E890" s="43"/>
      <c r="F890" s="43"/>
      <c r="G890" s="49"/>
      <c r="H890" s="43"/>
      <c r="I890" s="43"/>
      <c r="J890" s="43"/>
      <c r="K890" s="43"/>
      <c r="L890" s="43"/>
      <c r="M890" s="43"/>
      <c r="N890" s="43"/>
      <c r="O890" s="43"/>
      <c r="P890" s="43"/>
      <c r="Q890" s="43"/>
    </row>
    <row r="891" spans="1:17" ht="12.5">
      <c r="A891" s="43"/>
      <c r="E891" s="43"/>
      <c r="F891" s="43"/>
      <c r="G891" s="49"/>
      <c r="H891" s="43"/>
      <c r="I891" s="43"/>
      <c r="J891" s="43"/>
      <c r="K891" s="43"/>
      <c r="L891" s="43"/>
      <c r="M891" s="43"/>
      <c r="N891" s="43"/>
      <c r="O891" s="43"/>
      <c r="P891" s="43"/>
      <c r="Q891" s="43"/>
    </row>
    <row r="892" spans="1:17" ht="12.5">
      <c r="A892" s="43"/>
      <c r="E892" s="43"/>
      <c r="F892" s="43"/>
      <c r="G892" s="49"/>
      <c r="H892" s="43"/>
      <c r="I892" s="43"/>
      <c r="J892" s="43"/>
      <c r="K892" s="43"/>
      <c r="L892" s="43"/>
      <c r="M892" s="43"/>
      <c r="N892" s="43"/>
      <c r="O892" s="43"/>
      <c r="P892" s="43"/>
      <c r="Q892" s="43"/>
    </row>
    <row r="893" spans="1:17" ht="12.5">
      <c r="A893" s="43"/>
      <c r="E893" s="43"/>
      <c r="F893" s="43"/>
      <c r="G893" s="49"/>
      <c r="H893" s="43"/>
      <c r="I893" s="43"/>
      <c r="J893" s="43"/>
      <c r="K893" s="43"/>
      <c r="L893" s="43"/>
      <c r="M893" s="43"/>
      <c r="N893" s="43"/>
      <c r="O893" s="43"/>
      <c r="P893" s="43"/>
      <c r="Q893" s="43"/>
    </row>
    <row r="894" spans="1:17" ht="12.5">
      <c r="A894" s="43"/>
      <c r="E894" s="43"/>
      <c r="F894" s="43"/>
      <c r="G894" s="49"/>
      <c r="H894" s="43"/>
      <c r="I894" s="43"/>
      <c r="J894" s="43"/>
      <c r="K894" s="43"/>
      <c r="L894" s="43"/>
      <c r="M894" s="43"/>
      <c r="N894" s="43"/>
      <c r="O894" s="43"/>
      <c r="P894" s="43"/>
      <c r="Q894" s="43"/>
    </row>
    <row r="895" spans="1:17" ht="12.5">
      <c r="A895" s="43"/>
      <c r="E895" s="43"/>
      <c r="F895" s="43"/>
      <c r="G895" s="49"/>
      <c r="H895" s="43"/>
      <c r="I895" s="43"/>
      <c r="J895" s="43"/>
      <c r="K895" s="43"/>
      <c r="L895" s="43"/>
      <c r="M895" s="43"/>
      <c r="N895" s="43"/>
      <c r="O895" s="43"/>
      <c r="P895" s="43"/>
      <c r="Q895" s="43"/>
    </row>
    <row r="896" spans="1:17" ht="12.5">
      <c r="A896" s="43"/>
      <c r="E896" s="43"/>
      <c r="F896" s="43"/>
      <c r="G896" s="49"/>
      <c r="H896" s="43"/>
      <c r="I896" s="43"/>
      <c r="J896" s="43"/>
      <c r="K896" s="43"/>
      <c r="L896" s="43"/>
      <c r="M896" s="43"/>
      <c r="N896" s="43"/>
      <c r="O896" s="43"/>
      <c r="P896" s="43"/>
      <c r="Q896" s="43"/>
    </row>
    <row r="897" spans="1:17" ht="12.5">
      <c r="A897" s="43"/>
      <c r="E897" s="43"/>
      <c r="F897" s="43"/>
      <c r="G897" s="49"/>
      <c r="H897" s="43"/>
      <c r="I897" s="43"/>
      <c r="J897" s="43"/>
      <c r="K897" s="43"/>
      <c r="L897" s="43"/>
      <c r="M897" s="43"/>
      <c r="N897" s="43"/>
      <c r="O897" s="43"/>
      <c r="P897" s="43"/>
      <c r="Q897" s="43"/>
    </row>
    <row r="898" spans="1:17" ht="12.5">
      <c r="A898" s="43"/>
      <c r="E898" s="43"/>
      <c r="F898" s="43"/>
      <c r="G898" s="49"/>
      <c r="H898" s="43"/>
      <c r="I898" s="43"/>
      <c r="J898" s="43"/>
      <c r="K898" s="43"/>
      <c r="L898" s="43"/>
      <c r="M898" s="43"/>
      <c r="N898" s="43"/>
      <c r="O898" s="43"/>
      <c r="P898" s="43"/>
      <c r="Q898" s="43"/>
    </row>
    <row r="899" spans="1:17" ht="12.5">
      <c r="A899" s="43"/>
      <c r="E899" s="43"/>
      <c r="F899" s="43"/>
      <c r="G899" s="49"/>
      <c r="H899" s="43"/>
      <c r="I899" s="43"/>
      <c r="J899" s="43"/>
      <c r="K899" s="43"/>
      <c r="L899" s="43"/>
      <c r="M899" s="43"/>
      <c r="N899" s="43"/>
      <c r="O899" s="43"/>
      <c r="P899" s="43"/>
      <c r="Q899" s="43"/>
    </row>
    <row r="900" spans="1:17" ht="12.5">
      <c r="A900" s="43"/>
      <c r="E900" s="43"/>
      <c r="F900" s="43"/>
      <c r="G900" s="49"/>
      <c r="H900" s="43"/>
      <c r="I900" s="43"/>
      <c r="J900" s="43"/>
      <c r="K900" s="43"/>
      <c r="L900" s="43"/>
      <c r="M900" s="43"/>
      <c r="N900" s="43"/>
      <c r="O900" s="43"/>
      <c r="P900" s="43"/>
      <c r="Q900" s="43"/>
    </row>
    <row r="901" spans="1:17" ht="12.5">
      <c r="A901" s="43"/>
      <c r="E901" s="43"/>
      <c r="F901" s="43"/>
      <c r="G901" s="49"/>
      <c r="H901" s="43"/>
      <c r="I901" s="43"/>
      <c r="J901" s="43"/>
      <c r="K901" s="43"/>
      <c r="L901" s="43"/>
      <c r="M901" s="43"/>
      <c r="N901" s="43"/>
      <c r="O901" s="43"/>
      <c r="P901" s="43"/>
      <c r="Q901" s="43"/>
    </row>
    <row r="902" spans="1:17" ht="12.5">
      <c r="A902" s="43"/>
      <c r="E902" s="43"/>
      <c r="F902" s="43"/>
      <c r="G902" s="49"/>
      <c r="H902" s="43"/>
      <c r="I902" s="43"/>
      <c r="J902" s="43"/>
      <c r="K902" s="43"/>
      <c r="L902" s="43"/>
      <c r="M902" s="43"/>
      <c r="N902" s="43"/>
      <c r="O902" s="43"/>
      <c r="P902" s="43"/>
      <c r="Q902" s="43"/>
    </row>
    <row r="903" spans="1:17" ht="12.5">
      <c r="A903" s="43"/>
      <c r="E903" s="43"/>
      <c r="F903" s="43"/>
      <c r="G903" s="49"/>
      <c r="H903" s="43"/>
      <c r="I903" s="43"/>
      <c r="J903" s="43"/>
      <c r="K903" s="43"/>
      <c r="L903" s="43"/>
      <c r="M903" s="43"/>
      <c r="N903" s="43"/>
      <c r="O903" s="43"/>
      <c r="P903" s="43"/>
      <c r="Q903" s="43"/>
    </row>
    <row r="904" spans="1:17" ht="12.5">
      <c r="A904" s="43"/>
      <c r="E904" s="43"/>
      <c r="F904" s="43"/>
      <c r="G904" s="49"/>
      <c r="H904" s="43"/>
      <c r="I904" s="43"/>
      <c r="J904" s="43"/>
      <c r="K904" s="43"/>
      <c r="L904" s="43"/>
      <c r="M904" s="43"/>
      <c r="N904" s="43"/>
      <c r="O904" s="43"/>
      <c r="P904" s="43"/>
      <c r="Q904" s="43"/>
    </row>
    <row r="905" spans="1:17" ht="12.5">
      <c r="A905" s="43"/>
      <c r="E905" s="43"/>
      <c r="F905" s="43"/>
      <c r="G905" s="49"/>
      <c r="H905" s="43"/>
      <c r="I905" s="43"/>
      <c r="J905" s="43"/>
      <c r="K905" s="43"/>
      <c r="L905" s="43"/>
      <c r="M905" s="43"/>
      <c r="N905" s="43"/>
      <c r="O905" s="43"/>
      <c r="P905" s="43"/>
      <c r="Q905" s="43"/>
    </row>
    <row r="906" spans="1:17" ht="12.5">
      <c r="A906" s="43"/>
      <c r="E906" s="43"/>
      <c r="F906" s="43"/>
      <c r="G906" s="49"/>
      <c r="H906" s="43"/>
      <c r="I906" s="43"/>
      <c r="J906" s="43"/>
      <c r="K906" s="43"/>
      <c r="L906" s="43"/>
      <c r="M906" s="43"/>
      <c r="N906" s="43"/>
      <c r="O906" s="43"/>
      <c r="P906" s="43"/>
      <c r="Q906" s="43"/>
    </row>
    <row r="907" spans="1:17" ht="12.5">
      <c r="A907" s="43"/>
      <c r="E907" s="43"/>
      <c r="F907" s="43"/>
      <c r="G907" s="49"/>
      <c r="H907" s="43"/>
      <c r="I907" s="43"/>
      <c r="J907" s="43"/>
      <c r="K907" s="43"/>
      <c r="L907" s="43"/>
      <c r="M907" s="43"/>
      <c r="N907" s="43"/>
      <c r="O907" s="43"/>
      <c r="P907" s="43"/>
      <c r="Q907" s="43"/>
    </row>
    <row r="908" spans="1:17" ht="12.5">
      <c r="A908" s="43"/>
      <c r="E908" s="43"/>
      <c r="F908" s="43"/>
      <c r="G908" s="49"/>
      <c r="H908" s="43"/>
      <c r="I908" s="43"/>
      <c r="J908" s="43"/>
      <c r="K908" s="43"/>
      <c r="L908" s="43"/>
      <c r="M908" s="43"/>
      <c r="N908" s="43"/>
      <c r="O908" s="43"/>
      <c r="P908" s="43"/>
      <c r="Q908" s="43"/>
    </row>
    <row r="909" spans="1:17" ht="12.5">
      <c r="A909" s="43"/>
      <c r="E909" s="43"/>
      <c r="F909" s="43"/>
      <c r="G909" s="49"/>
      <c r="H909" s="43"/>
      <c r="I909" s="43"/>
      <c r="J909" s="43"/>
      <c r="K909" s="43"/>
      <c r="L909" s="43"/>
      <c r="M909" s="43"/>
      <c r="N909" s="43"/>
      <c r="O909" s="43"/>
      <c r="P909" s="43"/>
      <c r="Q909" s="43"/>
    </row>
    <row r="910" spans="1:17" ht="12.5">
      <c r="A910" s="43"/>
      <c r="E910" s="43"/>
      <c r="F910" s="43"/>
      <c r="G910" s="49"/>
      <c r="H910" s="43"/>
      <c r="I910" s="43"/>
      <c r="J910" s="43"/>
      <c r="K910" s="43"/>
      <c r="L910" s="43"/>
      <c r="M910" s="43"/>
      <c r="N910" s="43"/>
      <c r="O910" s="43"/>
      <c r="P910" s="43"/>
      <c r="Q910" s="43"/>
    </row>
    <row r="911" spans="1:17" ht="12.5">
      <c r="A911" s="43"/>
      <c r="E911" s="43"/>
      <c r="F911" s="43"/>
      <c r="G911" s="49"/>
      <c r="H911" s="43"/>
      <c r="I911" s="43"/>
      <c r="J911" s="43"/>
      <c r="K911" s="43"/>
      <c r="L911" s="43"/>
      <c r="M911" s="43"/>
      <c r="N911" s="43"/>
      <c r="O911" s="43"/>
      <c r="P911" s="43"/>
      <c r="Q911" s="43"/>
    </row>
    <row r="912" spans="1:17" ht="12.5">
      <c r="A912" s="43"/>
      <c r="E912" s="43"/>
      <c r="F912" s="43"/>
      <c r="G912" s="49"/>
      <c r="H912" s="43"/>
      <c r="I912" s="43"/>
      <c r="J912" s="43"/>
      <c r="K912" s="43"/>
      <c r="L912" s="43"/>
      <c r="M912" s="43"/>
      <c r="N912" s="43"/>
      <c r="O912" s="43"/>
      <c r="P912" s="43"/>
      <c r="Q912" s="43"/>
    </row>
    <row r="913" spans="1:17" ht="12.5">
      <c r="A913" s="43"/>
      <c r="E913" s="43"/>
      <c r="F913" s="43"/>
      <c r="G913" s="49"/>
      <c r="H913" s="43"/>
      <c r="I913" s="43"/>
      <c r="J913" s="43"/>
      <c r="K913" s="43"/>
      <c r="L913" s="43"/>
      <c r="M913" s="43"/>
      <c r="N913" s="43"/>
      <c r="O913" s="43"/>
      <c r="P913" s="43"/>
      <c r="Q913" s="43"/>
    </row>
    <row r="914" spans="1:17" ht="12.5">
      <c r="A914" s="43"/>
      <c r="E914" s="43"/>
      <c r="F914" s="43"/>
      <c r="G914" s="49"/>
      <c r="H914" s="43"/>
      <c r="I914" s="43"/>
      <c r="J914" s="43"/>
      <c r="K914" s="43"/>
      <c r="L914" s="43"/>
      <c r="M914" s="43"/>
      <c r="N914" s="43"/>
      <c r="O914" s="43"/>
      <c r="P914" s="43"/>
      <c r="Q914" s="43"/>
    </row>
    <row r="915" spans="1:17" ht="12.5">
      <c r="A915" s="43"/>
      <c r="E915" s="43"/>
      <c r="F915" s="43"/>
      <c r="G915" s="49"/>
      <c r="H915" s="43"/>
      <c r="I915" s="43"/>
      <c r="J915" s="43"/>
      <c r="K915" s="43"/>
      <c r="L915" s="43"/>
      <c r="M915" s="43"/>
      <c r="N915" s="43"/>
      <c r="O915" s="43"/>
      <c r="P915" s="43"/>
      <c r="Q915" s="43"/>
    </row>
    <row r="916" spans="1:17" ht="12.5">
      <c r="A916" s="43"/>
      <c r="E916" s="43"/>
      <c r="F916" s="43"/>
      <c r="G916" s="49"/>
      <c r="H916" s="43"/>
      <c r="I916" s="43"/>
      <c r="J916" s="43"/>
      <c r="K916" s="43"/>
      <c r="L916" s="43"/>
      <c r="M916" s="43"/>
      <c r="N916" s="43"/>
      <c r="O916" s="43"/>
      <c r="P916" s="43"/>
      <c r="Q916" s="43"/>
    </row>
    <row r="917" spans="1:17" ht="12.5">
      <c r="A917" s="43"/>
      <c r="E917" s="43"/>
      <c r="F917" s="43"/>
      <c r="G917" s="49"/>
      <c r="H917" s="43"/>
      <c r="I917" s="43"/>
      <c r="J917" s="43"/>
      <c r="K917" s="43"/>
      <c r="L917" s="43"/>
      <c r="M917" s="43"/>
      <c r="N917" s="43"/>
      <c r="O917" s="43"/>
      <c r="P917" s="43"/>
      <c r="Q917" s="43"/>
    </row>
    <row r="918" spans="1:17" ht="12.5">
      <c r="A918" s="43"/>
      <c r="E918" s="43"/>
      <c r="F918" s="43"/>
      <c r="G918" s="49"/>
      <c r="H918" s="43"/>
      <c r="I918" s="43"/>
      <c r="J918" s="43"/>
      <c r="K918" s="43"/>
      <c r="L918" s="43"/>
      <c r="M918" s="43"/>
      <c r="N918" s="43"/>
      <c r="O918" s="43"/>
      <c r="P918" s="43"/>
      <c r="Q918" s="43"/>
    </row>
    <row r="919" spans="1:17" ht="12.5">
      <c r="A919" s="43"/>
      <c r="E919" s="43"/>
      <c r="F919" s="43"/>
      <c r="G919" s="49"/>
      <c r="H919" s="43"/>
      <c r="I919" s="43"/>
      <c r="J919" s="43"/>
      <c r="K919" s="43"/>
      <c r="L919" s="43"/>
      <c r="M919" s="43"/>
      <c r="N919" s="43"/>
      <c r="O919" s="43"/>
      <c r="P919" s="43"/>
      <c r="Q919" s="43"/>
    </row>
    <row r="920" spans="1:17" ht="12.5">
      <c r="A920" s="43"/>
      <c r="E920" s="43"/>
      <c r="F920" s="43"/>
      <c r="G920" s="49"/>
      <c r="H920" s="43"/>
      <c r="I920" s="43"/>
      <c r="J920" s="43"/>
      <c r="K920" s="43"/>
      <c r="L920" s="43"/>
      <c r="M920" s="43"/>
      <c r="N920" s="43"/>
      <c r="O920" s="43"/>
      <c r="P920" s="43"/>
      <c r="Q920" s="43"/>
    </row>
    <row r="921" spans="1:17" ht="12.5">
      <c r="A921" s="43"/>
      <c r="E921" s="43"/>
      <c r="F921" s="43"/>
      <c r="G921" s="49"/>
      <c r="H921" s="43"/>
      <c r="I921" s="43"/>
      <c r="J921" s="43"/>
      <c r="K921" s="43"/>
      <c r="L921" s="43"/>
      <c r="M921" s="43"/>
      <c r="N921" s="43"/>
      <c r="O921" s="43"/>
      <c r="P921" s="43"/>
      <c r="Q921" s="43"/>
    </row>
    <row r="922" spans="1:17" ht="12.5">
      <c r="A922" s="43"/>
      <c r="E922" s="43"/>
      <c r="F922" s="43"/>
      <c r="G922" s="49"/>
      <c r="H922" s="43"/>
      <c r="I922" s="43"/>
      <c r="J922" s="43"/>
      <c r="K922" s="43"/>
      <c r="L922" s="43"/>
      <c r="M922" s="43"/>
      <c r="N922" s="43"/>
      <c r="O922" s="43"/>
      <c r="P922" s="43"/>
      <c r="Q922" s="43"/>
    </row>
    <row r="923" spans="1:17" ht="12.5">
      <c r="A923" s="43"/>
      <c r="E923" s="43"/>
      <c r="F923" s="43"/>
      <c r="G923" s="49"/>
      <c r="H923" s="43"/>
      <c r="I923" s="43"/>
      <c r="J923" s="43"/>
      <c r="K923" s="43"/>
      <c r="L923" s="43"/>
      <c r="M923" s="43"/>
      <c r="N923" s="43"/>
      <c r="O923" s="43"/>
      <c r="P923" s="43"/>
      <c r="Q923" s="43"/>
    </row>
    <row r="924" spans="1:17" ht="12.5">
      <c r="A924" s="43"/>
      <c r="E924" s="43"/>
      <c r="F924" s="43"/>
      <c r="G924" s="49"/>
      <c r="H924" s="43"/>
      <c r="I924" s="43"/>
      <c r="J924" s="43"/>
      <c r="K924" s="43"/>
      <c r="L924" s="43"/>
      <c r="M924" s="43"/>
      <c r="N924" s="43"/>
      <c r="O924" s="43"/>
      <c r="P924" s="43"/>
      <c r="Q924" s="43"/>
    </row>
    <row r="925" spans="1:17" ht="12.5">
      <c r="A925" s="43"/>
      <c r="E925" s="43"/>
      <c r="F925" s="43"/>
      <c r="G925" s="49"/>
      <c r="H925" s="43"/>
      <c r="I925" s="43"/>
      <c r="J925" s="43"/>
      <c r="K925" s="43"/>
      <c r="L925" s="43"/>
      <c r="M925" s="43"/>
      <c r="N925" s="43"/>
      <c r="O925" s="43"/>
      <c r="P925" s="43"/>
      <c r="Q925" s="43"/>
    </row>
    <row r="926" spans="1:17" ht="12.5">
      <c r="A926" s="43"/>
      <c r="E926" s="43"/>
      <c r="F926" s="43"/>
      <c r="G926" s="49"/>
      <c r="H926" s="43"/>
      <c r="I926" s="43"/>
      <c r="J926" s="43"/>
      <c r="K926" s="43"/>
      <c r="L926" s="43"/>
      <c r="M926" s="43"/>
      <c r="N926" s="43"/>
      <c r="O926" s="43"/>
      <c r="P926" s="43"/>
      <c r="Q926" s="43"/>
    </row>
    <row r="927" spans="1:17" ht="12.5">
      <c r="A927" s="43"/>
      <c r="E927" s="43"/>
      <c r="F927" s="43"/>
      <c r="G927" s="49"/>
      <c r="H927" s="43"/>
      <c r="I927" s="43"/>
      <c r="J927" s="43"/>
      <c r="K927" s="43"/>
      <c r="L927" s="43"/>
      <c r="M927" s="43"/>
      <c r="N927" s="43"/>
      <c r="O927" s="43"/>
      <c r="P927" s="43"/>
      <c r="Q927" s="43"/>
    </row>
    <row r="928" spans="1:17" ht="12.5">
      <c r="A928" s="43"/>
      <c r="E928" s="43"/>
      <c r="F928" s="43"/>
      <c r="G928" s="49"/>
      <c r="H928" s="43"/>
      <c r="I928" s="43"/>
      <c r="J928" s="43"/>
      <c r="K928" s="43"/>
      <c r="L928" s="43"/>
      <c r="M928" s="43"/>
      <c r="N928" s="43"/>
      <c r="O928" s="43"/>
      <c r="P928" s="43"/>
      <c r="Q928" s="43"/>
    </row>
    <row r="929" spans="1:17" ht="12.5">
      <c r="A929" s="43"/>
      <c r="E929" s="43"/>
      <c r="F929" s="43"/>
      <c r="G929" s="49"/>
      <c r="H929" s="43"/>
      <c r="I929" s="43"/>
      <c r="J929" s="43"/>
      <c r="K929" s="43"/>
      <c r="L929" s="43"/>
      <c r="M929" s="43"/>
      <c r="N929" s="43"/>
      <c r="O929" s="43"/>
      <c r="P929" s="43"/>
      <c r="Q929" s="43"/>
    </row>
    <row r="930" spans="1:17" ht="12.5">
      <c r="A930" s="43"/>
      <c r="E930" s="43"/>
      <c r="F930" s="43"/>
      <c r="G930" s="49"/>
      <c r="H930" s="43"/>
      <c r="I930" s="43"/>
      <c r="J930" s="43"/>
      <c r="K930" s="43"/>
      <c r="L930" s="43"/>
      <c r="M930" s="43"/>
      <c r="N930" s="43"/>
      <c r="O930" s="43"/>
      <c r="P930" s="43"/>
      <c r="Q930" s="43"/>
    </row>
    <row r="931" spans="1:17" ht="12.5">
      <c r="A931" s="43"/>
      <c r="E931" s="43"/>
      <c r="F931" s="43"/>
      <c r="G931" s="49"/>
      <c r="H931" s="43"/>
      <c r="I931" s="43"/>
      <c r="J931" s="43"/>
      <c r="K931" s="43"/>
      <c r="L931" s="43"/>
      <c r="M931" s="43"/>
      <c r="N931" s="43"/>
      <c r="O931" s="43"/>
      <c r="P931" s="43"/>
      <c r="Q931" s="43"/>
    </row>
    <row r="932" spans="1:17" ht="12.5">
      <c r="A932" s="43"/>
      <c r="E932" s="43"/>
      <c r="F932" s="43"/>
      <c r="G932" s="49"/>
      <c r="H932" s="43"/>
      <c r="I932" s="43"/>
      <c r="J932" s="43"/>
      <c r="K932" s="43"/>
      <c r="L932" s="43"/>
      <c r="M932" s="43"/>
      <c r="N932" s="43"/>
      <c r="O932" s="43"/>
      <c r="P932" s="43"/>
      <c r="Q932" s="43"/>
    </row>
    <row r="933" spans="1:17" ht="12.5">
      <c r="A933" s="43"/>
      <c r="E933" s="43"/>
      <c r="F933" s="43"/>
      <c r="G933" s="49"/>
      <c r="H933" s="43"/>
      <c r="I933" s="43"/>
      <c r="J933" s="43"/>
      <c r="K933" s="43"/>
      <c r="L933" s="43"/>
      <c r="M933" s="43"/>
      <c r="N933" s="43"/>
      <c r="O933" s="43"/>
      <c r="P933" s="43"/>
      <c r="Q933" s="43"/>
    </row>
    <row r="934" spans="1:17" ht="12.5">
      <c r="A934" s="43"/>
      <c r="E934" s="43"/>
      <c r="F934" s="43"/>
      <c r="G934" s="49"/>
      <c r="H934" s="43"/>
      <c r="I934" s="43"/>
      <c r="J934" s="43"/>
      <c r="K934" s="43"/>
      <c r="L934" s="43"/>
      <c r="M934" s="43"/>
      <c r="N934" s="43"/>
      <c r="O934" s="43"/>
      <c r="P934" s="43"/>
      <c r="Q934" s="43"/>
    </row>
    <row r="935" spans="1:17" ht="12.5">
      <c r="A935" s="43"/>
      <c r="E935" s="43"/>
      <c r="F935" s="43"/>
      <c r="G935" s="49"/>
      <c r="H935" s="43"/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1:17" ht="12.5">
      <c r="A936" s="43"/>
      <c r="E936" s="43"/>
      <c r="F936" s="43"/>
      <c r="G936" s="49"/>
      <c r="H936" s="43"/>
      <c r="I936" s="43"/>
      <c r="J936" s="43"/>
      <c r="K936" s="43"/>
      <c r="L936" s="43"/>
      <c r="M936" s="43"/>
      <c r="N936" s="43"/>
      <c r="O936" s="43"/>
      <c r="P936" s="43"/>
      <c r="Q936" s="43"/>
    </row>
    <row r="937" spans="1:17" ht="12.5">
      <c r="A937" s="43"/>
      <c r="E937" s="43"/>
      <c r="F937" s="43"/>
      <c r="G937" s="49"/>
      <c r="H937" s="43"/>
      <c r="I937" s="43"/>
      <c r="J937" s="43"/>
      <c r="K937" s="43"/>
      <c r="L937" s="43"/>
      <c r="M937" s="43"/>
      <c r="N937" s="43"/>
      <c r="O937" s="43"/>
      <c r="P937" s="43"/>
      <c r="Q937" s="43"/>
    </row>
    <row r="938" spans="1:17" ht="12.5">
      <c r="A938" s="43"/>
      <c r="E938" s="43"/>
      <c r="F938" s="43"/>
      <c r="G938" s="49"/>
      <c r="H938" s="43"/>
      <c r="I938" s="43"/>
      <c r="J938" s="43"/>
      <c r="K938" s="43"/>
      <c r="L938" s="43"/>
      <c r="M938" s="43"/>
      <c r="N938" s="43"/>
      <c r="O938" s="43"/>
      <c r="P938" s="43"/>
      <c r="Q938" s="43"/>
    </row>
    <row r="939" spans="1:17" ht="12.5">
      <c r="A939" s="43"/>
      <c r="E939" s="43"/>
      <c r="F939" s="43"/>
      <c r="G939" s="49"/>
      <c r="H939" s="43"/>
      <c r="I939" s="43"/>
      <c r="J939" s="43"/>
      <c r="K939" s="43"/>
      <c r="L939" s="43"/>
      <c r="M939" s="43"/>
      <c r="N939" s="43"/>
      <c r="O939" s="43"/>
      <c r="P939" s="43"/>
      <c r="Q939" s="43"/>
    </row>
    <row r="940" spans="1:17" ht="12.5">
      <c r="A940" s="43"/>
      <c r="E940" s="43"/>
      <c r="F940" s="43"/>
      <c r="G940" s="49"/>
      <c r="H940" s="43"/>
      <c r="I940" s="43"/>
      <c r="J940" s="43"/>
      <c r="K940" s="43"/>
      <c r="L940" s="43"/>
      <c r="M940" s="43"/>
      <c r="N940" s="43"/>
      <c r="O940" s="43"/>
      <c r="P940" s="43"/>
      <c r="Q940" s="43"/>
    </row>
    <row r="941" spans="1:17" ht="12.5">
      <c r="A941" s="43"/>
      <c r="E941" s="43"/>
      <c r="F941" s="43"/>
      <c r="G941" s="49"/>
      <c r="H941" s="43"/>
      <c r="I941" s="43"/>
      <c r="J941" s="43"/>
      <c r="K941" s="43"/>
      <c r="L941" s="43"/>
      <c r="M941" s="43"/>
      <c r="N941" s="43"/>
      <c r="O941" s="43"/>
      <c r="P941" s="43"/>
      <c r="Q941" s="43"/>
    </row>
    <row r="942" spans="1:17" ht="12.5">
      <c r="A942" s="43"/>
      <c r="E942" s="43"/>
      <c r="F942" s="43"/>
      <c r="G942" s="49"/>
      <c r="H942" s="43"/>
      <c r="I942" s="43"/>
      <c r="J942" s="43"/>
      <c r="K942" s="43"/>
      <c r="L942" s="43"/>
      <c r="M942" s="43"/>
      <c r="N942" s="43"/>
      <c r="O942" s="43"/>
      <c r="P942" s="43"/>
      <c r="Q942" s="43"/>
    </row>
    <row r="943" spans="1:17" ht="12.5">
      <c r="A943" s="43"/>
      <c r="E943" s="43"/>
      <c r="F943" s="43"/>
      <c r="G943" s="49"/>
      <c r="H943" s="43"/>
      <c r="I943" s="43"/>
      <c r="J943" s="43"/>
      <c r="K943" s="43"/>
      <c r="L943" s="43"/>
      <c r="M943" s="43"/>
      <c r="N943" s="43"/>
      <c r="O943" s="43"/>
      <c r="P943" s="43"/>
      <c r="Q943" s="43"/>
    </row>
    <row r="944" spans="1:17" ht="12.5">
      <c r="A944" s="43"/>
      <c r="E944" s="43"/>
      <c r="F944" s="43"/>
      <c r="G944" s="49"/>
      <c r="H944" s="43"/>
      <c r="I944" s="43"/>
      <c r="J944" s="43"/>
      <c r="K944" s="43"/>
      <c r="L944" s="43"/>
      <c r="M944" s="43"/>
      <c r="N944" s="43"/>
      <c r="O944" s="43"/>
      <c r="P944" s="43"/>
      <c r="Q944" s="43"/>
    </row>
    <row r="945" spans="1:17" ht="12.5">
      <c r="A945" s="43"/>
      <c r="E945" s="43"/>
      <c r="F945" s="43"/>
      <c r="G945" s="49"/>
      <c r="H945" s="43"/>
      <c r="I945" s="43"/>
      <c r="J945" s="43"/>
      <c r="K945" s="43"/>
      <c r="L945" s="43"/>
      <c r="M945" s="43"/>
      <c r="N945" s="43"/>
      <c r="O945" s="43"/>
      <c r="P945" s="43"/>
      <c r="Q945" s="43"/>
    </row>
    <row r="946" spans="1:17" ht="12.5">
      <c r="A946" s="43"/>
      <c r="E946" s="43"/>
      <c r="F946" s="43"/>
      <c r="G946" s="49"/>
      <c r="H946" s="43"/>
      <c r="I946" s="43"/>
      <c r="J946" s="43"/>
      <c r="K946" s="43"/>
      <c r="L946" s="43"/>
      <c r="M946" s="43"/>
      <c r="N946" s="43"/>
      <c r="O946" s="43"/>
      <c r="P946" s="43"/>
      <c r="Q946" s="43"/>
    </row>
    <row r="947" spans="1:17" ht="12.5">
      <c r="A947" s="43"/>
      <c r="E947" s="43"/>
      <c r="F947" s="43"/>
      <c r="G947" s="49"/>
      <c r="H947" s="43"/>
      <c r="I947" s="43"/>
      <c r="J947" s="43"/>
      <c r="K947" s="43"/>
      <c r="L947" s="43"/>
      <c r="M947" s="43"/>
      <c r="N947" s="43"/>
      <c r="O947" s="43"/>
      <c r="P947" s="43"/>
      <c r="Q947" s="43"/>
    </row>
    <row r="948" spans="1:17" ht="12.5">
      <c r="A948" s="43"/>
      <c r="E948" s="43"/>
      <c r="F948" s="43"/>
      <c r="G948" s="49"/>
      <c r="H948" s="43"/>
      <c r="I948" s="43"/>
      <c r="J948" s="43"/>
      <c r="K948" s="43"/>
      <c r="L948" s="43"/>
      <c r="M948" s="43"/>
      <c r="N948" s="43"/>
      <c r="O948" s="43"/>
      <c r="P948" s="43"/>
      <c r="Q948" s="43"/>
    </row>
    <row r="949" spans="1:17" ht="12.5">
      <c r="A949" s="43"/>
      <c r="E949" s="43"/>
      <c r="F949" s="43"/>
      <c r="G949" s="49"/>
      <c r="H949" s="43"/>
      <c r="I949" s="43"/>
      <c r="J949" s="43"/>
      <c r="K949" s="43"/>
      <c r="L949" s="43"/>
      <c r="M949" s="43"/>
      <c r="N949" s="43"/>
      <c r="O949" s="43"/>
      <c r="P949" s="43"/>
      <c r="Q949" s="43"/>
    </row>
    <row r="950" spans="1:17" ht="12.5">
      <c r="A950" s="43"/>
      <c r="E950" s="43"/>
      <c r="F950" s="43"/>
      <c r="G950" s="49"/>
      <c r="H950" s="43"/>
      <c r="I950" s="43"/>
      <c r="J950" s="43"/>
      <c r="K950" s="43"/>
      <c r="L950" s="43"/>
      <c r="M950" s="43"/>
      <c r="N950" s="43"/>
      <c r="O950" s="43"/>
      <c r="P950" s="43"/>
      <c r="Q950" s="43"/>
    </row>
    <row r="951" spans="1:17" ht="12.5">
      <c r="A951" s="43"/>
      <c r="E951" s="43"/>
      <c r="F951" s="43"/>
      <c r="G951" s="49"/>
      <c r="H951" s="43"/>
      <c r="I951" s="43"/>
      <c r="J951" s="43"/>
      <c r="K951" s="43"/>
      <c r="L951" s="43"/>
      <c r="M951" s="43"/>
      <c r="N951" s="43"/>
      <c r="O951" s="43"/>
      <c r="P951" s="43"/>
      <c r="Q951" s="43"/>
    </row>
    <row r="952" spans="1:17" ht="12.5">
      <c r="A952" s="43"/>
      <c r="E952" s="43"/>
      <c r="F952" s="43"/>
      <c r="G952" s="49"/>
      <c r="H952" s="43"/>
      <c r="I952" s="43"/>
      <c r="J952" s="43"/>
      <c r="K952" s="43"/>
      <c r="L952" s="43"/>
      <c r="M952" s="43"/>
      <c r="N952" s="43"/>
      <c r="O952" s="43"/>
      <c r="P952" s="43"/>
      <c r="Q952" s="43"/>
    </row>
    <row r="953" spans="1:17" ht="12.5">
      <c r="A953" s="43"/>
      <c r="E953" s="43"/>
      <c r="F953" s="43"/>
      <c r="G953" s="49"/>
      <c r="H953" s="43"/>
      <c r="I953" s="43"/>
      <c r="J953" s="43"/>
      <c r="K953" s="43"/>
      <c r="L953" s="43"/>
      <c r="M953" s="43"/>
      <c r="N953" s="43"/>
      <c r="O953" s="43"/>
      <c r="P953" s="43"/>
      <c r="Q953" s="43"/>
    </row>
    <row r="954" spans="1:17" ht="12.5">
      <c r="A954" s="43"/>
      <c r="E954" s="43"/>
      <c r="F954" s="43"/>
      <c r="G954" s="49"/>
      <c r="H954" s="43"/>
      <c r="I954" s="43"/>
      <c r="J954" s="43"/>
      <c r="K954" s="43"/>
      <c r="L954" s="43"/>
      <c r="M954" s="43"/>
      <c r="N954" s="43"/>
      <c r="O954" s="43"/>
      <c r="P954" s="43"/>
      <c r="Q954" s="43"/>
    </row>
    <row r="955" spans="1:17" ht="12.5">
      <c r="A955" s="43"/>
      <c r="E955" s="43"/>
      <c r="F955" s="43"/>
      <c r="G955" s="49"/>
      <c r="H955" s="43"/>
      <c r="I955" s="43"/>
      <c r="J955" s="43"/>
      <c r="K955" s="43"/>
      <c r="L955" s="43"/>
      <c r="M955" s="43"/>
      <c r="N955" s="43"/>
      <c r="O955" s="43"/>
      <c r="P955" s="43"/>
      <c r="Q955" s="43"/>
    </row>
    <row r="956" spans="1:17" ht="12.5">
      <c r="A956" s="43"/>
      <c r="E956" s="43"/>
      <c r="F956" s="43"/>
      <c r="G956" s="49"/>
      <c r="H956" s="43"/>
      <c r="I956" s="43"/>
      <c r="J956" s="43"/>
      <c r="K956" s="43"/>
      <c r="L956" s="43"/>
      <c r="M956" s="43"/>
      <c r="N956" s="43"/>
      <c r="O956" s="43"/>
      <c r="P956" s="43"/>
      <c r="Q956" s="43"/>
    </row>
    <row r="957" spans="1:17" ht="12.5">
      <c r="A957" s="43"/>
      <c r="E957" s="43"/>
      <c r="F957" s="43"/>
      <c r="G957" s="49"/>
      <c r="H957" s="43"/>
      <c r="I957" s="43"/>
      <c r="J957" s="43"/>
      <c r="K957" s="43"/>
      <c r="L957" s="43"/>
      <c r="M957" s="43"/>
      <c r="N957" s="43"/>
      <c r="O957" s="43"/>
      <c r="P957" s="43"/>
      <c r="Q957" s="43"/>
    </row>
    <row r="958" spans="1:17" ht="12.5">
      <c r="A958" s="43"/>
      <c r="E958" s="43"/>
      <c r="F958" s="43"/>
      <c r="G958" s="49"/>
      <c r="H958" s="43"/>
      <c r="I958" s="43"/>
      <c r="J958" s="43"/>
      <c r="K958" s="43"/>
      <c r="L958" s="43"/>
      <c r="M958" s="43"/>
      <c r="N958" s="43"/>
      <c r="O958" s="43"/>
      <c r="P958" s="43"/>
      <c r="Q958" s="43"/>
    </row>
    <row r="959" spans="1:17" ht="12.5">
      <c r="A959" s="43"/>
      <c r="E959" s="43"/>
      <c r="F959" s="43"/>
      <c r="G959" s="49"/>
      <c r="H959" s="43"/>
      <c r="I959" s="43"/>
      <c r="J959" s="43"/>
      <c r="K959" s="43"/>
      <c r="L959" s="43"/>
      <c r="M959" s="43"/>
      <c r="N959" s="43"/>
      <c r="O959" s="43"/>
      <c r="P959" s="43"/>
      <c r="Q959" s="43"/>
    </row>
    <row r="960" spans="1:17" ht="12.5">
      <c r="A960" s="43"/>
      <c r="E960" s="43"/>
      <c r="F960" s="43"/>
      <c r="G960" s="49"/>
      <c r="H960" s="43"/>
      <c r="I960" s="43"/>
      <c r="J960" s="43"/>
      <c r="K960" s="43"/>
      <c r="L960" s="43"/>
      <c r="M960" s="43"/>
      <c r="N960" s="43"/>
      <c r="O960" s="43"/>
      <c r="P960" s="43"/>
      <c r="Q960" s="43"/>
    </row>
    <row r="961" spans="1:17" ht="12.5">
      <c r="A961" s="43"/>
      <c r="E961" s="43"/>
      <c r="F961" s="43"/>
      <c r="G961" s="49"/>
      <c r="H961" s="43"/>
      <c r="I961" s="43"/>
      <c r="J961" s="43"/>
      <c r="K961" s="43"/>
      <c r="L961" s="43"/>
      <c r="M961" s="43"/>
      <c r="N961" s="43"/>
      <c r="O961" s="43"/>
      <c r="P961" s="43"/>
      <c r="Q961" s="43"/>
    </row>
    <row r="962" spans="1:17" ht="12.5">
      <c r="A962" s="43"/>
      <c r="E962" s="43"/>
      <c r="F962" s="43"/>
      <c r="G962" s="49"/>
      <c r="H962" s="43"/>
      <c r="I962" s="43"/>
      <c r="J962" s="43"/>
      <c r="K962" s="43"/>
      <c r="L962" s="43"/>
      <c r="M962" s="43"/>
      <c r="N962" s="43"/>
      <c r="O962" s="43"/>
      <c r="P962" s="43"/>
      <c r="Q962" s="43"/>
    </row>
    <row r="963" spans="1:17" ht="12.5">
      <c r="A963" s="43"/>
      <c r="E963" s="43"/>
      <c r="F963" s="43"/>
      <c r="G963" s="49"/>
      <c r="H963" s="43"/>
      <c r="I963" s="43"/>
      <c r="J963" s="43"/>
      <c r="K963" s="43"/>
      <c r="L963" s="43"/>
      <c r="M963" s="43"/>
      <c r="N963" s="43"/>
      <c r="O963" s="43"/>
      <c r="P963" s="43"/>
      <c r="Q963" s="43"/>
    </row>
    <row r="964" spans="1:17" ht="12.5">
      <c r="A964" s="43"/>
      <c r="E964" s="43"/>
      <c r="F964" s="43"/>
      <c r="G964" s="49"/>
      <c r="H964" s="43"/>
      <c r="I964" s="43"/>
      <c r="J964" s="43"/>
      <c r="K964" s="43"/>
      <c r="L964" s="43"/>
      <c r="M964" s="43"/>
      <c r="N964" s="43"/>
      <c r="O964" s="43"/>
      <c r="P964" s="43"/>
      <c r="Q964" s="43"/>
    </row>
    <row r="965" spans="1:17" ht="12.5">
      <c r="A965" s="43"/>
      <c r="E965" s="43"/>
      <c r="F965" s="43"/>
      <c r="G965" s="49"/>
      <c r="H965" s="43"/>
      <c r="I965" s="43"/>
      <c r="J965" s="43"/>
      <c r="K965" s="43"/>
      <c r="L965" s="43"/>
      <c r="M965" s="43"/>
      <c r="N965" s="43"/>
      <c r="O965" s="43"/>
      <c r="P965" s="43"/>
      <c r="Q965" s="43"/>
    </row>
    <row r="966" spans="1:17" ht="12.5">
      <c r="A966" s="43"/>
      <c r="E966" s="43"/>
      <c r="F966" s="43"/>
      <c r="G966" s="49"/>
      <c r="H966" s="43"/>
      <c r="I966" s="43"/>
      <c r="J966" s="43"/>
      <c r="K966" s="43"/>
      <c r="L966" s="43"/>
      <c r="M966" s="43"/>
      <c r="N966" s="43"/>
      <c r="O966" s="43"/>
      <c r="P966" s="43"/>
      <c r="Q966" s="43"/>
    </row>
    <row r="967" spans="1:17" ht="12.5">
      <c r="A967" s="43"/>
      <c r="E967" s="43"/>
      <c r="F967" s="43"/>
      <c r="G967" s="49"/>
      <c r="H967" s="43"/>
      <c r="I967" s="43"/>
      <c r="J967" s="43"/>
      <c r="K967" s="43"/>
      <c r="L967" s="43"/>
      <c r="M967" s="43"/>
      <c r="N967" s="43"/>
      <c r="O967" s="43"/>
      <c r="P967" s="43"/>
      <c r="Q967" s="43"/>
    </row>
    <row r="968" spans="1:17" ht="12.5">
      <c r="A968" s="43"/>
      <c r="E968" s="43"/>
      <c r="F968" s="43"/>
      <c r="G968" s="49"/>
      <c r="H968" s="43"/>
      <c r="I968" s="43"/>
      <c r="J968" s="43"/>
      <c r="K968" s="43"/>
      <c r="L968" s="43"/>
      <c r="M968" s="43"/>
      <c r="N968" s="43"/>
      <c r="O968" s="43"/>
      <c r="P968" s="43"/>
      <c r="Q968" s="43"/>
    </row>
    <row r="969" spans="1:17" ht="12.5">
      <c r="A969" s="43"/>
      <c r="E969" s="43"/>
      <c r="F969" s="43"/>
      <c r="G969" s="49"/>
      <c r="H969" s="43"/>
      <c r="I969" s="43"/>
      <c r="J969" s="43"/>
      <c r="K969" s="43"/>
      <c r="L969" s="43"/>
      <c r="M969" s="43"/>
      <c r="N969" s="43"/>
      <c r="O969" s="43"/>
      <c r="P969" s="43"/>
      <c r="Q969" s="43"/>
    </row>
    <row r="970" spans="1:17" ht="12.5">
      <c r="A970" s="43"/>
      <c r="E970" s="43"/>
      <c r="F970" s="43"/>
      <c r="G970" s="49"/>
      <c r="H970" s="43"/>
      <c r="I970" s="43"/>
      <c r="J970" s="43"/>
      <c r="K970" s="43"/>
      <c r="L970" s="43"/>
      <c r="M970" s="43"/>
      <c r="N970" s="43"/>
      <c r="O970" s="43"/>
      <c r="P970" s="43"/>
      <c r="Q970" s="43"/>
    </row>
    <row r="971" spans="1:17" ht="12.5">
      <c r="A971" s="43"/>
      <c r="E971" s="43"/>
      <c r="F971" s="43"/>
      <c r="G971" s="49"/>
      <c r="H971" s="43"/>
      <c r="I971" s="43"/>
      <c r="J971" s="43"/>
      <c r="K971" s="43"/>
      <c r="L971" s="43"/>
      <c r="M971" s="43"/>
      <c r="N971" s="43"/>
      <c r="O971" s="43"/>
      <c r="P971" s="43"/>
      <c r="Q971" s="43"/>
    </row>
    <row r="972" spans="1:17" ht="12.5">
      <c r="A972" s="43"/>
      <c r="E972" s="43"/>
      <c r="F972" s="43"/>
      <c r="G972" s="49"/>
      <c r="H972" s="43"/>
      <c r="I972" s="43"/>
      <c r="J972" s="43"/>
      <c r="K972" s="43"/>
      <c r="L972" s="43"/>
      <c r="M972" s="43"/>
      <c r="N972" s="43"/>
      <c r="O972" s="43"/>
      <c r="P972" s="43"/>
      <c r="Q972" s="43"/>
    </row>
    <row r="973" spans="1:17" ht="12.5">
      <c r="A973" s="43"/>
      <c r="E973" s="43"/>
      <c r="F973" s="43"/>
      <c r="G973" s="49"/>
      <c r="H973" s="43"/>
      <c r="I973" s="43"/>
      <c r="J973" s="43"/>
      <c r="K973" s="43"/>
      <c r="L973" s="43"/>
      <c r="M973" s="43"/>
      <c r="N973" s="43"/>
      <c r="O973" s="43"/>
      <c r="P973" s="43"/>
      <c r="Q973" s="43"/>
    </row>
    <row r="974" spans="1:17" ht="12.5">
      <c r="A974" s="43"/>
      <c r="E974" s="43"/>
      <c r="F974" s="43"/>
      <c r="G974" s="49"/>
      <c r="H974" s="43"/>
      <c r="I974" s="43"/>
      <c r="J974" s="43"/>
      <c r="K974" s="43"/>
      <c r="L974" s="43"/>
      <c r="M974" s="43"/>
      <c r="N974" s="43"/>
      <c r="O974" s="43"/>
      <c r="P974" s="43"/>
      <c r="Q974" s="43"/>
    </row>
    <row r="975" spans="1:17" ht="12.5">
      <c r="A975" s="43"/>
      <c r="E975" s="43"/>
      <c r="F975" s="43"/>
      <c r="G975" s="49"/>
      <c r="H975" s="43"/>
      <c r="I975" s="43"/>
      <c r="J975" s="43"/>
      <c r="K975" s="43"/>
      <c r="L975" s="43"/>
      <c r="M975" s="43"/>
      <c r="N975" s="43"/>
      <c r="O975" s="43"/>
      <c r="P975" s="43"/>
      <c r="Q975" s="43"/>
    </row>
    <row r="976" spans="1:17" ht="12.5">
      <c r="A976" s="43"/>
      <c r="E976" s="43"/>
      <c r="F976" s="43"/>
      <c r="G976" s="49"/>
      <c r="H976" s="43"/>
      <c r="I976" s="43"/>
      <c r="J976" s="43"/>
      <c r="K976" s="43"/>
      <c r="L976" s="43"/>
      <c r="M976" s="43"/>
      <c r="N976" s="43"/>
      <c r="O976" s="43"/>
      <c r="P976" s="43"/>
      <c r="Q976" s="43"/>
    </row>
    <row r="977" spans="1:17" ht="12.5">
      <c r="A977" s="43"/>
      <c r="E977" s="43"/>
      <c r="F977" s="43"/>
      <c r="G977" s="49"/>
      <c r="H977" s="43"/>
      <c r="I977" s="43"/>
      <c r="J977" s="43"/>
      <c r="K977" s="43"/>
      <c r="L977" s="43"/>
      <c r="M977" s="43"/>
      <c r="N977" s="43"/>
      <c r="O977" s="43"/>
      <c r="P977" s="43"/>
      <c r="Q977" s="43"/>
    </row>
    <row r="978" spans="1:17" ht="12.5">
      <c r="A978" s="43"/>
      <c r="E978" s="43"/>
      <c r="F978" s="43"/>
      <c r="G978" s="49"/>
      <c r="H978" s="43"/>
      <c r="I978" s="43"/>
      <c r="J978" s="43"/>
      <c r="K978" s="43"/>
      <c r="L978" s="43"/>
      <c r="M978" s="43"/>
      <c r="N978" s="43"/>
      <c r="O978" s="43"/>
      <c r="P978" s="43"/>
      <c r="Q978" s="43"/>
    </row>
    <row r="979" spans="1:17" ht="12.5">
      <c r="A979" s="43"/>
      <c r="E979" s="43"/>
      <c r="F979" s="43"/>
      <c r="G979" s="49"/>
      <c r="H979" s="43"/>
      <c r="I979" s="43"/>
      <c r="J979" s="43"/>
      <c r="K979" s="43"/>
      <c r="L979" s="43"/>
      <c r="M979" s="43"/>
      <c r="N979" s="43"/>
      <c r="O979" s="43"/>
      <c r="P979" s="43"/>
      <c r="Q979" s="43"/>
    </row>
    <row r="980" spans="1:17" ht="12.5">
      <c r="A980" s="43"/>
      <c r="E980" s="43"/>
      <c r="F980" s="43"/>
      <c r="G980" s="49"/>
      <c r="H980" s="43"/>
      <c r="I980" s="43"/>
      <c r="J980" s="43"/>
      <c r="K980" s="43"/>
      <c r="L980" s="43"/>
      <c r="M980" s="43"/>
      <c r="N980" s="43"/>
      <c r="O980" s="43"/>
      <c r="P980" s="43"/>
      <c r="Q980" s="43"/>
    </row>
    <row r="981" spans="1:17" ht="12.5">
      <c r="A981" s="43"/>
      <c r="E981" s="43"/>
      <c r="F981" s="43"/>
      <c r="G981" s="49"/>
      <c r="H981" s="43"/>
      <c r="I981" s="43"/>
      <c r="J981" s="43"/>
      <c r="K981" s="43"/>
      <c r="L981" s="43"/>
      <c r="M981" s="43"/>
      <c r="N981" s="43"/>
      <c r="O981" s="43"/>
      <c r="P981" s="43"/>
      <c r="Q981" s="43"/>
    </row>
    <row r="982" spans="1:17" ht="12.5">
      <c r="A982" s="43"/>
      <c r="E982" s="43"/>
      <c r="F982" s="43"/>
      <c r="G982" s="49"/>
      <c r="H982" s="43"/>
      <c r="I982" s="43"/>
      <c r="J982" s="43"/>
      <c r="K982" s="43"/>
      <c r="L982" s="43"/>
      <c r="M982" s="43"/>
      <c r="N982" s="43"/>
      <c r="O982" s="43"/>
      <c r="P982" s="43"/>
      <c r="Q982" s="43"/>
    </row>
    <row r="983" spans="1:17" ht="12.5">
      <c r="A983" s="43"/>
      <c r="E983" s="43"/>
      <c r="F983" s="43"/>
      <c r="G983" s="49"/>
      <c r="H983" s="43"/>
      <c r="I983" s="43"/>
      <c r="J983" s="43"/>
      <c r="K983" s="43"/>
      <c r="L983" s="43"/>
      <c r="M983" s="43"/>
      <c r="N983" s="43"/>
      <c r="O983" s="43"/>
      <c r="P983" s="43"/>
      <c r="Q983" s="43"/>
    </row>
    <row r="984" spans="1:17" ht="12.5">
      <c r="A984" s="43"/>
      <c r="E984" s="43"/>
      <c r="F984" s="43"/>
      <c r="G984" s="49"/>
      <c r="H984" s="43"/>
      <c r="I984" s="43"/>
      <c r="J984" s="43"/>
      <c r="K984" s="43"/>
      <c r="L984" s="43"/>
      <c r="M984" s="43"/>
      <c r="N984" s="43"/>
      <c r="O984" s="43"/>
      <c r="P984" s="43"/>
      <c r="Q984" s="43"/>
    </row>
    <row r="985" spans="1:17" ht="12.5">
      <c r="A985" s="43"/>
      <c r="E985" s="43"/>
      <c r="F985" s="43"/>
      <c r="G985" s="49"/>
      <c r="H985" s="43"/>
      <c r="I985" s="43"/>
      <c r="J985" s="43"/>
      <c r="K985" s="43"/>
      <c r="L985" s="43"/>
      <c r="M985" s="43"/>
      <c r="N985" s="43"/>
      <c r="O985" s="43"/>
      <c r="P985" s="43"/>
      <c r="Q985" s="43"/>
    </row>
    <row r="986" spans="1:17" ht="12.5">
      <c r="A986" s="43"/>
      <c r="E986" s="43"/>
      <c r="F986" s="43"/>
      <c r="G986" s="49"/>
      <c r="H986" s="43"/>
      <c r="I986" s="43"/>
      <c r="J986" s="43"/>
      <c r="K986" s="43"/>
      <c r="L986" s="43"/>
      <c r="M986" s="43"/>
      <c r="N986" s="43"/>
      <c r="O986" s="43"/>
      <c r="P986" s="43"/>
      <c r="Q986" s="43"/>
    </row>
    <row r="987" spans="1:17" ht="12.5">
      <c r="A987" s="43"/>
      <c r="E987" s="43"/>
      <c r="F987" s="43"/>
      <c r="G987" s="49"/>
      <c r="H987" s="43"/>
      <c r="I987" s="43"/>
      <c r="J987" s="43"/>
      <c r="K987" s="43"/>
      <c r="L987" s="43"/>
      <c r="M987" s="43"/>
      <c r="N987" s="43"/>
      <c r="O987" s="43"/>
      <c r="P987" s="43"/>
      <c r="Q987" s="43"/>
    </row>
    <row r="988" spans="1:17" ht="12.5">
      <c r="A988" s="43"/>
      <c r="E988" s="43"/>
      <c r="F988" s="43"/>
      <c r="G988" s="49"/>
      <c r="H988" s="43"/>
      <c r="I988" s="43"/>
      <c r="J988" s="43"/>
      <c r="K988" s="43"/>
      <c r="L988" s="43"/>
      <c r="M988" s="43"/>
      <c r="N988" s="43"/>
      <c r="O988" s="43"/>
      <c r="P988" s="43"/>
      <c r="Q988" s="43"/>
    </row>
    <row r="989" spans="1:17" ht="12.5">
      <c r="A989" s="43"/>
      <c r="E989" s="43"/>
      <c r="F989" s="43"/>
      <c r="G989" s="49"/>
      <c r="H989" s="43"/>
      <c r="I989" s="43"/>
      <c r="J989" s="43"/>
      <c r="K989" s="43"/>
      <c r="L989" s="43"/>
      <c r="M989" s="43"/>
      <c r="N989" s="43"/>
      <c r="O989" s="43"/>
      <c r="P989" s="43"/>
      <c r="Q989" s="43"/>
    </row>
    <row r="990" spans="1:17" ht="12.5">
      <c r="A990" s="43"/>
      <c r="E990" s="43"/>
      <c r="F990" s="43"/>
      <c r="G990" s="49"/>
      <c r="H990" s="43"/>
      <c r="I990" s="43"/>
      <c r="J990" s="43"/>
      <c r="K990" s="43"/>
      <c r="L990" s="43"/>
      <c r="M990" s="43"/>
      <c r="N990" s="43"/>
      <c r="O990" s="43"/>
      <c r="P990" s="43"/>
      <c r="Q990" s="43"/>
    </row>
    <row r="991" spans="1:17" ht="12.5">
      <c r="A991" s="43"/>
      <c r="E991" s="43"/>
      <c r="F991" s="43"/>
      <c r="G991" s="49"/>
      <c r="H991" s="43"/>
      <c r="I991" s="43"/>
      <c r="J991" s="43"/>
      <c r="K991" s="43"/>
      <c r="L991" s="43"/>
      <c r="M991" s="43"/>
      <c r="N991" s="43"/>
      <c r="O991" s="43"/>
      <c r="P991" s="43"/>
      <c r="Q991" s="43"/>
    </row>
    <row r="992" spans="1:17" ht="12.5">
      <c r="A992" s="43"/>
      <c r="E992" s="43"/>
      <c r="F992" s="43"/>
      <c r="G992" s="49"/>
      <c r="H992" s="43"/>
      <c r="I992" s="43"/>
      <c r="J992" s="43"/>
      <c r="K992" s="43"/>
      <c r="L992" s="43"/>
      <c r="M992" s="43"/>
      <c r="N992" s="43"/>
      <c r="O992" s="43"/>
      <c r="P992" s="43"/>
      <c r="Q992" s="43"/>
    </row>
    <row r="993" spans="1:17" ht="12.5">
      <c r="A993" s="43"/>
      <c r="E993" s="43"/>
      <c r="F993" s="43"/>
      <c r="G993" s="49"/>
      <c r="H993" s="43"/>
      <c r="I993" s="43"/>
      <c r="J993" s="43"/>
      <c r="K993" s="43"/>
      <c r="L993" s="43"/>
      <c r="M993" s="43"/>
      <c r="N993" s="43"/>
      <c r="O993" s="43"/>
      <c r="P993" s="43"/>
      <c r="Q993" s="43"/>
    </row>
    <row r="994" spans="1:17" ht="12.5">
      <c r="A994" s="43"/>
      <c r="E994" s="43"/>
      <c r="F994" s="43"/>
      <c r="G994" s="49"/>
      <c r="H994" s="43"/>
      <c r="I994" s="43"/>
      <c r="J994" s="43"/>
      <c r="K994" s="43"/>
      <c r="L994" s="43"/>
      <c r="M994" s="43"/>
      <c r="N994" s="43"/>
      <c r="O994" s="43"/>
      <c r="P994" s="43"/>
      <c r="Q994" s="43"/>
    </row>
    <row r="995" spans="1:17" ht="12.5">
      <c r="A995" s="43"/>
      <c r="E995" s="43"/>
      <c r="F995" s="43"/>
      <c r="G995" s="49"/>
      <c r="H995" s="43"/>
      <c r="I995" s="43"/>
      <c r="J995" s="43"/>
      <c r="K995" s="43"/>
      <c r="L995" s="43"/>
      <c r="M995" s="43"/>
      <c r="N995" s="43"/>
      <c r="O995" s="43"/>
      <c r="P995" s="43"/>
      <c r="Q995" s="43"/>
    </row>
    <row r="996" spans="1:17" ht="12.5">
      <c r="A996" s="43"/>
      <c r="E996" s="43"/>
      <c r="F996" s="43"/>
      <c r="G996" s="49"/>
      <c r="H996" s="43"/>
      <c r="I996" s="43"/>
      <c r="J996" s="43"/>
      <c r="K996" s="43"/>
      <c r="L996" s="43"/>
      <c r="M996" s="43"/>
      <c r="N996" s="43"/>
      <c r="O996" s="43"/>
      <c r="P996" s="43"/>
      <c r="Q996" s="43"/>
    </row>
    <row r="997" spans="1:17" ht="12.5">
      <c r="A997" s="43"/>
      <c r="E997" s="43"/>
      <c r="F997" s="43"/>
      <c r="G997" s="49"/>
      <c r="H997" s="43"/>
      <c r="I997" s="43"/>
      <c r="J997" s="43"/>
      <c r="K997" s="43"/>
      <c r="L997" s="43"/>
      <c r="M997" s="43"/>
      <c r="N997" s="43"/>
      <c r="O997" s="43"/>
      <c r="P997" s="43"/>
      <c r="Q997" s="43"/>
    </row>
    <row r="998" spans="1:17" ht="12.5">
      <c r="A998" s="43"/>
      <c r="E998" s="43"/>
      <c r="F998" s="43"/>
      <c r="G998" s="49"/>
      <c r="H998" s="43"/>
      <c r="I998" s="43"/>
      <c r="J998" s="43"/>
      <c r="K998" s="43"/>
      <c r="L998" s="43"/>
      <c r="M998" s="43"/>
      <c r="N998" s="43"/>
      <c r="O998" s="43"/>
      <c r="P998" s="43"/>
      <c r="Q998" s="43"/>
    </row>
    <row r="999" spans="1:17" ht="12.5">
      <c r="A999" s="43"/>
      <c r="E999" s="43"/>
      <c r="F999" s="43"/>
      <c r="G999" s="49"/>
      <c r="H999" s="43"/>
      <c r="I999" s="43"/>
      <c r="J999" s="43"/>
      <c r="K999" s="43"/>
      <c r="L999" s="43"/>
      <c r="M999" s="43"/>
      <c r="N999" s="43"/>
      <c r="O999" s="43"/>
      <c r="P999" s="43"/>
      <c r="Q999" s="43"/>
    </row>
    <row r="1000" spans="1:17" ht="12.5">
      <c r="A1000" s="43"/>
      <c r="E1000" s="43"/>
      <c r="F1000" s="43"/>
      <c r="G1000" s="49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</row>
    <row r="1001" spans="1:17" ht="12.5">
      <c r="A1001" s="43"/>
      <c r="E1001" s="43"/>
      <c r="F1001" s="43"/>
      <c r="G1001" s="49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2024-11-27T15:12:36Z</dcterms:modified>
</cp:coreProperties>
</file>