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AFEC09B1-8AE2-49B2-A1FA-8CD83EA3186E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put (2)" sheetId="22" r:id="rId1"/>
    <sheet name="Input" sheetId="14" r:id="rId2"/>
    <sheet name="View_Print" sheetId="15" r:id="rId3"/>
    <sheet name="Log" sheetId="13" r:id="rId4"/>
    <sheet name="Contacts" sheetId="20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2" l="1"/>
  <c r="H47" i="22" s="1"/>
  <c r="B48" i="22"/>
  <c r="E43" i="22"/>
  <c r="J36" i="22"/>
  <c r="J39" i="22" s="1"/>
  <c r="D2" i="22" s="1"/>
  <c r="J33" i="22"/>
  <c r="J32" i="22"/>
  <c r="J31" i="22"/>
  <c r="J30" i="22"/>
  <c r="J29" i="22"/>
  <c r="J28" i="22"/>
  <c r="J27" i="22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G2" i="22"/>
  <c r="F2" i="22"/>
  <c r="E2" i="22"/>
  <c r="C2" i="22"/>
  <c r="B2" i="22"/>
  <c r="A2" i="22"/>
  <c r="N1" i="22"/>
  <c r="M1" i="22"/>
  <c r="G1" i="22"/>
  <c r="F1" i="22"/>
  <c r="E1" i="22"/>
  <c r="D1" i="22"/>
  <c r="C1" i="22"/>
  <c r="B1" i="22"/>
  <c r="A1" i="22"/>
  <c r="E43" i="14"/>
  <c r="H47" i="14"/>
  <c r="F48" i="14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<sst xmlns="http://schemas.openxmlformats.org/spreadsheetml/2006/main" count="217" uniqueCount="119">
  <si>
    <t>Log 8</t>
  </si>
  <si>
    <t>Log 9</t>
  </si>
  <si>
    <t>Log 10</t>
  </si>
  <si>
    <t>Log 11</t>
  </si>
  <si>
    <t>Log 12</t>
  </si>
  <si>
    <t>Update 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</si>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</sst>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#,##0;\-#,##0;;@"/>
  </numFmts>
  <fonts count="5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9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24" fillId="0" borderId="23" xfId="0" applyNumberFormat="1" applyFont="1" applyBorder="1"/>
    <xf numFmtId="0" fontId="0" fillId="0" borderId="24" xfId="0" applyBorder="1"/>
    <xf numFmtId="0" fontId="0" fillId="0" borderId="25" xfId="0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0" xfId="0"/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0" fontId="0" fillId="0" borderId="10" xfId="0" applyBorder="1"/>
    <xf numFmtId="0" fontId="0" fillId="0" borderId="22" xfId="0" applyBorder="1"/>
    <xf numFmtId="165" fontId="23" fillId="0" borderId="28" xfId="0" applyNumberFormat="1" applyFont="1" applyBorder="1"/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165" fontId="0" fillId="0" borderId="24" xfId="0" applyNumberFormat="1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/>
    <xf numFmtId="165" fontId="0" fillId="0" borderId="37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27" xfId="0" applyNumberFormat="1" applyBorder="1" applyAlignment="1">
      <alignment horizontal="left"/>
    </xf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23" fillId="0" borderId="0" xfId="0" applyNumberFormat="1" applyFont="1" applyAlignment="1">
      <alignment horizontal="left" shrinkToFit="1"/>
    </xf>
    <xf numFmtId="165" fontId="23" fillId="0" borderId="26" xfId="0" applyNumberFormat="1" applyFont="1" applyBorder="1" applyProtection="1">
      <protection locked="0"/>
    </xf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  <xf numFmtId="165" fontId="45" fillId="0" borderId="29" xfId="0" applyNumberFormat="1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5" t="str">
        <f>Contacts!L4</f>
        <v>1234 Construction Lane</v>
      </c>
      <c r="C4" s="111"/>
      <c r="D4" s="111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1"/>
      <c r="H4" s="111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21</v>
      </c>
      <c r="B6" s="168"/>
      <c r="C6" s="168"/>
      <c r="D6" s="29">
        <v>1</v>
      </c>
      <c r="E6" s="30"/>
      <c r="F6" s="169" t="s">
        <v>22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23</v>
      </c>
      <c r="B8" s="161" t="s">
        <v>24</v>
      </c>
      <c r="C8" s="161"/>
      <c r="D8" s="161"/>
      <c r="E8" s="30"/>
      <c r="F8" s="24" t="s">
        <v>25</v>
      </c>
      <c r="G8" s="161" t="s">
        <v>26</v>
      </c>
      <c r="H8" s="161"/>
      <c r="I8" s="16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1" t="str">
        <f>VLOOKUP(B8,Contacts!C3:R2001,10,FALSE)</f>
        <v>440 North Industrial Drive</v>
      </c>
      <c r="C9" s="121"/>
      <c r="D9" s="121"/>
      <c r="E9" s="30"/>
      <c r="F9" s="24"/>
      <c r="G9" s="121" t="str">
        <f>VLOOKUP(G8,Contacts!C3:W2001,10,FALSE)</f>
        <v>101 Enterprise Dr</v>
      </c>
      <c r="H9" s="121"/>
      <c r="I9" s="121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1" t="str">
        <f>VLOOKUP(B8,Contacts!C3:R2001, 11, FALSE) &amp; ", " &amp; VLOOKUP(B8,Contacts!C3:R2001, 12, FALSE) &amp; " " &amp; VLOOKUP(B8,Contacts!C3:R2001, 13, FALSE)</f>
        <v>Springfield, IL 62523</v>
      </c>
      <c r="C10" s="122"/>
      <c r="D10" s="122"/>
      <c r="E10" s="30"/>
      <c r="F10" s="24"/>
      <c r="G10" s="121" t="str">
        <f>VLOOKUP(G8,Contacts!C3:R2001, 11, FALSE) &amp; ", " &amp; VLOOKUP(G8,Contacts!C3:R2001, 12, FALSE) &amp; " " &amp; VLOOKUP(G8,Contacts!C3:R2001, 13, FALSE)</f>
        <v>Springfield, Illinois 62523</v>
      </c>
      <c r="H10" s="122"/>
      <c r="I10" s="122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27</v>
      </c>
      <c r="B12" s="121" t="str">
        <f>VLOOKUP(B8,Contacts!$C$3:$R2001,2,FALSE)</f>
        <v>Michael Jordan</v>
      </c>
      <c r="C12" s="122"/>
      <c r="D12" s="122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28</v>
      </c>
      <c r="G13" s="37" t="s">
        <v>29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30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31</v>
      </c>
      <c r="B15" s="160" t="str">
        <f>VLOOKUP(B8,Contacts!$C$3:$CQ$4044,8,FALSE)</f>
        <v>(555) 555-1733</v>
      </c>
      <c r="C15" s="121"/>
      <c r="D15" s="35"/>
      <c r="E15" s="30"/>
      <c r="F15" s="24" t="s">
        <v>32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33</v>
      </c>
      <c r="B16" s="160" t="str">
        <f>VLOOKUP(B8,Contacts!$C$3:$CQ$4044,9,FALSE)</f>
        <v>(555) 555-9790</v>
      </c>
      <c r="C16" s="121"/>
      <c r="D16" s="35"/>
      <c r="E16" s="30"/>
      <c r="F16" s="24"/>
      <c r="G16" s="161" t="s">
        <v>34</v>
      </c>
      <c r="H16" s="161"/>
      <c r="I16" s="16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35</v>
      </c>
      <c r="B17" s="123" t="str">
        <f>VLOOKUP(B8,Contacts!$C$3:$CQ$4044,16,FALSE)</f>
        <v>mjordan@examplesupplier.com</v>
      </c>
      <c r="C17" s="108"/>
      <c r="D17" s="108"/>
      <c r="E17" s="30"/>
      <c r="F17" s="24"/>
      <c r="G17" s="121" t="str">
        <f>VLOOKUP(G16,Contacts!C3:W2009,10,FALSE)</f>
        <v>1234 Construction Lane</v>
      </c>
      <c r="H17" s="121"/>
      <c r="I17" s="121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36</v>
      </c>
      <c r="B18" s="123" t="s">
        <v>37</v>
      </c>
      <c r="C18" s="108"/>
      <c r="D18" s="108"/>
      <c r="E18" s="30"/>
      <c r="F18" s="24"/>
      <c r="G18" s="121" t="str">
        <f>VLOOKUP(G16,Contacts!C3:R2001, 11, FALSE) &amp; ", " &amp; VLOOKUP(G16,Contacts!C3:R2001, 12, FALSE) &amp; " " &amp; VLOOKUP(G16,Contacts!C3:R2001, 13, FALSE)</f>
        <v>Springfield, IL 62523</v>
      </c>
      <c r="H18" s="122"/>
      <c r="I18" s="122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24" t="s">
        <v>38</v>
      </c>
      <c r="B20" s="112"/>
      <c r="C20" s="34"/>
      <c r="D20" s="24"/>
      <c r="E20" s="38" t="s">
        <v>39</v>
      </c>
      <c r="F20" s="125" t="s">
        <v>40</v>
      </c>
      <c r="G20" s="105"/>
      <c r="H20" s="39" t="s">
        <v>41</v>
      </c>
      <c r="I20" s="39"/>
      <c r="J20" s="34" t="s">
        <v>42</v>
      </c>
      <c r="K20" s="24"/>
      <c r="L20" s="24"/>
      <c r="M20" s="24"/>
      <c r="N20" s="24"/>
      <c r="O20" s="24"/>
      <c r="Q20" s="10"/>
    </row>
    <row r="21" spans="1:17" ht="15.5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5"/>
      <c r="K21" s="24"/>
      <c r="L21" s="24"/>
      <c r="M21" s="24"/>
      <c r="N21" s="24"/>
      <c r="O21" s="24"/>
      <c r="Q21" s="10"/>
    </row>
    <row r="22" spans="1:17" x14ac:dyDescent="0.35">
      <c r="A22" s="106" t="s">
        <v>43</v>
      </c>
      <c r="B22" s="104"/>
      <c r="C22" s="104"/>
      <c r="D22" s="104"/>
      <c r="E22" s="104"/>
      <c r="F22" s="104"/>
      <c r="G22" s="105"/>
      <c r="H22" s="40" t="s">
        <v>44</v>
      </c>
      <c r="I22" s="40" t="s">
        <v>45</v>
      </c>
      <c r="J22" s="40" t="s">
        <v>46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47</v>
      </c>
      <c r="B23" s="155" t="s">
        <v>48</v>
      </c>
      <c r="C23" s="156"/>
      <c r="D23" s="156"/>
      <c r="E23" s="156"/>
      <c r="F23" s="156"/>
      <c r="G23" s="15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7" t="s">
        <v>49</v>
      </c>
      <c r="B24" s="108"/>
      <c r="C24" s="108"/>
      <c r="D24" s="108"/>
      <c r="E24" s="108"/>
      <c r="F24" s="108"/>
      <c r="G24" s="109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58" t="str">
        <f>Contacts!F6</f>
        <v xml:space="preserve"> A/E / Developer</v>
      </c>
      <c r="B25" s="159"/>
      <c r="C25" s="159"/>
      <c r="D25" s="49"/>
      <c r="E25" s="50"/>
      <c r="F25" s="51"/>
      <c r="G25" s="52"/>
      <c r="H25" s="53" t="s">
        <v>50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0" t="s">
        <v>51</v>
      </c>
      <c r="B26" s="111"/>
      <c r="C26" s="111"/>
      <c r="D26" s="111"/>
      <c r="E26" s="111"/>
      <c r="F26" s="111"/>
      <c r="G26" s="11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49"/>
      <c r="B27" s="150"/>
      <c r="C27" s="150"/>
      <c r="D27" s="150"/>
      <c r="E27" s="150"/>
      <c r="F27" s="150"/>
      <c r="G27" s="150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49"/>
      <c r="B28" s="150"/>
      <c r="C28" s="150"/>
      <c r="D28" s="150"/>
      <c r="E28" s="150"/>
      <c r="F28" s="150"/>
      <c r="G28" s="150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49"/>
      <c r="B29" s="150"/>
      <c r="C29" s="150"/>
      <c r="D29" s="150"/>
      <c r="E29" s="150"/>
      <c r="F29" s="150"/>
      <c r="G29" s="150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49"/>
      <c r="B30" s="150"/>
      <c r="C30" s="150"/>
      <c r="D30" s="150"/>
      <c r="E30" s="150"/>
      <c r="F30" s="150"/>
      <c r="G30" s="150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49"/>
      <c r="B31" s="150"/>
      <c r="C31" s="150"/>
      <c r="D31" s="150"/>
      <c r="E31" s="150"/>
      <c r="F31" s="150"/>
      <c r="G31" s="150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49"/>
      <c r="B32" s="150"/>
      <c r="C32" s="150"/>
      <c r="D32" s="150"/>
      <c r="E32" s="150"/>
      <c r="F32" s="150"/>
      <c r="G32" s="150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49"/>
      <c r="B33" s="150"/>
      <c r="C33" s="150"/>
      <c r="D33" s="150"/>
      <c r="E33" s="150"/>
      <c r="F33" s="150"/>
      <c r="G33" s="150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51"/>
      <c r="B34" s="137"/>
      <c r="C34" s="137"/>
      <c r="D34" s="137"/>
      <c r="E34" s="137"/>
      <c r="F34" s="137"/>
      <c r="G34" s="152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52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3" t="s">
        <v>53</v>
      </c>
      <c r="B37" s="108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54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50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3" t="s">
        <v>55</v>
      </c>
      <c r="B41" s="144"/>
      <c r="C41" s="144"/>
      <c r="D41" s="144"/>
      <c r="E41" s="144"/>
      <c r="F41" s="144"/>
      <c r="G41" s="135"/>
      <c r="H41" s="144"/>
      <c r="I41" s="135"/>
      <c r="J41" s="153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56</v>
      </c>
      <c r="B42" s="69"/>
      <c r="C42" s="69"/>
      <c r="D42" s="69"/>
      <c r="E42" s="69"/>
      <c r="F42" s="69" t="s">
        <v>57</v>
      </c>
      <c r="G42" s="70"/>
      <c r="H42" s="69" t="s">
        <v>58</v>
      </c>
      <c r="I42" s="154"/>
      <c r="J42" s="154"/>
      <c r="K42" s="24"/>
      <c r="L42" s="24"/>
      <c r="M42" s="24"/>
      <c r="N42" s="24"/>
      <c r="O42" s="24"/>
      <c r="Q42" s="10"/>
    </row>
    <row r="43" spans="1:17" ht="15" thickTop="1" x14ac:dyDescent="0.35">
      <c r="A43" s="134" t="s">
        <v>59</v>
      </c>
      <c r="B43" s="135"/>
      <c r="C43" s="135"/>
      <c r="D43" s="135"/>
      <c r="E43" s="136" t="str">
        <f>Contacts!F4</f>
        <v>Your Company Name</v>
      </c>
      <c r="F43" s="136"/>
      <c r="G43" s="137"/>
      <c r="H43" s="135"/>
      <c r="I43" s="138"/>
      <c r="J43" s="139"/>
      <c r="K43" s="24"/>
      <c r="L43" s="24"/>
      <c r="M43" s="24"/>
      <c r="N43" s="24"/>
      <c r="O43" s="24"/>
      <c r="Q43" s="10"/>
    </row>
    <row r="44" spans="1:17" ht="15" thickBot="1" x14ac:dyDescent="0.4">
      <c r="A44" s="140" t="s">
        <v>50</v>
      </c>
      <c r="B44" s="141"/>
      <c r="C44" s="141"/>
      <c r="D44" s="141"/>
      <c r="E44" s="141"/>
      <c r="F44" s="141"/>
      <c r="G44" s="141"/>
      <c r="H44" s="141"/>
      <c r="I44" s="141"/>
      <c r="J44" s="142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3" t="s">
        <v>60</v>
      </c>
      <c r="B45" s="144"/>
      <c r="C45" s="144"/>
      <c r="D45" s="144"/>
      <c r="E45" s="144"/>
      <c r="F45" s="144"/>
      <c r="G45" s="144"/>
      <c r="H45" s="144"/>
      <c r="I45" s="144"/>
      <c r="J45" s="145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46" t="s">
        <v>61</v>
      </c>
      <c r="B47" s="108"/>
      <c r="C47" s="24"/>
      <c r="D47" s="18"/>
      <c r="E47" s="24"/>
      <c r="F47" s="24" t="s">
        <v>62</v>
      </c>
      <c r="G47" s="24"/>
      <c r="H47" s="147" t="str">
        <f>VLOOKUP(F48,Contacts!C3:R2001,2,FALSE)</f>
        <v>Your Name</v>
      </c>
      <c r="I47" s="148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63</v>
      </c>
      <c r="B48" s="126" t="str">
        <f>B8</f>
        <v>Example Supplier/Vendor</v>
      </c>
      <c r="C48" s="127"/>
      <c r="D48" s="127"/>
      <c r="E48" s="127"/>
      <c r="F48" s="128" t="str">
        <f>Contacts!F4</f>
        <v>Your Company Name</v>
      </c>
      <c r="G48" s="129"/>
      <c r="H48" s="125"/>
      <c r="I48" s="104"/>
      <c r="J48" s="30"/>
      <c r="K48" s="24"/>
      <c r="L48" s="24"/>
      <c r="M48" s="24"/>
      <c r="N48" s="24"/>
      <c r="O48" s="24"/>
      <c r="Q48" s="10"/>
    </row>
    <row r="49" spans="1:17" x14ac:dyDescent="0.35">
      <c r="A49" s="113" t="s">
        <v>64</v>
      </c>
      <c r="B49" s="108"/>
      <c r="C49" s="24"/>
      <c r="D49" s="72"/>
      <c r="E49" s="24"/>
      <c r="F49" s="129"/>
      <c r="G49" s="129"/>
      <c r="H49" s="130"/>
      <c r="I49" s="131"/>
      <c r="J49" s="30"/>
      <c r="K49" s="24"/>
      <c r="L49" s="24"/>
      <c r="M49" s="24"/>
      <c r="N49" s="24"/>
      <c r="O49" s="24"/>
      <c r="Q49" s="10"/>
    </row>
    <row r="50" spans="1:17" x14ac:dyDescent="0.35">
      <c r="A50" s="113" t="s">
        <v>65</v>
      </c>
      <c r="B50" s="108"/>
      <c r="C50" s="24"/>
      <c r="D50" s="73"/>
      <c r="E50" s="24"/>
      <c r="F50" s="24"/>
      <c r="G50" s="24"/>
      <c r="H50" s="132" t="s">
        <v>66</v>
      </c>
      <c r="I50" s="133"/>
      <c r="J50" s="30"/>
      <c r="K50" s="24"/>
      <c r="L50" s="24"/>
      <c r="M50" s="24"/>
      <c r="N50" s="24"/>
      <c r="O50" s="24"/>
      <c r="Q50" s="10"/>
    </row>
    <row r="51" spans="1:17" x14ac:dyDescent="0.35">
      <c r="A51" s="114" t="s">
        <v>67</v>
      </c>
      <c r="B51" s="111"/>
      <c r="C51" s="18" t="s">
        <v>50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15" t="s">
        <v>68</v>
      </c>
      <c r="B52" s="116"/>
      <c r="C52" s="116"/>
      <c r="D52" s="116"/>
      <c r="E52" s="116"/>
      <c r="F52" s="116"/>
      <c r="G52" s="116"/>
      <c r="H52" s="116"/>
      <c r="I52" s="116"/>
      <c r="J52" s="117"/>
      <c r="K52" s="24"/>
      <c r="L52" s="24"/>
      <c r="M52" s="24"/>
      <c r="N52" s="24"/>
      <c r="O52" s="24"/>
      <c r="Q52" s="10"/>
    </row>
    <row r="53" spans="1:17" x14ac:dyDescent="0.35">
      <c r="A53" s="118"/>
      <c r="B53" s="119"/>
      <c r="C53" s="119"/>
      <c r="D53" s="119"/>
      <c r="E53" s="119"/>
      <c r="F53" s="119"/>
      <c r="G53" s="119"/>
      <c r="H53" s="119"/>
      <c r="I53" s="119"/>
      <c r="J53" s="120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G17:I17"/>
    <mergeCell ref="A3:J3"/>
    <mergeCell ref="B4:D4"/>
    <mergeCell ref="F4:H4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A41:J41"/>
    <mergeCell ref="I42:J42"/>
    <mergeCell ref="B23:G23"/>
    <mergeCell ref="A25:C25"/>
    <mergeCell ref="A27:G27"/>
    <mergeCell ref="A28:G28"/>
    <mergeCell ref="A29:G29"/>
    <mergeCell ref="A30:G30"/>
    <mergeCell ref="H50:I50"/>
    <mergeCell ref="A43:D43"/>
    <mergeCell ref="E43:J43"/>
    <mergeCell ref="A44:J44"/>
    <mergeCell ref="A45:J45"/>
    <mergeCell ref="A47:B47"/>
    <mergeCell ref="H47:I47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A21:J21"/>
    <mergeCell ref="A22:G22"/>
    <mergeCell ref="A24:G24"/>
    <mergeCell ref="A26:G26"/>
    <mergeCell ref="A37:B37"/>
    <mergeCell ref="A31:G31"/>
    <mergeCell ref="A32:G32"/>
    <mergeCell ref="A33:G33"/>
    <mergeCell ref="A34:G3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5" t="str">
        <f>Contacts!L4</f>
        <v>1234 Construction Lane</v>
      </c>
      <c r="C4" s="111"/>
      <c r="D4" s="111"/>
      <c r="E4" s="22"/>
      <c r="F4" s="166" t="str">
        <f>VLOOKUP(A3,Contacts!C3:R2001, 11, FALSE) &amp; ", " &amp; VLOOKUP(A3,Contacts!C3:R2001, 12, FALSE) &amp; " " &amp; VLOOKUP(A3,Contacts!C3:R2001, 13, FALSE)</f>
        <v>Springfield, IL 62523</v>
      </c>
      <c r="G4" s="111"/>
      <c r="H4" s="111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7" t="s">
        <v>21</v>
      </c>
      <c r="B6" s="168"/>
      <c r="C6" s="168"/>
      <c r="D6" s="29">
        <v>1</v>
      </c>
      <c r="E6" s="30"/>
      <c r="F6" s="169" t="s">
        <v>22</v>
      </c>
      <c r="G6" s="170"/>
      <c r="H6" s="170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23</v>
      </c>
      <c r="B8" s="161" t="s">
        <v>24</v>
      </c>
      <c r="C8" s="161"/>
      <c r="D8" s="161"/>
      <c r="E8" s="30"/>
      <c r="F8" s="24" t="s">
        <v>25</v>
      </c>
      <c r="G8" s="161" t="s">
        <v>26</v>
      </c>
      <c r="H8" s="161"/>
      <c r="I8" s="161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1" t="str">
        <f>VLOOKUP(B8,Contacts!C3:R2001,10,FALSE)</f>
        <v>440 North Industrial Drive</v>
      </c>
      <c r="C9" s="121"/>
      <c r="D9" s="121"/>
      <c r="E9" s="30"/>
      <c r="F9" s="24"/>
      <c r="G9" s="121" t="str">
        <f>VLOOKUP(G8,Contacts!C3:W2001,10,FALSE)</f>
        <v>101 Enterprise Dr</v>
      </c>
      <c r="H9" s="121"/>
      <c r="I9" s="121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1" t="str">
        <f>VLOOKUP(B8,Contacts!C3:R2001, 11, FALSE) &amp; ", " &amp; VLOOKUP(B8,Contacts!C3:R2001, 12, FALSE) &amp; " " &amp; VLOOKUP(B8,Contacts!C3:R2001, 13, FALSE)</f>
        <v>Springfield, IL 62523</v>
      </c>
      <c r="C10" s="122"/>
      <c r="D10" s="122"/>
      <c r="E10" s="30"/>
      <c r="F10" s="24"/>
      <c r="G10" s="121" t="str">
        <f>VLOOKUP(G8,Contacts!C3:R2001, 11, FALSE) &amp; ", " &amp; VLOOKUP(G8,Contacts!C3:R2001, 12, FALSE) &amp; " " &amp; VLOOKUP(G8,Contacts!C3:R2001, 13, FALSE)</f>
        <v>Springfield, Illinois 62523</v>
      </c>
      <c r="H10" s="122"/>
      <c r="I10" s="122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27</v>
      </c>
      <c r="B12" s="121" t="str">
        <f>VLOOKUP(B8,Contacts!$C$3:$R2001,2,FALSE)</f>
        <v>Michael Jordan</v>
      </c>
      <c r="C12" s="122"/>
      <c r="D12" s="122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28</v>
      </c>
      <c r="G13" s="37" t="s">
        <v>29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30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31</v>
      </c>
      <c r="B15" s="160" t="str">
        <f>VLOOKUP(B8,Contacts!$C$3:$CQ$4044,8,FALSE)</f>
        <v>(555) 555-1733</v>
      </c>
      <c r="C15" s="121"/>
      <c r="D15" s="35"/>
      <c r="E15" s="30"/>
      <c r="F15" s="24" t="s">
        <v>32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33</v>
      </c>
      <c r="B16" s="160" t="str">
        <f>VLOOKUP(B8,Contacts!$C$3:$CQ$4044,9,FALSE)</f>
        <v>(555) 555-9790</v>
      </c>
      <c r="C16" s="121"/>
      <c r="D16" s="35"/>
      <c r="E16" s="30"/>
      <c r="F16" s="24"/>
      <c r="G16" s="161" t="s">
        <v>34</v>
      </c>
      <c r="H16" s="161"/>
      <c r="I16" s="161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35</v>
      </c>
      <c r="B17" s="123" t="str">
        <f>VLOOKUP(B8,Contacts!$C$3:$CQ$4044,16,FALSE)</f>
        <v>mjordan@examplesupplier.com</v>
      </c>
      <c r="C17" s="108"/>
      <c r="D17" s="108"/>
      <c r="E17" s="30"/>
      <c r="F17" s="24"/>
      <c r="G17" s="121" t="str">
        <f>VLOOKUP(G16,Contacts!C3:W2009,10,FALSE)</f>
        <v>1234 Construction Lane</v>
      </c>
      <c r="H17" s="121"/>
      <c r="I17" s="121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36</v>
      </c>
      <c r="B18" s="123" t="s">
        <v>37</v>
      </c>
      <c r="C18" s="108"/>
      <c r="D18" s="108"/>
      <c r="E18" s="30"/>
      <c r="F18" s="24"/>
      <c r="G18" s="121" t="str">
        <f>VLOOKUP(G16,Contacts!C3:R2001, 11, FALSE) &amp; ", " &amp; VLOOKUP(G16,Contacts!C3:R2001, 12, FALSE) &amp; " " &amp; VLOOKUP(G16,Contacts!C3:R2001, 13, FALSE)</f>
        <v>Springfield, IL 62523</v>
      </c>
      <c r="H18" s="122"/>
      <c r="I18" s="122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24" t="s">
        <v>38</v>
      </c>
      <c r="B20" s="112"/>
      <c r="C20" s="34"/>
      <c r="D20" s="24"/>
      <c r="E20" s="38" t="s">
        <v>39</v>
      </c>
      <c r="F20" s="125" t="s">
        <v>40</v>
      </c>
      <c r="G20" s="105"/>
      <c r="H20" s="39" t="s">
        <v>41</v>
      </c>
      <c r="I20" s="39"/>
      <c r="J20" s="34" t="s">
        <v>42</v>
      </c>
      <c r="K20" s="24"/>
      <c r="L20" s="24"/>
      <c r="M20" s="24"/>
      <c r="N20" s="24"/>
      <c r="O20" s="24"/>
      <c r="Q20" s="10"/>
    </row>
    <row r="21" spans="1:17" ht="15.5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5"/>
      <c r="K21" s="24"/>
      <c r="L21" s="24"/>
      <c r="M21" s="24"/>
      <c r="N21" s="24"/>
      <c r="O21" s="24"/>
      <c r="Q21" s="10"/>
    </row>
    <row r="22" spans="1:17" x14ac:dyDescent="0.35">
      <c r="A22" s="106" t="s">
        <v>43</v>
      </c>
      <c r="B22" s="104"/>
      <c r="C22" s="104"/>
      <c r="D22" s="104"/>
      <c r="E22" s="104"/>
      <c r="F22" s="104"/>
      <c r="G22" s="105"/>
      <c r="H22" s="40" t="s">
        <v>44</v>
      </c>
      <c r="I22" s="40" t="s">
        <v>45</v>
      </c>
      <c r="J22" s="40" t="s">
        <v>46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47</v>
      </c>
      <c r="B23" s="155" t="s">
        <v>48</v>
      </c>
      <c r="C23" s="156"/>
      <c r="D23" s="156"/>
      <c r="E23" s="156"/>
      <c r="F23" s="156"/>
      <c r="G23" s="15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7" t="s">
        <v>49</v>
      </c>
      <c r="B24" s="108"/>
      <c r="C24" s="108"/>
      <c r="D24" s="108"/>
      <c r="E24" s="108"/>
      <c r="F24" s="108"/>
      <c r="G24" s="109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58" t="str">
        <f>Contacts!F6</f>
        <v xml:space="preserve"> A/E / Developer</v>
      </c>
      <c r="B25" s="159"/>
      <c r="C25" s="159"/>
      <c r="D25" s="49"/>
      <c r="E25" s="50"/>
      <c r="F25" s="51"/>
      <c r="G25" s="52"/>
      <c r="H25" s="53" t="s">
        <v>50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0" t="s">
        <v>51</v>
      </c>
      <c r="B26" s="111"/>
      <c r="C26" s="111"/>
      <c r="D26" s="111"/>
      <c r="E26" s="111"/>
      <c r="F26" s="111"/>
      <c r="G26" s="11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49"/>
      <c r="B27" s="150"/>
      <c r="C27" s="150"/>
      <c r="D27" s="150"/>
      <c r="E27" s="150"/>
      <c r="F27" s="150"/>
      <c r="G27" s="150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49"/>
      <c r="B28" s="150"/>
      <c r="C28" s="150"/>
      <c r="D28" s="150"/>
      <c r="E28" s="150"/>
      <c r="F28" s="150"/>
      <c r="G28" s="150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49"/>
      <c r="B29" s="150"/>
      <c r="C29" s="150"/>
      <c r="D29" s="150"/>
      <c r="E29" s="150"/>
      <c r="F29" s="150"/>
      <c r="G29" s="150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49"/>
      <c r="B30" s="150"/>
      <c r="C30" s="150"/>
      <c r="D30" s="150"/>
      <c r="E30" s="150"/>
      <c r="F30" s="150"/>
      <c r="G30" s="150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49"/>
      <c r="B31" s="150"/>
      <c r="C31" s="150"/>
      <c r="D31" s="150"/>
      <c r="E31" s="150"/>
      <c r="F31" s="150"/>
      <c r="G31" s="150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49"/>
      <c r="B32" s="150"/>
      <c r="C32" s="150"/>
      <c r="D32" s="150"/>
      <c r="E32" s="150"/>
      <c r="F32" s="150"/>
      <c r="G32" s="150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49"/>
      <c r="B33" s="150"/>
      <c r="C33" s="150"/>
      <c r="D33" s="150"/>
      <c r="E33" s="150"/>
      <c r="F33" s="150"/>
      <c r="G33" s="150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51"/>
      <c r="B34" s="137"/>
      <c r="C34" s="137"/>
      <c r="D34" s="137"/>
      <c r="E34" s="137"/>
      <c r="F34" s="137"/>
      <c r="G34" s="152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52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3" t="s">
        <v>53</v>
      </c>
      <c r="B37" s="108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54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50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3" t="s">
        <v>55</v>
      </c>
      <c r="B41" s="144"/>
      <c r="C41" s="144"/>
      <c r="D41" s="144"/>
      <c r="E41" s="144"/>
      <c r="F41" s="144"/>
      <c r="G41" s="135"/>
      <c r="H41" s="144"/>
      <c r="I41" s="135"/>
      <c r="J41" s="153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56</v>
      </c>
      <c r="B42" s="69"/>
      <c r="C42" s="69"/>
      <c r="D42" s="69"/>
      <c r="E42" s="69"/>
      <c r="F42" s="69" t="s">
        <v>57</v>
      </c>
      <c r="G42" s="70"/>
      <c r="H42" s="69" t="s">
        <v>58</v>
      </c>
      <c r="I42" s="154"/>
      <c r="J42" s="154"/>
      <c r="K42" s="24"/>
      <c r="L42" s="24"/>
      <c r="M42" s="24"/>
      <c r="N42" s="24"/>
      <c r="O42" s="24"/>
      <c r="Q42" s="10"/>
    </row>
    <row r="43" spans="1:17" ht="15" thickTop="1" x14ac:dyDescent="0.35">
      <c r="A43" s="134" t="s">
        <v>59</v>
      </c>
      <c r="B43" s="135"/>
      <c r="C43" s="135"/>
      <c r="D43" s="135"/>
      <c r="E43" s="136" t="str">
        <f>Contacts!F4</f>
        <v>Your Company Name</v>
      </c>
      <c r="F43" s="136"/>
      <c r="G43" s="137"/>
      <c r="H43" s="135"/>
      <c r="I43" s="138"/>
      <c r="J43" s="139"/>
      <c r="K43" s="24"/>
      <c r="L43" s="24"/>
      <c r="M43" s="24"/>
      <c r="N43" s="24"/>
      <c r="O43" s="24"/>
      <c r="Q43" s="10"/>
    </row>
    <row r="44" spans="1:17" ht="15" thickBot="1" x14ac:dyDescent="0.4">
      <c r="A44" s="140" t="s">
        <v>50</v>
      </c>
      <c r="B44" s="141"/>
      <c r="C44" s="141"/>
      <c r="D44" s="141"/>
      <c r="E44" s="141"/>
      <c r="F44" s="141"/>
      <c r="G44" s="141"/>
      <c r="H44" s="141"/>
      <c r="I44" s="141"/>
      <c r="J44" s="142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3" t="s">
        <v>60</v>
      </c>
      <c r="B45" s="144"/>
      <c r="C45" s="144"/>
      <c r="D45" s="144"/>
      <c r="E45" s="144"/>
      <c r="F45" s="144"/>
      <c r="G45" s="144"/>
      <c r="H45" s="144"/>
      <c r="I45" s="144"/>
      <c r="J45" s="145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46" t="s">
        <v>61</v>
      </c>
      <c r="B47" s="108"/>
      <c r="C47" s="24"/>
      <c r="D47" s="18"/>
      <c r="E47" s="24"/>
      <c r="F47" s="24" t="s">
        <v>62</v>
      </c>
      <c r="G47" s="24"/>
      <c r="H47" s="147" t="str">
        <f>VLOOKUP(F48,Contacts!C3:R2001,2,FALSE)</f>
        <v>Your Name</v>
      </c>
      <c r="I47" s="148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63</v>
      </c>
      <c r="B48" s="126" t="str">
        <f>B8</f>
        <v>Example Supplier/Vendor</v>
      </c>
      <c r="C48" s="127"/>
      <c r="D48" s="127"/>
      <c r="E48" s="127"/>
      <c r="F48" s="128" t="str">
        <f>Contacts!F4</f>
        <v>Your Company Name</v>
      </c>
      <c r="G48" s="129"/>
      <c r="H48" s="125"/>
      <c r="I48" s="104"/>
      <c r="J48" s="30"/>
      <c r="K48" s="24"/>
      <c r="L48" s="24"/>
      <c r="M48" s="24"/>
      <c r="N48" s="24"/>
      <c r="O48" s="24"/>
      <c r="Q48" s="10"/>
    </row>
    <row r="49" spans="1:17" x14ac:dyDescent="0.35">
      <c r="A49" s="113" t="s">
        <v>64</v>
      </c>
      <c r="B49" s="108"/>
      <c r="C49" s="24"/>
      <c r="D49" s="72"/>
      <c r="E49" s="24"/>
      <c r="F49" s="129"/>
      <c r="G49" s="129"/>
      <c r="H49" s="130"/>
      <c r="I49" s="131"/>
      <c r="J49" s="30"/>
      <c r="K49" s="24"/>
      <c r="L49" s="24"/>
      <c r="M49" s="24"/>
      <c r="N49" s="24"/>
      <c r="O49" s="24"/>
      <c r="Q49" s="10"/>
    </row>
    <row r="50" spans="1:17" x14ac:dyDescent="0.35">
      <c r="A50" s="113" t="s">
        <v>65</v>
      </c>
      <c r="B50" s="108"/>
      <c r="C50" s="24"/>
      <c r="D50" s="73"/>
      <c r="E50" s="24"/>
      <c r="F50" s="24"/>
      <c r="G50" s="24"/>
      <c r="H50" s="132" t="s">
        <v>66</v>
      </c>
      <c r="I50" s="133"/>
      <c r="J50" s="30"/>
      <c r="K50" s="24"/>
      <c r="L50" s="24"/>
      <c r="M50" s="24"/>
      <c r="N50" s="24"/>
      <c r="O50" s="24"/>
      <c r="Q50" s="10"/>
    </row>
    <row r="51" spans="1:17" x14ac:dyDescent="0.35">
      <c r="A51" s="114" t="s">
        <v>67</v>
      </c>
      <c r="B51" s="111"/>
      <c r="C51" s="18" t="s">
        <v>50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15" t="s">
        <v>68</v>
      </c>
      <c r="B52" s="116"/>
      <c r="C52" s="116"/>
      <c r="D52" s="116"/>
      <c r="E52" s="116"/>
      <c r="F52" s="116"/>
      <c r="G52" s="116"/>
      <c r="H52" s="116"/>
      <c r="I52" s="116"/>
      <c r="J52" s="117"/>
      <c r="K52" s="24"/>
      <c r="L52" s="24"/>
      <c r="M52" s="24"/>
      <c r="N52" s="24"/>
      <c r="O52" s="24"/>
      <c r="Q52" s="10"/>
    </row>
    <row r="53" spans="1:17" x14ac:dyDescent="0.35">
      <c r="A53" s="118"/>
      <c r="B53" s="119"/>
      <c r="C53" s="119"/>
      <c r="D53" s="119"/>
      <c r="E53" s="119"/>
      <c r="F53" s="119"/>
      <c r="G53" s="119"/>
      <c r="H53" s="119"/>
      <c r="I53" s="119"/>
      <c r="J53" s="120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F4:H4"/>
    <mergeCell ref="A3:J3"/>
    <mergeCell ref="A6:C6"/>
    <mergeCell ref="F6:H6"/>
    <mergeCell ref="B8:D8"/>
    <mergeCell ref="G8:I8"/>
    <mergeCell ref="B4:D4"/>
    <mergeCell ref="A22:G22"/>
    <mergeCell ref="A21:J21"/>
    <mergeCell ref="A20:B20"/>
    <mergeCell ref="B9:D9"/>
    <mergeCell ref="G9:I9"/>
    <mergeCell ref="B23:G23"/>
    <mergeCell ref="A25:C25"/>
    <mergeCell ref="A27:G27"/>
    <mergeCell ref="A28:G28"/>
    <mergeCell ref="A29:G29"/>
    <mergeCell ref="A24:G24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H50:I50"/>
    <mergeCell ref="H48:I48"/>
    <mergeCell ref="F48:G49"/>
    <mergeCell ref="A37:B37"/>
    <mergeCell ref="A26:G26"/>
    <mergeCell ref="A32:G32"/>
    <mergeCell ref="A30:G30"/>
    <mergeCell ref="A31:G31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53"/>
  <sheetViews>
    <sheetView workbookViewId="0">
      <selection activeCell="A3" sqref="A3:J53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P2" s="3"/>
      <c r="Q2" s="3"/>
    </row>
    <row r="3" spans="1:17" ht="25" x14ac:dyDescent="0.5">
      <c r="A3" s="162"/>
      <c r="B3" s="163"/>
      <c r="C3" s="163"/>
      <c r="D3" s="163"/>
      <c r="E3" s="163"/>
      <c r="F3" s="163"/>
      <c r="G3" s="163"/>
      <c r="H3" s="163"/>
      <c r="I3" s="163"/>
      <c r="J3" s="164"/>
    </row>
    <row r="4" spans="1:17" ht="15.5" x14ac:dyDescent="0.35">
      <c r="A4" s="21"/>
      <c r="B4" s="165"/>
      <c r="C4" s="111"/>
      <c r="D4" s="111"/>
      <c r="E4" s="22"/>
      <c r="F4" s="166"/>
      <c r="G4" s="111"/>
      <c r="H4" s="111"/>
      <c r="I4" s="22"/>
      <c r="J4" s="23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</row>
    <row r="6" spans="1:17" ht="15.5" x14ac:dyDescent="0.35">
      <c r="A6" s="167"/>
      <c r="B6" s="168"/>
      <c r="C6" s="168"/>
      <c r="D6" s="29"/>
      <c r="E6" s="30"/>
      <c r="F6" s="169"/>
      <c r="G6" s="170"/>
      <c r="H6" s="170"/>
      <c r="I6" s="31"/>
      <c r="J6" s="3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</row>
    <row r="8" spans="1:17" x14ac:dyDescent="0.35">
      <c r="A8" s="32"/>
      <c r="B8" s="161"/>
      <c r="C8" s="161"/>
      <c r="D8" s="161"/>
      <c r="E8" s="30"/>
      <c r="F8" s="24"/>
      <c r="G8" s="161"/>
      <c r="H8" s="161"/>
      <c r="I8" s="161"/>
      <c r="J8" s="30"/>
    </row>
    <row r="9" spans="1:17" x14ac:dyDescent="0.35">
      <c r="A9" s="32"/>
      <c r="B9" s="121"/>
      <c r="C9" s="121"/>
      <c r="D9" s="121"/>
      <c r="E9" s="30"/>
      <c r="F9" s="24"/>
      <c r="G9" s="121"/>
      <c r="H9" s="121"/>
      <c r="I9" s="121"/>
      <c r="J9" s="30"/>
    </row>
    <row r="10" spans="1:17" x14ac:dyDescent="0.35">
      <c r="A10" s="32"/>
      <c r="B10" s="121"/>
      <c r="C10" s="122"/>
      <c r="D10" s="122"/>
      <c r="E10" s="30"/>
      <c r="F10" s="24"/>
      <c r="G10" s="121"/>
      <c r="H10" s="122"/>
      <c r="I10" s="122"/>
      <c r="J10" s="3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</row>
    <row r="12" spans="1:17" x14ac:dyDescent="0.35">
      <c r="A12" s="32"/>
      <c r="B12" s="121"/>
      <c r="C12" s="122"/>
      <c r="D12" s="122"/>
      <c r="E12" s="30"/>
      <c r="F12" s="24"/>
      <c r="G12" s="24"/>
      <c r="H12" s="24"/>
      <c r="I12" s="24"/>
      <c r="J12" s="30"/>
    </row>
    <row r="13" spans="1:17" x14ac:dyDescent="0.35">
      <c r="A13" s="32"/>
      <c r="B13" s="36"/>
      <c r="C13" s="36"/>
      <c r="D13" s="36"/>
      <c r="E13" s="30"/>
      <c r="F13" s="24"/>
      <c r="G13" s="37"/>
      <c r="H13" s="36"/>
      <c r="I13" s="24"/>
      <c r="J13" s="30"/>
    </row>
    <row r="14" spans="1:17" x14ac:dyDescent="0.35">
      <c r="A14" s="32"/>
      <c r="B14" s="36"/>
      <c r="C14" s="36"/>
      <c r="D14" s="36"/>
      <c r="E14" s="30"/>
      <c r="F14" s="24"/>
      <c r="G14" s="24"/>
      <c r="H14" s="36"/>
      <c r="I14" s="24"/>
      <c r="J14" s="30"/>
    </row>
    <row r="15" spans="1:17" x14ac:dyDescent="0.35">
      <c r="A15" s="32"/>
      <c r="B15" s="160"/>
      <c r="C15" s="121"/>
      <c r="D15" s="35"/>
      <c r="E15" s="30"/>
      <c r="F15" s="24"/>
      <c r="G15" s="24"/>
      <c r="H15" s="24"/>
      <c r="I15" s="24"/>
      <c r="J15" s="30"/>
    </row>
    <row r="16" spans="1:17" x14ac:dyDescent="0.35">
      <c r="A16" s="32"/>
      <c r="B16" s="160"/>
      <c r="C16" s="121"/>
      <c r="D16" s="35"/>
      <c r="E16" s="30"/>
      <c r="F16" s="24"/>
      <c r="G16" s="161"/>
      <c r="H16" s="161"/>
      <c r="I16" s="161"/>
      <c r="J16" s="30"/>
    </row>
    <row r="17" spans="1:10" x14ac:dyDescent="0.35">
      <c r="A17" s="32"/>
      <c r="B17" s="123"/>
      <c r="C17" s="108"/>
      <c r="D17" s="108"/>
      <c r="E17" s="30"/>
      <c r="F17" s="24"/>
      <c r="G17" s="121"/>
      <c r="H17" s="121"/>
      <c r="I17" s="121"/>
      <c r="J17" s="30"/>
    </row>
    <row r="18" spans="1:10" x14ac:dyDescent="0.35">
      <c r="A18" s="32"/>
      <c r="B18" s="123"/>
      <c r="C18" s="108"/>
      <c r="D18" s="108"/>
      <c r="E18" s="30"/>
      <c r="F18" s="24"/>
      <c r="G18" s="121"/>
      <c r="H18" s="122"/>
      <c r="I18" s="122"/>
      <c r="J18" s="30"/>
    </row>
    <row r="19" spans="1:10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</row>
    <row r="20" spans="1:10" x14ac:dyDescent="0.35">
      <c r="A20" s="124"/>
      <c r="B20" s="112"/>
      <c r="C20" s="34"/>
      <c r="D20" s="24"/>
      <c r="E20" s="38"/>
      <c r="F20" s="125"/>
      <c r="G20" s="105"/>
      <c r="H20" s="39"/>
      <c r="I20" s="39"/>
      <c r="J20" s="34"/>
    </row>
    <row r="21" spans="1:10" ht="15.5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5"/>
    </row>
    <row r="22" spans="1:10" x14ac:dyDescent="0.35">
      <c r="A22" s="106"/>
      <c r="B22" s="104"/>
      <c r="C22" s="104"/>
      <c r="D22" s="104"/>
      <c r="E22" s="104"/>
      <c r="F22" s="104"/>
      <c r="G22" s="105"/>
      <c r="H22" s="40"/>
      <c r="I22" s="40"/>
      <c r="J22" s="40"/>
    </row>
    <row r="23" spans="1:10" ht="15.5" x14ac:dyDescent="0.35">
      <c r="A23" s="41"/>
      <c r="B23" s="155"/>
      <c r="C23" s="156"/>
      <c r="D23" s="156"/>
      <c r="E23" s="156"/>
      <c r="F23" s="156"/>
      <c r="G23" s="157"/>
      <c r="H23" s="43"/>
      <c r="I23" s="44"/>
      <c r="J23" s="45"/>
    </row>
    <row r="24" spans="1:10" x14ac:dyDescent="0.35">
      <c r="A24" s="107"/>
      <c r="B24" s="108"/>
      <c r="C24" s="108"/>
      <c r="D24" s="108"/>
      <c r="E24" s="108"/>
      <c r="F24" s="108"/>
      <c r="G24" s="109"/>
      <c r="H24" s="46"/>
      <c r="I24" s="47"/>
      <c r="J24" s="48"/>
    </row>
    <row r="25" spans="1:10" x14ac:dyDescent="0.35">
      <c r="A25" s="158"/>
      <c r="B25" s="159"/>
      <c r="C25" s="159"/>
      <c r="D25" s="49"/>
      <c r="E25" s="50"/>
      <c r="F25" s="51"/>
      <c r="G25" s="52"/>
      <c r="H25" s="53"/>
      <c r="I25" s="54"/>
      <c r="J25" s="55"/>
    </row>
    <row r="26" spans="1:10" x14ac:dyDescent="0.35">
      <c r="A26" s="110"/>
      <c r="B26" s="111"/>
      <c r="C26" s="111"/>
      <c r="D26" s="111"/>
      <c r="E26" s="111"/>
      <c r="F26" s="111"/>
      <c r="G26" s="112"/>
      <c r="H26" s="46"/>
      <c r="I26" s="47"/>
      <c r="J26" s="48"/>
    </row>
    <row r="27" spans="1:10" x14ac:dyDescent="0.35">
      <c r="A27" s="149"/>
      <c r="B27" s="150"/>
      <c r="C27" s="150"/>
      <c r="D27" s="150"/>
      <c r="E27" s="150"/>
      <c r="F27" s="150"/>
      <c r="G27" s="150"/>
      <c r="H27" s="56"/>
      <c r="I27" s="56"/>
      <c r="J27" s="57"/>
    </row>
    <row r="28" spans="1:10" x14ac:dyDescent="0.35">
      <c r="A28" s="149"/>
      <c r="B28" s="150"/>
      <c r="C28" s="150"/>
      <c r="D28" s="150"/>
      <c r="E28" s="150"/>
      <c r="F28" s="150"/>
      <c r="G28" s="150"/>
      <c r="H28" s="56"/>
      <c r="I28" s="56"/>
      <c r="J28" s="57"/>
    </row>
    <row r="29" spans="1:10" x14ac:dyDescent="0.35">
      <c r="A29" s="149"/>
      <c r="B29" s="150"/>
      <c r="C29" s="150"/>
      <c r="D29" s="150"/>
      <c r="E29" s="150"/>
      <c r="F29" s="150"/>
      <c r="G29" s="150"/>
      <c r="H29" s="56"/>
      <c r="I29" s="56"/>
      <c r="J29" s="57"/>
    </row>
    <row r="30" spans="1:10" x14ac:dyDescent="0.35">
      <c r="A30" s="149"/>
      <c r="B30" s="150"/>
      <c r="C30" s="150"/>
      <c r="D30" s="150"/>
      <c r="E30" s="150"/>
      <c r="F30" s="150"/>
      <c r="G30" s="150"/>
      <c r="H30" s="56"/>
      <c r="I30" s="56"/>
      <c r="J30" s="57"/>
    </row>
    <row r="31" spans="1:10" x14ac:dyDescent="0.35">
      <c r="A31" s="149"/>
      <c r="B31" s="150"/>
      <c r="C31" s="150"/>
      <c r="D31" s="150"/>
      <c r="E31" s="150"/>
      <c r="F31" s="150"/>
      <c r="G31" s="150"/>
      <c r="H31" s="56"/>
      <c r="I31" s="56"/>
      <c r="J31" s="57"/>
    </row>
    <row r="32" spans="1:10" x14ac:dyDescent="0.35">
      <c r="A32" s="149"/>
      <c r="B32" s="150"/>
      <c r="C32" s="150"/>
      <c r="D32" s="150"/>
      <c r="E32" s="150"/>
      <c r="F32" s="150"/>
      <c r="G32" s="150"/>
      <c r="H32" s="56"/>
      <c r="I32" s="56"/>
      <c r="J32" s="57"/>
    </row>
    <row r="33" spans="1:10" x14ac:dyDescent="0.35">
      <c r="A33" s="149"/>
      <c r="B33" s="150"/>
      <c r="C33" s="150"/>
      <c r="D33" s="150"/>
      <c r="E33" s="150"/>
      <c r="F33" s="150"/>
      <c r="G33" s="150"/>
      <c r="H33" s="56"/>
      <c r="I33" s="56"/>
      <c r="J33" s="57"/>
    </row>
    <row r="34" spans="1:10" x14ac:dyDescent="0.35">
      <c r="A34" s="151"/>
      <c r="B34" s="137"/>
      <c r="C34" s="137"/>
      <c r="D34" s="137"/>
      <c r="E34" s="137"/>
      <c r="F34" s="137"/>
      <c r="G34" s="152"/>
      <c r="H34" s="46"/>
      <c r="I34" s="47"/>
      <c r="J34" s="59"/>
    </row>
    <row r="35" spans="1:10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</row>
    <row r="36" spans="1:10" x14ac:dyDescent="0.35">
      <c r="A36" s="32"/>
      <c r="B36" s="24"/>
      <c r="C36" s="24"/>
      <c r="D36" s="24"/>
      <c r="E36" s="24"/>
      <c r="F36" s="24"/>
      <c r="G36" s="36"/>
      <c r="H36" s="46"/>
      <c r="I36" s="47"/>
      <c r="J36" s="48"/>
    </row>
    <row r="37" spans="1:10" x14ac:dyDescent="0.35">
      <c r="A37" s="113"/>
      <c r="B37" s="108"/>
      <c r="C37" s="24"/>
      <c r="D37" s="24"/>
      <c r="E37" s="24"/>
      <c r="F37" s="24"/>
      <c r="G37" s="36"/>
      <c r="H37" s="46"/>
      <c r="I37" s="47"/>
      <c r="J37" s="48"/>
    </row>
    <row r="38" spans="1:10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</row>
    <row r="39" spans="1:10" ht="15" thickBot="1" x14ac:dyDescent="0.4">
      <c r="A39" s="32"/>
      <c r="B39" s="24"/>
      <c r="C39" s="24"/>
      <c r="D39" s="24"/>
      <c r="E39" s="24"/>
      <c r="F39" s="24"/>
      <c r="G39" s="24"/>
      <c r="H39" s="65"/>
      <c r="I39" s="66"/>
      <c r="J39" s="67"/>
    </row>
    <row r="40" spans="1:10" ht="15.5" thickTop="1" thickBot="1" x14ac:dyDescent="0.4">
      <c r="A40" s="32"/>
      <c r="B40" s="24"/>
      <c r="C40" s="24"/>
      <c r="D40" s="24"/>
      <c r="E40" s="24"/>
      <c r="F40" s="24"/>
      <c r="G40" s="24"/>
      <c r="H40" s="24"/>
      <c r="I40" s="24"/>
      <c r="J40" s="30"/>
    </row>
    <row r="41" spans="1:10" ht="15.5" thickTop="1" thickBot="1" x14ac:dyDescent="0.4">
      <c r="A41" s="143"/>
      <c r="B41" s="144"/>
      <c r="C41" s="144"/>
      <c r="D41" s="144"/>
      <c r="E41" s="144"/>
      <c r="F41" s="144"/>
      <c r="G41" s="135"/>
      <c r="H41" s="144"/>
      <c r="I41" s="135"/>
      <c r="J41" s="153"/>
    </row>
    <row r="42" spans="1:10" ht="15.5" thickTop="1" thickBot="1" x14ac:dyDescent="0.4">
      <c r="A42" s="68"/>
      <c r="B42" s="69"/>
      <c r="C42" s="69"/>
      <c r="D42" s="69"/>
      <c r="E42" s="69"/>
      <c r="F42" s="69"/>
      <c r="G42" s="70"/>
      <c r="H42" s="69"/>
      <c r="I42" s="154"/>
      <c r="J42" s="154"/>
    </row>
    <row r="43" spans="1:10" ht="15" thickTop="1" x14ac:dyDescent="0.35">
      <c r="A43" s="134"/>
      <c r="B43" s="135"/>
      <c r="C43" s="135"/>
      <c r="D43" s="135"/>
      <c r="E43" s="136"/>
      <c r="F43" s="136"/>
      <c r="G43" s="137"/>
      <c r="H43" s="135"/>
      <c r="I43" s="138"/>
      <c r="J43" s="139"/>
    </row>
    <row r="44" spans="1:10" ht="15" thickBot="1" x14ac:dyDescent="0.4">
      <c r="A44" s="140"/>
      <c r="B44" s="141"/>
      <c r="C44" s="141"/>
      <c r="D44" s="141"/>
      <c r="E44" s="141"/>
      <c r="F44" s="141"/>
      <c r="G44" s="141"/>
      <c r="H44" s="141"/>
      <c r="I44" s="141"/>
      <c r="J44" s="142"/>
    </row>
    <row r="45" spans="1:10" ht="15.5" thickTop="1" thickBot="1" x14ac:dyDescent="0.4">
      <c r="A45" s="143"/>
      <c r="B45" s="144"/>
      <c r="C45" s="144"/>
      <c r="D45" s="144"/>
      <c r="E45" s="144"/>
      <c r="F45" s="144"/>
      <c r="G45" s="144"/>
      <c r="H45" s="144"/>
      <c r="I45" s="144"/>
      <c r="J45" s="145"/>
    </row>
    <row r="46" spans="1:10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</row>
    <row r="47" spans="1:10" ht="21" x14ac:dyDescent="0.5">
      <c r="A47" s="146"/>
      <c r="B47" s="108"/>
      <c r="C47" s="24"/>
      <c r="D47" s="18"/>
      <c r="E47" s="24"/>
      <c r="F47" s="24"/>
      <c r="G47" s="24"/>
      <c r="H47" s="147"/>
      <c r="I47" s="148"/>
      <c r="J47" s="71"/>
    </row>
    <row r="48" spans="1:10" x14ac:dyDescent="0.35">
      <c r="A48" s="60"/>
      <c r="B48" s="126"/>
      <c r="C48" s="127"/>
      <c r="D48" s="127"/>
      <c r="E48" s="127"/>
      <c r="F48" s="128"/>
      <c r="G48" s="129"/>
      <c r="H48" s="125"/>
      <c r="I48" s="104"/>
      <c r="J48" s="30"/>
    </row>
    <row r="49" spans="1:10" x14ac:dyDescent="0.35">
      <c r="A49" s="113"/>
      <c r="B49" s="108"/>
      <c r="C49" s="24"/>
      <c r="D49" s="72"/>
      <c r="E49" s="24"/>
      <c r="F49" s="129"/>
      <c r="G49" s="129"/>
      <c r="H49" s="130"/>
      <c r="I49" s="131"/>
      <c r="J49" s="30"/>
    </row>
    <row r="50" spans="1:10" x14ac:dyDescent="0.35">
      <c r="A50" s="113"/>
      <c r="B50" s="108"/>
      <c r="C50" s="24"/>
      <c r="D50" s="73"/>
      <c r="E50" s="24"/>
      <c r="F50" s="24"/>
      <c r="G50" s="24"/>
      <c r="H50" s="132"/>
      <c r="I50" s="133"/>
      <c r="J50" s="30"/>
    </row>
    <row r="51" spans="1:10" x14ac:dyDescent="0.35">
      <c r="A51" s="114"/>
      <c r="B51" s="111"/>
      <c r="C51" s="18"/>
      <c r="D51" s="74"/>
      <c r="E51" s="18"/>
      <c r="F51" s="18"/>
      <c r="G51" s="18"/>
      <c r="H51" s="18"/>
      <c r="I51" s="18"/>
      <c r="J51" s="19"/>
    </row>
    <row r="52" spans="1:10" x14ac:dyDescent="0.35">
      <c r="A52" s="115"/>
      <c r="B52" s="116"/>
      <c r="C52" s="116"/>
      <c r="D52" s="116"/>
      <c r="E52" s="116"/>
      <c r="F52" s="116"/>
      <c r="G52" s="116"/>
      <c r="H52" s="116"/>
      <c r="I52" s="116"/>
      <c r="J52" s="117"/>
    </row>
    <row r="53" spans="1:10" x14ac:dyDescent="0.35">
      <c r="A53" s="118"/>
      <c r="B53" s="119"/>
      <c r="C53" s="119"/>
      <c r="D53" s="119"/>
      <c r="E53" s="119"/>
      <c r="F53" s="119"/>
      <c r="G53" s="119"/>
      <c r="H53" s="119"/>
      <c r="I53" s="119"/>
      <c r="J53" s="120"/>
    </row>
  </sheetData>
  <mergeCells count="54">
    <mergeCell ref="B2:L2"/>
    <mergeCell ref="A3:J3"/>
    <mergeCell ref="A6:C6"/>
    <mergeCell ref="F6:H6"/>
    <mergeCell ref="B8:D8"/>
    <mergeCell ref="G8:I8"/>
    <mergeCell ref="B4:D4"/>
    <mergeCell ref="F4:H4"/>
    <mergeCell ref="B9:D9"/>
    <mergeCell ref="G9:I9"/>
    <mergeCell ref="B15:C15"/>
    <mergeCell ref="B16:C16"/>
    <mergeCell ref="G16:I16"/>
    <mergeCell ref="B10:D10"/>
    <mergeCell ref="G10:I10"/>
    <mergeCell ref="B12:D12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37:B37"/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9"/>
  <sheetViews>
    <sheetView workbookViewId="0">
      <selection activeCell="B10" sqref="B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2" t="s">
        <v>69</v>
      </c>
      <c r="B1" s="173"/>
      <c r="C1" s="174"/>
      <c r="D1" s="174"/>
      <c r="E1" s="174"/>
      <c r="F1" s="174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70</v>
      </c>
      <c r="B3" s="175" t="s">
        <v>26</v>
      </c>
      <c r="C3" s="176"/>
      <c r="D3" s="177" t="s">
        <v>34</v>
      </c>
      <c r="E3" s="108"/>
      <c r="F3" s="108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71</v>
      </c>
      <c r="B5" s="80">
        <f ca="1">TODAY()</f>
        <v>45620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82"/>
      <c r="C1" s="82"/>
      <c r="D1" s="178" t="str">
        <f>F5</f>
        <v xml:space="preserve"> Project Name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72</v>
      </c>
      <c r="E3" s="92" t="s">
        <v>73</v>
      </c>
      <c r="F3" s="91" t="s">
        <v>74</v>
      </c>
      <c r="G3" s="92" t="s">
        <v>75</v>
      </c>
      <c r="H3" s="93" t="s">
        <v>76</v>
      </c>
      <c r="I3" s="92" t="s">
        <v>77</v>
      </c>
      <c r="J3" s="93" t="s">
        <v>78</v>
      </c>
      <c r="K3" s="93" t="s">
        <v>79</v>
      </c>
      <c r="L3" s="92" t="s">
        <v>80</v>
      </c>
      <c r="M3" s="93" t="s">
        <v>81</v>
      </c>
      <c r="N3" s="93" t="s">
        <v>82</v>
      </c>
      <c r="O3" s="93" t="s">
        <v>83</v>
      </c>
      <c r="P3" s="93" t="s">
        <v>84</v>
      </c>
      <c r="Q3" s="93" t="s">
        <v>85</v>
      </c>
      <c r="R3" s="94" t="s">
        <v>35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86</v>
      </c>
      <c r="E4" s="20"/>
      <c r="F4" s="20" t="s">
        <v>34</v>
      </c>
      <c r="G4" s="20"/>
      <c r="H4" s="20"/>
      <c r="I4" s="20"/>
      <c r="J4" s="20" t="s">
        <v>87</v>
      </c>
      <c r="K4" s="20" t="s">
        <v>88</v>
      </c>
      <c r="L4" s="20" t="s">
        <v>89</v>
      </c>
      <c r="M4" s="20" t="s">
        <v>90</v>
      </c>
      <c r="N4" s="20" t="s">
        <v>91</v>
      </c>
      <c r="O4" s="20">
        <v>62523</v>
      </c>
      <c r="P4" s="20"/>
      <c r="Q4" s="20"/>
      <c r="R4" s="42" t="s">
        <v>92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26</v>
      </c>
      <c r="G5" s="98"/>
      <c r="H5" s="98"/>
      <c r="I5" s="98"/>
      <c r="J5" s="98"/>
      <c r="K5" s="98"/>
      <c r="L5" s="98" t="s">
        <v>93</v>
      </c>
      <c r="M5" s="98" t="s">
        <v>90</v>
      </c>
      <c r="N5" s="98" t="s">
        <v>94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95</v>
      </c>
      <c r="E6" s="98" t="s">
        <v>96</v>
      </c>
      <c r="F6" s="98" t="s">
        <v>97</v>
      </c>
      <c r="G6" s="98" t="s">
        <v>96</v>
      </c>
      <c r="H6" s="98" t="s">
        <v>96</v>
      </c>
      <c r="I6" s="98" t="s">
        <v>96</v>
      </c>
      <c r="J6" s="98" t="s">
        <v>98</v>
      </c>
      <c r="K6" s="98" t="s">
        <v>99</v>
      </c>
      <c r="L6" s="98" t="s">
        <v>100</v>
      </c>
      <c r="M6" s="98" t="s">
        <v>90</v>
      </c>
      <c r="N6" s="98" t="s">
        <v>91</v>
      </c>
      <c r="O6" s="98">
        <v>62523</v>
      </c>
      <c r="P6" s="98" t="s">
        <v>96</v>
      </c>
      <c r="Q6" s="98" t="s">
        <v>96</v>
      </c>
      <c r="R6" s="99" t="s">
        <v>101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102</v>
      </c>
      <c r="E7" s="98" t="s">
        <v>96</v>
      </c>
      <c r="F7" s="98" t="s">
        <v>103</v>
      </c>
      <c r="G7" s="98" t="s">
        <v>96</v>
      </c>
      <c r="H7" s="98" t="s">
        <v>96</v>
      </c>
      <c r="I7" s="98" t="s">
        <v>96</v>
      </c>
      <c r="J7" s="98" t="s">
        <v>104</v>
      </c>
      <c r="K7" s="98" t="s">
        <v>105</v>
      </c>
      <c r="L7" s="98" t="s">
        <v>106</v>
      </c>
      <c r="M7" s="98" t="s">
        <v>90</v>
      </c>
      <c r="N7" s="98" t="s">
        <v>91</v>
      </c>
      <c r="O7" s="98">
        <v>62523</v>
      </c>
      <c r="P7" s="98" t="s">
        <v>96</v>
      </c>
      <c r="Q7" s="98" t="s">
        <v>96</v>
      </c>
      <c r="R7" s="99" t="s">
        <v>107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108</v>
      </c>
      <c r="E8" s="98" t="s">
        <v>96</v>
      </c>
      <c r="F8" s="98" t="s">
        <v>109</v>
      </c>
      <c r="G8" s="98" t="s">
        <v>96</v>
      </c>
      <c r="H8" s="98" t="s">
        <v>96</v>
      </c>
      <c r="I8" s="98" t="s">
        <v>96</v>
      </c>
      <c r="J8" s="98" t="s">
        <v>110</v>
      </c>
      <c r="K8" s="98" t="s">
        <v>111</v>
      </c>
      <c r="L8" s="98" t="s">
        <v>112</v>
      </c>
      <c r="M8" s="98" t="s">
        <v>90</v>
      </c>
      <c r="N8" s="98" t="s">
        <v>91</v>
      </c>
      <c r="O8" s="98">
        <v>62523</v>
      </c>
      <c r="P8" s="98" t="s">
        <v>96</v>
      </c>
      <c r="Q8" s="98" t="s">
        <v>96</v>
      </c>
      <c r="R8" s="99" t="s">
        <v>113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114</v>
      </c>
      <c r="E9" s="98" t="s">
        <v>96</v>
      </c>
      <c r="F9" s="98" t="s">
        <v>24</v>
      </c>
      <c r="G9" s="98" t="s">
        <v>96</v>
      </c>
      <c r="H9" s="98" t="s">
        <v>96</v>
      </c>
      <c r="I9" s="98" t="s">
        <v>96</v>
      </c>
      <c r="J9" s="98" t="s">
        <v>115</v>
      </c>
      <c r="K9" s="98" t="s">
        <v>116</v>
      </c>
      <c r="L9" s="98" t="s">
        <v>117</v>
      </c>
      <c r="M9" s="98" t="s">
        <v>90</v>
      </c>
      <c r="N9" s="98" t="s">
        <v>91</v>
      </c>
      <c r="O9" s="98">
        <v>62523</v>
      </c>
      <c r="P9" s="98" t="s">
        <v>96</v>
      </c>
      <c r="Q9" s="98" t="s">
        <v>96</v>
      </c>
      <c r="R9" s="99" t="s">
        <v>118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(2)</vt:lpstr>
      <vt:lpstr>Input</vt:lpstr>
      <vt:lpstr>View_Print</vt:lpstr>
      <vt:lpstr>Log</vt:lpstr>
      <vt:lpstr>Contacts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2024-11-24T20:03:08Z</dcterms:modified>
</cp:coreProperties>
</file>