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mizMammadrahimzade\Desktop\"/>
    </mc:Choice>
  </mc:AlternateContent>
  <xr:revisionPtr revIDLastSave="0" documentId="13_ncr:1_{1DC88D27-B0CE-4081-9D7E-98DBBB68264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5" i="1"/>
  <c r="E5" i="1"/>
  <c r="E17" i="1" s="1"/>
  <c r="E14" i="1" l="1"/>
  <c r="E7" i="1"/>
  <c r="E11" i="1"/>
  <c r="E15" i="1"/>
  <c r="E6" i="1"/>
  <c r="E10" i="1"/>
  <c r="E8" i="1"/>
  <c r="E12" i="1"/>
  <c r="E16" i="1"/>
  <c r="E9" i="1"/>
  <c r="E13" i="1"/>
  <c r="G6" i="1" l="1"/>
  <c r="G7" i="1"/>
  <c r="G8" i="1"/>
  <c r="G9" i="1"/>
  <c r="G10" i="1"/>
  <c r="G11" i="1"/>
  <c r="G12" i="1"/>
  <c r="G13" i="1"/>
  <c r="G14" i="1"/>
  <c r="G15" i="1"/>
  <c r="G16" i="1"/>
  <c r="G17" i="1"/>
  <c r="G5" i="1"/>
  <c r="C5" i="1"/>
  <c r="D5" i="1"/>
  <c r="D6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<sst xmlns="http://schemas.openxmlformats.org/spreadsheetml/2006/main" count="75" uniqueCount="33">
  <si>
    <t>Depth</t>
  </si>
  <si>
    <t>ft</t>
  </si>
  <si>
    <t>G(pore)</t>
  </si>
  <si>
    <t>D(next)</t>
  </si>
  <si>
    <t>psi/ft</t>
  </si>
  <si>
    <t>Gkick</t>
  </si>
  <si>
    <t>Pore pressure</t>
  </si>
  <si>
    <t>Pore Pressure</t>
  </si>
  <si>
    <t>psi</t>
  </si>
  <si>
    <t>Overburden pressure</t>
  </si>
  <si>
    <t>Poisson's Ratio</t>
  </si>
  <si>
    <t>Fracture Pressure</t>
  </si>
  <si>
    <t>Kick Impose Pressure</t>
  </si>
  <si>
    <t>Kick Tolerance Calculations for Intermediate Casing 1</t>
  </si>
  <si>
    <t xml:space="preserve">Casing Size </t>
  </si>
  <si>
    <t>13 3/8"</t>
  </si>
  <si>
    <t>inch</t>
  </si>
  <si>
    <t>Bit size (next hole)</t>
  </si>
  <si>
    <t>Drill Pipe OD</t>
  </si>
  <si>
    <t>Kick Volume</t>
  </si>
  <si>
    <t>bbl</t>
  </si>
  <si>
    <t>Casing shoe</t>
  </si>
  <si>
    <t>Total Depth</t>
  </si>
  <si>
    <t>Maximum Pore P</t>
  </si>
  <si>
    <t>ppg</t>
  </si>
  <si>
    <t>Mud Weight</t>
  </si>
  <si>
    <t>Fracture Pressure at shoe</t>
  </si>
  <si>
    <t>Kick Volume at Casing Shoe</t>
  </si>
  <si>
    <t>Height of Kick below shoe</t>
  </si>
  <si>
    <t>Pressure at casing shoe</t>
  </si>
  <si>
    <t>Kick Tolerance Calculations for Intermediate Casing 2</t>
  </si>
  <si>
    <t>9 5/8"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</si>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</sst>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</xdr:row>
      <xdr:rowOff>95250</xdr:rowOff>
    </xdr:from>
    <xdr:to>
      <xdr:col>14</xdr:col>
      <xdr:colOff>419100</xdr:colOff>
      <xdr:row>2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7F4DD2-001A-4E21-9B7B-4B8447157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476250"/>
          <a:ext cx="20002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3</xdr:row>
      <xdr:rowOff>47626</xdr:rowOff>
    </xdr:from>
    <xdr:to>
      <xdr:col>17</xdr:col>
      <xdr:colOff>552428</xdr:colOff>
      <xdr:row>5</xdr:row>
      <xdr:rowOff>43509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1A71F6-695A-4517-AC32-5BF3DB5EB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1000126"/>
          <a:ext cx="4171928" cy="376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8"/>
  <sheetViews>
    <sheetView workbookViewId="0">
      <selection activeCell="K8" sqref="K8"/>
    </sheetView>
  </sheetViews>
  <sheetFormatPr defaultRowHeight="15" x14ac:dyDescent="0.25"/>
  <cols>
    <col min="4" max="4" width="15.7109375" customWidth="1"/>
    <col min="5" max="5" width="21" customWidth="1"/>
    <col min="6" max="6" width="13.7109375" customWidth="1"/>
  </cols>
  <sheetData>
    <row r="2" spans="2:11" x14ac:dyDescent="0.25">
      <c r="I2" s="4" t="s">
        <v>2</v>
      </c>
      <c r="J2" s="4">
        <v>0.57999999999999996</v>
      </c>
      <c r="K2" s="4" t="s">
        <v>4</v>
      </c>
    </row>
    <row r="3" spans="2:11" ht="45" x14ac:dyDescent="0.25">
      <c r="B3" s="1" t="s">
        <v>0</v>
      </c>
      <c r="C3" s="4" t="s">
        <v>5</v>
      </c>
      <c r="D3" s="4" t="s">
        <v>6</v>
      </c>
      <c r="E3" s="4" t="s">
        <v>9</v>
      </c>
      <c r="F3" s="4" t="s">
        <v>10</v>
      </c>
      <c r="G3" s="4" t="s">
        <v>11</v>
      </c>
      <c r="H3" s="5" t="s">
        <v>12</v>
      </c>
      <c r="I3" s="4" t="s">
        <v>3</v>
      </c>
      <c r="J3" s="4">
        <v>11000</v>
      </c>
      <c r="K3" s="4" t="s">
        <v>1</v>
      </c>
    </row>
    <row r="4" spans="2:11" x14ac:dyDescent="0.25">
      <c r="B4" s="2" t="s">
        <v>1</v>
      </c>
      <c r="C4" s="6" t="s">
        <v>4</v>
      </c>
      <c r="D4" s="6" t="s">
        <v>8</v>
      </c>
      <c r="E4" s="6" t="s">
        <v>8</v>
      </c>
      <c r="F4" s="6"/>
      <c r="G4" s="6" t="s">
        <v>8</v>
      </c>
      <c r="H4" s="6" t="s">
        <v>8</v>
      </c>
    </row>
    <row r="5" spans="2:11" x14ac:dyDescent="0.25">
      <c r="B5" s="2">
        <v>1000</v>
      </c>
      <c r="C5" s="6">
        <f>0.5*($J$3)+($J$2)*(B5)</f>
        <v>6080</v>
      </c>
      <c r="D5" s="7">
        <f>((C28-C27)/(B28-B27))*(B5+C27)</f>
        <v>527.3107</v>
      </c>
      <c r="E5" s="2">
        <f>14.6+B5*0.41</f>
        <v>424.6</v>
      </c>
      <c r="F5" s="6">
        <v>0.18</v>
      </c>
      <c r="G5" s="6">
        <f>D5+(E5-D5)*(F5/(1-F5))</f>
        <v>504.76444878048778</v>
      </c>
      <c r="H5" s="6">
        <f>C5*B5*0.052</f>
        <v>316160</v>
      </c>
    </row>
    <row r="6" spans="2:11" x14ac:dyDescent="0.25">
      <c r="B6" s="2">
        <v>2000</v>
      </c>
      <c r="C6" s="6">
        <f t="shared" ref="C6:C17" si="0">0.5*($J$3)+($J$2)*(B6)</f>
        <v>6660</v>
      </c>
      <c r="D6" s="7">
        <f>((C28-C27)/(B28-B27))*(B6+C27)</f>
        <v>990.3107</v>
      </c>
      <c r="E6" s="2">
        <f>E5+(B6-B5)*1</f>
        <v>1424.6</v>
      </c>
      <c r="F6" s="6">
        <v>0.18</v>
      </c>
      <c r="G6" s="6">
        <f t="shared" ref="G6:G17" si="1">D6+(E6-D6)*(F6/(1-F6))</f>
        <v>1085.6424975609755</v>
      </c>
      <c r="H6" s="6">
        <f t="shared" ref="H6:H17" si="2">C6*B6*0.052</f>
        <v>692640</v>
      </c>
    </row>
    <row r="7" spans="2:11" x14ac:dyDescent="0.25">
      <c r="B7" s="2">
        <v>3000</v>
      </c>
      <c r="C7" s="6">
        <f t="shared" si="0"/>
        <v>7240</v>
      </c>
      <c r="D7" s="6">
        <v>1395</v>
      </c>
      <c r="E7" s="2">
        <f>E5+(B7-B5)*1</f>
        <v>2424.6</v>
      </c>
      <c r="F7" s="6">
        <v>0.18</v>
      </c>
      <c r="G7" s="6">
        <f t="shared" si="1"/>
        <v>1621.009756097561</v>
      </c>
      <c r="H7" s="6">
        <f t="shared" si="2"/>
        <v>1129440</v>
      </c>
    </row>
    <row r="8" spans="2:11" x14ac:dyDescent="0.25">
      <c r="B8" s="2">
        <v>3500</v>
      </c>
      <c r="C8" s="6">
        <f t="shared" si="0"/>
        <v>7530</v>
      </c>
      <c r="D8" s="6">
        <v>1635</v>
      </c>
      <c r="E8" s="2">
        <f>E5+(B8-B5)*1</f>
        <v>2924.6</v>
      </c>
      <c r="F8" s="2">
        <v>0.24</v>
      </c>
      <c r="G8" s="6">
        <f t="shared" si="1"/>
        <v>2042.2421052631578</v>
      </c>
      <c r="H8" s="6">
        <f t="shared" si="2"/>
        <v>1370460</v>
      </c>
    </row>
    <row r="9" spans="2:11" x14ac:dyDescent="0.25">
      <c r="B9" s="2">
        <v>5500</v>
      </c>
      <c r="C9" s="6">
        <f t="shared" si="0"/>
        <v>8690</v>
      </c>
      <c r="D9" s="2">
        <v>2748</v>
      </c>
      <c r="E9" s="2">
        <f>E5+(B9-B5)*1</f>
        <v>4924.6000000000004</v>
      </c>
      <c r="F9" s="2">
        <v>0.24</v>
      </c>
      <c r="G9" s="6">
        <f t="shared" si="1"/>
        <v>3435.3473684210526</v>
      </c>
      <c r="H9" s="6">
        <f t="shared" si="2"/>
        <v>2485340</v>
      </c>
    </row>
    <row r="10" spans="2:11" x14ac:dyDescent="0.25">
      <c r="B10" s="2">
        <v>6000</v>
      </c>
      <c r="C10" s="6">
        <f t="shared" si="0"/>
        <v>8980</v>
      </c>
      <c r="D10" s="2">
        <v>3237</v>
      </c>
      <c r="E10" s="2">
        <f>E5+(B10-B5)*1</f>
        <v>5424.6</v>
      </c>
      <c r="F10" s="2">
        <v>0.27</v>
      </c>
      <c r="G10" s="6">
        <f t="shared" si="1"/>
        <v>4046.1123287671235</v>
      </c>
      <c r="H10" s="6">
        <f t="shared" si="2"/>
        <v>2801760</v>
      </c>
    </row>
    <row r="11" spans="2:11" x14ac:dyDescent="0.25">
      <c r="B11" s="2">
        <v>7500</v>
      </c>
      <c r="C11" s="6">
        <f t="shared" si="0"/>
        <v>9850</v>
      </c>
      <c r="D11" s="2">
        <v>4342</v>
      </c>
      <c r="E11" s="2">
        <f>E5+(B11-B5)*1</f>
        <v>6924.6</v>
      </c>
      <c r="F11" s="2">
        <v>0.27</v>
      </c>
      <c r="G11" s="6">
        <f t="shared" si="1"/>
        <v>5297.2082191780828</v>
      </c>
      <c r="H11" s="6">
        <f t="shared" si="2"/>
        <v>3841500</v>
      </c>
    </row>
    <row r="12" spans="2:11" x14ac:dyDescent="0.25">
      <c r="B12" s="2">
        <v>8000</v>
      </c>
      <c r="C12" s="6">
        <f t="shared" si="0"/>
        <v>10140</v>
      </c>
      <c r="D12" s="2">
        <v>4636</v>
      </c>
      <c r="E12" s="2">
        <f>E5+(B12-B5)*1</f>
        <v>7424.6</v>
      </c>
      <c r="F12" s="2">
        <v>0.28999999999999998</v>
      </c>
      <c r="G12" s="6">
        <f t="shared" si="1"/>
        <v>5775.0056338028171</v>
      </c>
      <c r="H12" s="6">
        <f t="shared" si="2"/>
        <v>4218240</v>
      </c>
    </row>
    <row r="13" spans="2:11" x14ac:dyDescent="0.25">
      <c r="B13" s="2">
        <v>9000</v>
      </c>
      <c r="C13" s="6">
        <f t="shared" si="0"/>
        <v>10720</v>
      </c>
      <c r="D13" s="2">
        <v>5261</v>
      </c>
      <c r="E13" s="2">
        <f>E5+(B13-B5)*1</f>
        <v>8424.6</v>
      </c>
      <c r="F13" s="2">
        <v>0.28999999999999998</v>
      </c>
      <c r="G13" s="6">
        <f t="shared" si="1"/>
        <v>6553.1746478873247</v>
      </c>
      <c r="H13" s="6">
        <f t="shared" si="2"/>
        <v>5016960</v>
      </c>
    </row>
    <row r="14" spans="2:11" x14ac:dyDescent="0.25">
      <c r="B14" s="2">
        <v>9700</v>
      </c>
      <c r="C14" s="6">
        <f t="shared" si="0"/>
        <v>11126</v>
      </c>
      <c r="D14" s="2">
        <v>5706</v>
      </c>
      <c r="E14" s="2">
        <f>E5+(B14-B5)*1</f>
        <v>9124.6</v>
      </c>
      <c r="F14" s="2">
        <v>0.31</v>
      </c>
      <c r="G14" s="6">
        <f t="shared" si="1"/>
        <v>7241.8927536231886</v>
      </c>
      <c r="H14" s="6">
        <f t="shared" si="2"/>
        <v>5611954.3999999994</v>
      </c>
    </row>
    <row r="15" spans="2:11" x14ac:dyDescent="0.25">
      <c r="B15" s="2">
        <v>10000</v>
      </c>
      <c r="C15" s="6">
        <f t="shared" si="0"/>
        <v>11300</v>
      </c>
      <c r="D15" s="2">
        <v>5790</v>
      </c>
      <c r="E15" s="2">
        <f>E5+(B15-B5)*1</f>
        <v>9424.6</v>
      </c>
      <c r="F15" s="2">
        <v>0.31</v>
      </c>
      <c r="G15" s="6">
        <f t="shared" si="1"/>
        <v>7422.9362318840585</v>
      </c>
      <c r="H15" s="6">
        <f t="shared" si="2"/>
        <v>5876000</v>
      </c>
    </row>
    <row r="16" spans="2:11" x14ac:dyDescent="0.25">
      <c r="B16" s="2">
        <v>10200</v>
      </c>
      <c r="C16" s="6">
        <f t="shared" si="0"/>
        <v>11416</v>
      </c>
      <c r="D16" s="2">
        <v>5618</v>
      </c>
      <c r="E16" s="2">
        <f>E5+(B16-B5)*1</f>
        <v>9624.6</v>
      </c>
      <c r="F16" s="2">
        <v>0.16</v>
      </c>
      <c r="G16" s="6">
        <f t="shared" si="1"/>
        <v>6381.1619047619051</v>
      </c>
      <c r="H16" s="6">
        <f t="shared" si="2"/>
        <v>6055046.3999999994</v>
      </c>
    </row>
    <row r="17" spans="2:8" x14ac:dyDescent="0.25">
      <c r="B17" s="2">
        <v>11000</v>
      </c>
      <c r="C17" s="6">
        <f t="shared" si="0"/>
        <v>11880</v>
      </c>
      <c r="D17" s="2">
        <v>5889</v>
      </c>
      <c r="E17" s="2">
        <f>E5+(B17-B5)*1</f>
        <v>10424.6</v>
      </c>
      <c r="F17" s="2">
        <v>0.16</v>
      </c>
      <c r="G17" s="6">
        <f t="shared" si="1"/>
        <v>6752.9238095238097</v>
      </c>
      <c r="H17" s="6">
        <f t="shared" si="2"/>
        <v>6795360</v>
      </c>
    </row>
    <row r="24" spans="2:8" ht="42.75" x14ac:dyDescent="0.25">
      <c r="B24" s="1" t="s">
        <v>0</v>
      </c>
      <c r="C24" s="1" t="s">
        <v>7</v>
      </c>
    </row>
    <row r="25" spans="2:8" x14ac:dyDescent="0.25">
      <c r="B25" s="2" t="s">
        <v>1</v>
      </c>
      <c r="C25" s="2" t="s">
        <v>8</v>
      </c>
    </row>
    <row r="26" spans="2:8" x14ac:dyDescent="0.25">
      <c r="B26" s="3">
        <v>266</v>
      </c>
      <c r="C26" s="3">
        <v>123.158</v>
      </c>
    </row>
    <row r="27" spans="2:8" x14ac:dyDescent="0.25">
      <c r="B27" s="3">
        <v>300</v>
      </c>
      <c r="C27" s="3">
        <v>138.9</v>
      </c>
    </row>
    <row r="28" spans="2:8" x14ac:dyDescent="0.25">
      <c r="B28" s="3">
        <v>3000</v>
      </c>
      <c r="C28" s="3">
        <v>1389</v>
      </c>
    </row>
    <row r="29" spans="2:8" x14ac:dyDescent="0.25">
      <c r="B29" s="3">
        <v>3500</v>
      </c>
      <c r="C29" s="3">
        <v>1645</v>
      </c>
    </row>
    <row r="30" spans="2:8" x14ac:dyDescent="0.25">
      <c r="B30" s="3">
        <v>5500</v>
      </c>
      <c r="C30" s="3">
        <v>2750</v>
      </c>
    </row>
    <row r="31" spans="2:8" x14ac:dyDescent="0.25">
      <c r="B31" s="3">
        <v>6000</v>
      </c>
      <c r="C31" s="3">
        <v>3240</v>
      </c>
    </row>
    <row r="32" spans="2:8" x14ac:dyDescent="0.25">
      <c r="B32" s="3">
        <v>7500</v>
      </c>
      <c r="C32" s="3">
        <v>4350</v>
      </c>
    </row>
    <row r="33" spans="2:3" x14ac:dyDescent="0.25">
      <c r="B33" s="3">
        <v>8000</v>
      </c>
      <c r="C33" s="3">
        <v>4640</v>
      </c>
    </row>
    <row r="34" spans="2:3" x14ac:dyDescent="0.25">
      <c r="B34" s="3">
        <v>9000</v>
      </c>
      <c r="C34" s="3">
        <v>5256</v>
      </c>
    </row>
    <row r="35" spans="2:3" x14ac:dyDescent="0.25">
      <c r="B35" s="3">
        <v>9700</v>
      </c>
      <c r="C35" s="3">
        <v>5703.6</v>
      </c>
    </row>
    <row r="36" spans="2:3" x14ac:dyDescent="0.25">
      <c r="B36" s="3">
        <v>10000</v>
      </c>
      <c r="C36" s="3">
        <v>5800</v>
      </c>
    </row>
    <row r="37" spans="2:3" x14ac:dyDescent="0.25">
      <c r="B37" s="3">
        <v>10200</v>
      </c>
      <c r="C37" s="3">
        <v>5610</v>
      </c>
    </row>
    <row r="38" spans="2:3" x14ac:dyDescent="0.25">
      <c r="B38" s="3">
        <v>11000</v>
      </c>
      <c r="C38" s="3">
        <v>5896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54B6-A156-4BAA-8778-73758C359552}">
  <dimension ref="B1:H15"/>
  <sheetViews>
    <sheetView tabSelected="1" topLeftCell="A7" workbookViewId="0">
      <selection activeCell="C8" sqref="C8"/>
    </sheetView>
  </sheetViews>
  <sheetFormatPr defaultRowHeight="15" x14ac:dyDescent="0.25"/>
  <sheetData>
    <row r="1" spans="2:8" ht="2.25" customHeight="1" thickBot="1" x14ac:dyDescent="0.3"/>
    <row r="2" spans="2:8" ht="30.75" customHeight="1" thickBot="1" x14ac:dyDescent="0.3">
      <c r="B2" s="8" t="s">
        <v>13</v>
      </c>
      <c r="C2" s="9"/>
      <c r="D2" s="10"/>
      <c r="F2" s="8" t="s">
        <v>30</v>
      </c>
      <c r="G2" s="9"/>
      <c r="H2" s="10"/>
    </row>
    <row r="3" spans="2:8" ht="24.75" thickBot="1" x14ac:dyDescent="0.3">
      <c r="B3" s="11" t="s">
        <v>14</v>
      </c>
      <c r="C3" s="12" t="s">
        <v>15</v>
      </c>
      <c r="D3" s="12" t="s">
        <v>16</v>
      </c>
      <c r="F3" s="11" t="s">
        <v>14</v>
      </c>
      <c r="G3" s="12" t="s">
        <v>31</v>
      </c>
      <c r="H3" s="12" t="s">
        <v>16</v>
      </c>
    </row>
    <row r="4" spans="2:8" ht="24.75" thickBot="1" x14ac:dyDescent="0.3">
      <c r="B4" s="11" t="s">
        <v>17</v>
      </c>
      <c r="C4" s="12">
        <v>12.25</v>
      </c>
      <c r="D4" s="12" t="s">
        <v>16</v>
      </c>
      <c r="F4" s="11" t="s">
        <v>17</v>
      </c>
      <c r="G4" s="12">
        <v>8.75</v>
      </c>
      <c r="H4" s="12" t="s">
        <v>16</v>
      </c>
    </row>
    <row r="5" spans="2:8" ht="24.75" thickBot="1" x14ac:dyDescent="0.3">
      <c r="B5" s="11" t="s">
        <v>18</v>
      </c>
      <c r="C5" s="12">
        <v>4.125</v>
      </c>
      <c r="D5" s="12" t="s">
        <v>16</v>
      </c>
      <c r="F5" s="11" t="s">
        <v>18</v>
      </c>
      <c r="G5" s="12">
        <v>4.125</v>
      </c>
      <c r="H5" s="12" t="s">
        <v>16</v>
      </c>
    </row>
    <row r="6" spans="2:8" ht="24.75" thickBot="1" x14ac:dyDescent="0.3">
      <c r="B6" s="11" t="s">
        <v>19</v>
      </c>
      <c r="C6" s="12">
        <v>25</v>
      </c>
      <c r="D6" s="12" t="s">
        <v>20</v>
      </c>
      <c r="F6" s="11" t="s">
        <v>19</v>
      </c>
      <c r="G6" s="12">
        <v>25</v>
      </c>
      <c r="H6" s="12" t="s">
        <v>20</v>
      </c>
    </row>
    <row r="7" spans="2:8" ht="24.75" thickBot="1" x14ac:dyDescent="0.3">
      <c r="B7" s="11" t="s">
        <v>21</v>
      </c>
      <c r="C7" s="12">
        <v>5500</v>
      </c>
      <c r="D7" s="12" t="s">
        <v>1</v>
      </c>
      <c r="F7" s="11" t="s">
        <v>21</v>
      </c>
      <c r="G7" s="12">
        <v>10070</v>
      </c>
      <c r="H7" s="12" t="s">
        <v>1</v>
      </c>
    </row>
    <row r="8" spans="2:8" ht="24.75" thickBot="1" x14ac:dyDescent="0.3">
      <c r="B8" s="11" t="s">
        <v>22</v>
      </c>
      <c r="C8" s="12">
        <v>10070</v>
      </c>
      <c r="D8" s="12" t="s">
        <v>1</v>
      </c>
      <c r="F8" s="11" t="s">
        <v>22</v>
      </c>
      <c r="G8" s="12">
        <v>11000</v>
      </c>
      <c r="H8" s="12" t="s">
        <v>1</v>
      </c>
    </row>
    <row r="9" spans="2:8" ht="24.75" thickBot="1" x14ac:dyDescent="0.3">
      <c r="B9" s="11" t="s">
        <v>23</v>
      </c>
      <c r="C9" s="12">
        <v>10.31</v>
      </c>
      <c r="D9" s="12" t="s">
        <v>24</v>
      </c>
      <c r="F9" s="11" t="s">
        <v>23</v>
      </c>
      <c r="G9" s="12">
        <v>11.154</v>
      </c>
      <c r="H9" s="12" t="s">
        <v>24</v>
      </c>
    </row>
    <row r="10" spans="2:8" ht="24.75" thickBot="1" x14ac:dyDescent="0.3">
      <c r="B10" s="11" t="s">
        <v>25</v>
      </c>
      <c r="C10" s="12">
        <v>13.5</v>
      </c>
      <c r="D10" s="12" t="s">
        <v>24</v>
      </c>
      <c r="F10" s="11" t="s">
        <v>25</v>
      </c>
      <c r="G10" s="12">
        <v>11.02</v>
      </c>
      <c r="H10" s="12" t="s">
        <v>32</v>
      </c>
    </row>
    <row r="11" spans="2:8" ht="48.75" thickBot="1" x14ac:dyDescent="0.3">
      <c r="B11" s="11" t="s">
        <v>26</v>
      </c>
      <c r="C11" s="12">
        <v>3618.42</v>
      </c>
      <c r="D11" s="12" t="s">
        <v>8</v>
      </c>
      <c r="F11" s="11" t="s">
        <v>27</v>
      </c>
      <c r="G11" s="12">
        <v>45.707160000000002</v>
      </c>
      <c r="H11" s="12" t="s">
        <v>20</v>
      </c>
    </row>
    <row r="12" spans="2:8" ht="48.75" thickBot="1" x14ac:dyDescent="0.3">
      <c r="B12" s="11" t="s">
        <v>27</v>
      </c>
      <c r="C12" s="12">
        <v>27.640910000000002</v>
      </c>
      <c r="D12" s="12" t="s">
        <v>20</v>
      </c>
      <c r="F12" s="11" t="s">
        <v>28</v>
      </c>
      <c r="G12" s="12">
        <v>353.64190000000002</v>
      </c>
      <c r="H12" s="12" t="s">
        <v>1</v>
      </c>
    </row>
    <row r="13" spans="2:8" ht="48.75" thickBot="1" x14ac:dyDescent="0.3">
      <c r="B13" s="11" t="s">
        <v>28</v>
      </c>
      <c r="C13" s="12">
        <v>477.83449999999999</v>
      </c>
      <c r="D13" s="12" t="s">
        <v>1</v>
      </c>
      <c r="F13" s="11" t="s">
        <v>29</v>
      </c>
      <c r="G13" s="12">
        <v>3352.7510000000002</v>
      </c>
      <c r="H13" s="12" t="s">
        <v>8</v>
      </c>
    </row>
    <row r="14" spans="2:8" ht="36.75" thickBot="1" x14ac:dyDescent="0.3">
      <c r="B14" s="11" t="s">
        <v>29</v>
      </c>
      <c r="C14" s="12">
        <v>6068.4170000000004</v>
      </c>
      <c r="D14" s="12" t="s">
        <v>8</v>
      </c>
      <c r="F14" s="11" t="s">
        <v>26</v>
      </c>
      <c r="G14" s="12">
        <v>3618.42</v>
      </c>
      <c r="H14" s="12" t="s">
        <v>8</v>
      </c>
    </row>
    <row r="15" spans="2:8" ht="36.75" thickBot="1" x14ac:dyDescent="0.3">
      <c r="B15" s="11" t="s">
        <v>26</v>
      </c>
      <c r="C15" s="12">
        <v>7686.96</v>
      </c>
      <c r="D15" s="12" t="s">
        <v>8</v>
      </c>
      <c r="F15" s="13"/>
      <c r="G15" s="13"/>
      <c r="H15" s="13"/>
    </row>
  </sheetData>
  <mergeCells count="2">
    <mergeCell ref="B2:D2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Mammadrahimzade</dc:creator>
  <cp:lastModifiedBy>Ramiz Mammadrahimzade</cp:lastModifiedBy>
  <dcterms:created xsi:type="dcterms:W3CDTF">2015-06-05T18:17:20Z</dcterms:created>
  <dcterms:modified xsi:type="dcterms:W3CDTF">2021-12-13T16:36:45Z</dcterms:modified>
</cp:coreProperties>
</file>