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ogru\BHOS\5th year\FDP\"/>
    </mc:Choice>
  </mc:AlternateContent>
  <xr:revisionPtr revIDLastSave="0" documentId="13_ncr:1_{E3EAE1D5-51CD-4705-932F-B116C369B0F6}" xr6:coauthVersionLast="47" xr6:coauthVersionMax="47" xr10:uidLastSave="{00000000-0000-0000-0000-000000000000}"/>
  <bookViews>
    <workbookView xWindow="-108" yWindow="372" windowWidth="23256" windowHeight="12696" firstSheet="1" activeTab="1" xr2:uid="{79BCA753-9C95-42D7-BE6D-C01ACAEBB048}"/>
  </bookViews>
  <sheets>
    <sheet name="CB_DATA_" sheetId="2" state="veryHidden" r:id="rId1"/>
    <sheet name="Sheet1" sheetId="1" r:id="rId2"/>
  </sheets>
  <definedNames>
    <definedName name="CB_0718e1888f0542539042b03b1165f130" localSheetId="1" hidden="1">Sheet1!$P$21</definedName>
    <definedName name="CB_13b3755d7f314f8a930fca91dac8d2cb" localSheetId="1" hidden="1">Sheet1!$E$23</definedName>
    <definedName name="CB_16f8275cc49944a8a70b5db3fc9357c3" localSheetId="1" hidden="1">Sheet1!$P$23</definedName>
    <definedName name="CB_17692db38f3a4124aab9781f6a2c2319" localSheetId="1" hidden="1">Sheet1!$E$24</definedName>
    <definedName name="CB_2b98239f280a496992063659d7479da3" localSheetId="1" hidden="1">Sheet1!$E$21</definedName>
    <definedName name="CB_2e56154599cb47beb7be802356f6f127" localSheetId="1" hidden="1">Sheet1!$E$26</definedName>
    <definedName name="CB_5402fc37783f4df0bf19879942564d0d" localSheetId="1" hidden="1">Sheet1!$P$22</definedName>
    <definedName name="CB_793ab137edde4ac6b6d816f99e598c81" localSheetId="1" hidden="1">Sheet1!$E$20</definedName>
    <definedName name="CB_b05304a32595474896fcd9b376d5eff2" localSheetId="1" hidden="1">Sheet1!$P$20</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"'637745777492473401"</definedName>
    <definedName name="CB_Block_00000000000000000000000000000001" localSheetId="1" hidden="1">"'637745777492363434"</definedName>
    <definedName name="CB_Block_00000000000000000000000000000003" localSheetId="0" hidden="1">"'11.1.5046.0"</definedName>
    <definedName name="CB_Block_00000000000000000000000000000003" localSheetId="1" hidden="1">"'11.1.5046.0"</definedName>
    <definedName name="CB_BlockExt_00000000000000000000000000000003" localSheetId="0" hidden="1">"'11.1.2.4.900"</definedName>
    <definedName name="CB_BlockExt_00000000000000000000000000000003" localSheetId="1" hidden="1">"'11.1.2.4.900"</definedName>
    <definedName name="CB_d22499bd027b463a9259a443c02fa1ad" localSheetId="1" hidden="1">Sheet1!$E$22</definedName>
    <definedName name="CB_e6c09cda1cb346408d3a1472514d130c" localSheetId="0" hidden="1">#N/A</definedName>
    <definedName name="CBCR_17e6f703f7c64401ac7f3745e2385da4" localSheetId="1" hidden="1">Sheet1!$I$23</definedName>
    <definedName name="CBCR_20c71b1674ec4b9c81afb6d2a6c72f06" localSheetId="1" hidden="1">Sheet1!$F$26</definedName>
    <definedName name="CBCR_367c7c89144f4f4abc83d74606804f21" localSheetId="1" hidden="1">Sheet1!$V$20</definedName>
    <definedName name="CBCR_42db54b63e764ba69a0d2f97aaa837fb" localSheetId="1" hidden="1">Sheet1!$I$21</definedName>
    <definedName name="CBCR_4bd9b9a74792445892d56b9391d9d93e" localSheetId="1" hidden="1">Sheet1!$K$21</definedName>
    <definedName name="CBCR_6154211661f94527bdf1e565493a6aed" localSheetId="1" hidden="1">Sheet1!$K$23</definedName>
    <definedName name="CBCR_6bdec2e489564d569ee6e9ef0865c478" localSheetId="1" hidden="1">Sheet1!$U$22</definedName>
    <definedName name="CBCR_7b1d7a59b89d4151a1fe67fa741516f5" localSheetId="1" hidden="1">Sheet1!$U$23</definedName>
    <definedName name="CBCR_927f7cc3c61d4fe282524a2f09749943" localSheetId="1" hidden="1">Sheet1!$D$26</definedName>
    <definedName name="CBCR_97e7e05998c84041a6fdfe5fbb6e5e05" localSheetId="1" hidden="1">Sheet1!$T$21</definedName>
    <definedName name="CBCR_a456159972b7400cb62105b16d4b53be" localSheetId="1" hidden="1">Sheet1!$H$24</definedName>
    <definedName name="CBCR_a966c1fede6a4a90b74febfe76b9824c" localSheetId="1" hidden="1">Sheet1!$U$20</definedName>
    <definedName name="CBCR_abbd7a6cc9f945d18ef09806a44b8a49" localSheetId="1" hidden="1">Sheet1!$K$22</definedName>
    <definedName name="CBCR_bb56c83e9b1f43db8453739e4c019247" localSheetId="1" hidden="1">Sheet1!$J$24</definedName>
    <definedName name="CBCR_c087519ec1e14681987ff6e2196c2945" localSheetId="1" hidden="1">0.005</definedName>
    <definedName name="CBCR_dec200e9731841fd89eb22ec8cd87de9" localSheetId="1" hidden="1">Sheet1!$J$20</definedName>
    <definedName name="CBCR_dfe33eea51414a578cb47eed163d6b1b" localSheetId="1" hidden="1">Sheet1!$J$22</definedName>
    <definedName name="CBWorkbookPriority" localSheetId="0" hidden="1">-2243649779341280</definedName>
    <definedName name="CBx_1ed5f77719a2471489b04f32833be69e" localSheetId="0" hidden="1">"'CB_DATA_'!$A$1"</definedName>
    <definedName name="CBx_e59529dcb2fb41cdaf5e612422ce61d9" localSheetId="0" hidden="1">"'Sheet1'!$A$1"</definedName>
    <definedName name="CBx_Sheet_Guid" localSheetId="0" hidden="1">"'1ed5f777-19a2-4714-89b0-4f32833be69e"</definedName>
    <definedName name="CBx_Sheet_Guid" localSheetId="1" hidden="1">"'e59529dc-b2fb-41cd-af5e-612422ce61d9"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1" l="1"/>
  <c r="T23" i="1"/>
  <c r="V24" i="1"/>
  <c r="U24" i="1"/>
  <c r="T24" i="1"/>
  <c r="S24" i="1"/>
  <c r="V23" i="1"/>
  <c r="S23" i="1"/>
  <c r="V22" i="1"/>
  <c r="U22" i="1"/>
  <c r="T22" i="1"/>
  <c r="S22" i="1"/>
  <c r="V21" i="1"/>
  <c r="V20" i="1"/>
  <c r="U21" i="1"/>
  <c r="T21" i="1"/>
  <c r="S21" i="1"/>
  <c r="U26" i="1"/>
  <c r="T26" i="1"/>
  <c r="S26" i="1"/>
  <c r="P26" i="1"/>
  <c r="K20" i="1"/>
  <c r="J23" i="1"/>
  <c r="J26" i="1"/>
  <c r="I26" i="1"/>
  <c r="H26" i="1"/>
  <c r="E26" i="1"/>
  <c r="K24" i="1"/>
  <c r="J24" i="1"/>
  <c r="I24" i="1"/>
  <c r="H24" i="1"/>
  <c r="K21" i="1"/>
  <c r="J21" i="1"/>
  <c r="I21" i="1"/>
  <c r="H21" i="1"/>
  <c r="K23" i="1"/>
  <c r="I23" i="1"/>
  <c r="H23" i="1"/>
  <c r="K22" i="1"/>
  <c r="J22" i="1"/>
  <c r="I22" i="1"/>
  <c r="H22" i="1"/>
  <c r="H5" i="1"/>
  <c r="H6" i="1"/>
  <c r="H7" i="1"/>
  <c r="H8" i="1"/>
  <c r="H9" i="1"/>
  <c r="H10" i="1"/>
  <c r="H11" i="1"/>
  <c r="H12" i="1"/>
  <c r="H13" i="1"/>
  <c r="H14" i="1"/>
  <c r="H15" i="1"/>
  <c r="H4" i="1"/>
  <c r="E4" i="1"/>
  <c r="E5" i="1"/>
  <c r="E6" i="1"/>
  <c r="E7" i="1"/>
  <c r="E8" i="1"/>
  <c r="E9" i="1"/>
  <c r="E10" i="1"/>
  <c r="E11" i="1"/>
  <c r="E12" i="1"/>
  <c r="E13" i="1"/>
  <c r="E14" i="1"/>
  <c r="E15" i="1"/>
  <c r="B11" i="2"/>
  <c r="A11" i="2"/>
  <c r="G5" i="1"/>
  <c r="G6" i="1"/>
  <c r="G7" i="1"/>
  <c r="G8" i="1"/>
  <c r="G9" i="1"/>
  <c r="G10" i="1"/>
  <c r="G11" i="1"/>
  <c r="G12" i="1"/>
  <c r="G13" i="1"/>
  <c r="G14" i="1"/>
  <c r="G15" i="1"/>
  <c r="G16" i="1"/>
  <c r="D5" i="1"/>
  <c r="D4" i="1"/>
  <c r="F5" i="1"/>
  <c r="D6" i="1"/>
  <c r="F6" i="1"/>
  <c r="D7" i="1"/>
  <c r="F7" i="1"/>
  <c r="D8" i="1"/>
  <c r="F8" i="1"/>
  <c r="D9" i="1"/>
  <c r="F9" i="1"/>
  <c r="D10" i="1"/>
  <c r="F10" i="1"/>
  <c r="D11" i="1"/>
  <c r="F11" i="1"/>
  <c r="D12" i="1"/>
  <c r="F12" i="1"/>
  <c r="D13" i="1"/>
  <c r="F13" i="1"/>
  <c r="D14" i="1"/>
  <c r="F14" i="1"/>
  <c r="D15" i="1"/>
  <c r="F15" i="1"/>
  <c r="F16" i="1"/>
  <c r="E16" i="1"/>
  <c r="D16" i="1"/>
  <c r="C16" i="1"/>
  <c r="N5" i="1"/>
  <c r="N4" i="1"/>
  <c r="P5" i="1"/>
  <c r="N6" i="1"/>
  <c r="P6" i="1"/>
  <c r="N7" i="1"/>
  <c r="P7" i="1"/>
  <c r="N8" i="1"/>
  <c r="P8" i="1"/>
  <c r="N9" i="1"/>
  <c r="P9" i="1"/>
  <c r="N10" i="1"/>
  <c r="P10" i="1"/>
  <c r="N11" i="1"/>
  <c r="P11" i="1"/>
  <c r="N12" i="1"/>
  <c r="P12" i="1"/>
  <c r="P13" i="1"/>
  <c r="M5" i="1"/>
  <c r="M4" i="1"/>
  <c r="O5" i="1"/>
  <c r="M6" i="1"/>
  <c r="O6" i="1"/>
  <c r="M7" i="1"/>
  <c r="O7" i="1"/>
  <c r="M8" i="1"/>
  <c r="O8" i="1"/>
  <c r="M9" i="1"/>
  <c r="O9" i="1"/>
  <c r="M10" i="1"/>
  <c r="O10" i="1"/>
  <c r="M11" i="1"/>
  <c r="O11" i="1"/>
  <c r="M12" i="1"/>
  <c r="O12" i="1"/>
  <c r="O13" i="1"/>
  <c r="N13" i="1"/>
  <c r="M13" i="1"/>
  <c r="L13" i="1"/>
  <c r="N3" i="1"/>
  <c r="P4" i="1"/>
  <c r="M3" i="1"/>
  <c r="O4" i="1"/>
  <c r="E3" i="1"/>
  <c r="G4" i="1"/>
  <c r="D3" i="1"/>
  <c r="F4" i="1"/>
</calcChain>
</file>

<file path=xl/sharedStrings.xml><?xml version="1.0" encoding="utf-8"?>
<sst xmlns="http://schemas.openxmlformats.org/spreadsheetml/2006/main" count="123" uniqueCount="66">
  <si>
    <t>acre</t>
  </si>
  <si>
    <t>phi</t>
  </si>
  <si>
    <t>Sw</t>
  </si>
  <si>
    <t>Bo</t>
  </si>
  <si>
    <t>frac</t>
  </si>
  <si>
    <t>bbl/stb</t>
  </si>
  <si>
    <t>Bottom</t>
  </si>
  <si>
    <t>Area Compartment A</t>
  </si>
  <si>
    <t>Volume Compartment A</t>
  </si>
  <si>
    <t>Area Compartment B</t>
  </si>
  <si>
    <t>TVD</t>
  </si>
  <si>
    <t>km2</t>
  </si>
  <si>
    <t>ft2</t>
  </si>
  <si>
    <t>ft3</t>
  </si>
  <si>
    <t>acre-ft</t>
  </si>
  <si>
    <t>Top</t>
  </si>
  <si>
    <t>Layer 1</t>
  </si>
  <si>
    <t>Layer 2</t>
  </si>
  <si>
    <t>Layer 3</t>
  </si>
  <si>
    <t>Layer 4</t>
  </si>
  <si>
    <t>Layer 5</t>
  </si>
  <si>
    <t>Layer 6</t>
  </si>
  <si>
    <t>Layer 7</t>
  </si>
  <si>
    <t>Layer 8</t>
  </si>
  <si>
    <t>Layer 9</t>
  </si>
  <si>
    <t>OWC</t>
  </si>
  <si>
    <t>Layer 10</t>
  </si>
  <si>
    <t>TOTAL</t>
  </si>
  <si>
    <t>Layer 11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</si>
  <si>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</si>
  <si>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</si>
  <si>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</si>
  <si>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</si>
  <si>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</si>
  <si>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</si>
  <si>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</si>
  <si>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</si>
  <si>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</si>
  <si>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</si>
  <si>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</si>
  <si>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</si>
  <si>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1ed5f777-19a2-4714-89b0-4f32833be69e</t>
  </si>
  <si>
    <t>CB_Block_0</t>
  </si>
  <si>
    <t>Decisioneering:7.0.0.0</t>
  </si>
  <si>
    <t>e59529dc-b2fb-41cd-af5e-612422ce61d9</t>
  </si>
  <si>
    <t>CB_Block_7.0.0.0:1</t>
  </si>
  <si>
    <t>th</t>
  </si>
  <si>
    <t>Compartment</t>
  </si>
  <si>
    <t>Well</t>
  </si>
  <si>
    <t>Gross Thickness (OWC-Top)</t>
  </si>
  <si>
    <t>Net pay (Gross-Shale)</t>
  </si>
  <si>
    <t>Net/Gross</t>
  </si>
  <si>
    <t>Effective porosity</t>
  </si>
  <si>
    <t>Oil Saturation</t>
  </si>
  <si>
    <t>Water Saturation</t>
  </si>
  <si>
    <t>GRV</t>
  </si>
  <si>
    <t>A (South)</t>
  </si>
  <si>
    <t>MD</t>
  </si>
  <si>
    <t>B (North)</t>
  </si>
  <si>
    <t>STOIIP</t>
  </si>
  <si>
    <t>MMSTB</t>
  </si>
  <si>
    <t>N/G</t>
  </si>
  <si>
    <t>㜸〱敤㕣㕢㙣ㅣ搷㜹摥㤹扤㜰㘷㐹㡡戴㈸㑢㤶攳㌸㑣㙣㈷㑥㈸㙣㐴㔹㑡散愶慡捣㡢㜵戱㈹㠹ㄶ㈹㍢㙤㤳㔰挳摤㌳攲㔸㍢㌳昴捣㉣㐵扡㐶攳愴㑥㡡戶㐸〳㌸㐱ㅡㄷづ㥣扡㙤㡡扥ㄴ捤㐳㠲㈴㑤ㅦちㄴ㐸㔰搸㐵ㅦ㠲〲㝤〸攰〴㐱晡搰愲㄰搰㤷㍣〴㐸扦敦㥦㤹摤搹㕤敥㤰㕥摢㉤㕤㜰愴晤㜵收摣捦昹慦攷晦捦㈸愷攵㜲戹㕦攱攱扦㝣ち㑣摣戵戴ㄵ㠴捡愹捥㜹㡤㠶慡㠵戶攷〶搵ㄹ摦㌷户ㄶ散㈰捣愳㐲㘹挵㐶㜹㔰㕣〹散㘷㔴㜹㘵㐳昹〱㉡ㄵ㜳戹㜲搹搰㔱捥㑥昸ㅢ㑦㕥っ戶ㅡ㈹〰㉣捦捤㕥㕥㝤ち扤㉥㠵㥥慦㡥㑤㍥ㄱ戵㍤㍤㍤㕤㥤慥㥥㍡㝥昲㈳搵攳挷㈶攷㥡㡤戰改慢搳慥㙡㠶扥搹㌸㌶戹搸㕣㙤搸戵挷搴搶戲㜷㐳戹愷搵敡昱〷㔶捤㤳て㑥㥦㍣㜵捡㝡攸愱〷㐷㌰㜴敥搲摣散愲慦慣攰㉤敡戳挸㈹㥦㥣㔷㌵㥢㙢㔳捡户摤敢搵戹㔹晣㑤捤ㅦ㙦ㅦ慤㉥慤㈹ㄵ㜲㘸攵㉢户愶〲〳つ㠷㥤㤹㈰㘸㍡敢摣㍣挳㌹㡢愵搶捣㈰㉣㍡㜳慡搱㌰㥣愴搷戲㜳ㄹ㝢搷㌰户㐶㥣㈵攵〶㜶㘸㙦搸攱㔶挹㔹㐶㐷昵㔱攷㙡愰慥㤸敥㜵㜵挹㜴㔴搱㌹搷戴敢㠵攸挹攵㍦㤰㜴㤱㥥㤸㉣扦㍡ㄳ㌸㜳㙢愶㉦㌳ち戸㌱ㄹ㜵捦晡戵捥扡昷昴敦㤷㔳㤷ㄱ搸攷㝤晤敢愱攴〹搳㙦搵㥣敡㕦㌳㕥㝣攷っ㍥摣扦㝥㙡㡦㍡摢㝣戰㝦ㅢ搹捡捥摡摡㜰㑣摦戲愳㔸㡣㔱㈲ㄸ㈲㈸ㄳ㄰㠱㐶㠵㘰㤸㘰〴㐰㉢晣㌷戸㈴摤㤰㐵晡㡡愹慦慣敡㉢㌵㝤愵慥慦㈸㝤挵搲㔷慥敢㉢㙢晡㡡慤慦㍣愵慦摣㐰㥤攴㈹てつ改昱昳扢摦晡搲㕦ㅣ㝥收敡昹㔷㍥昳摡㤱㉦㝦晥ㅢ㔷㐷づ愰搲攳昱愴收㝤昳㈶㐸慤㑤挵㈷慡挷昹㘷㘷慥〰㔳㔸愷慣㡦㕡搳搳昵㔳挷捤〷捣㈲㤷㤵㠱晣づ㐲ㄹ㐷摤ㄱ敢㐹摢慤㝢㌷〵㜷㜷捤㥡㠱㙡㙦摣㔴㕣㌶敢㌵摤㝡昰慥敤ぢ㤷㐲㌳㔴㜷㜶㤷戵㍢改㘹戶〴戶㔲㠱㡣㜷㜷㜷戳㈷捣㐶㔳捤㙣摡㔱昱扢扢㡡㥤㐵摦㕢敤㕦㝡搶㔷㑦户㑡㝢㘶㌴〳愱戶㈱㝤昷慣㌲㉡㡡收㌵㌹户收〵捡㤵改㑤㌹㡢㜶敤㠶昲㤷ㄴ㐵愲慡换㔲㙦㘷㔱捣昵㔳㤷㕤㉣ㄴ摣㕡㝦㕦㍡搷㝡㘴㌳〴㌳慢㍡收扢慥晣㜰㙢搹㕣㙤愸挳ㅤ㔵愲㌱㔱㜰戴㈳晢慣㔷㙢〶㜳㥥ㅢ晡㕥愳戳㘴愶扥㘱㐲搲搴㉦㝡㜵㔵㈸攴㐴㈸㐰攰收昳㥡㤶晢㔰㝦㕥㄰㐴愴㔰㑣㐶扥愳㤳散慡㔷戰㍡慣愲愱㐸㤳晡扤㍢㜴挶昹㡡㡣挹攰挰搴㥡愸㍦㌸攸晤㍢㜴摢挲摣摢㕢㔹搷㈷攲搵㍦戲愱摣昰扣改搶ㅢ捡捦搴㝥ㅡ㘷㘴㡣〱ㄴ㙦㐱㈰昴摤㍤慡㍡㙤㔳摢㉡摥戴敢攱㕡㘹㑤搹搷搷㐲攴㐱㐳㤶换摣摡㥥挷戸つ㔹挶㐱㠲〹㠰㑡㈵㔷㍡挴㑡愵ち㥥㕣㤱搲㈹㠳㤷㍢〴㌹摢㜵昰昲㠸㜵搶㙥㠴㉡ㄲ捡㘳ㄶ㌰ㄲ㘹㌵㐱摦㈸㐹搴㌷㙢㤱挲㌸㘴捤㠱㑡㑤摢つ户摡㝣摢挳㈵ㄱㄱ敤换㠲㍤㈷ぢ㈸ち㍡攵㐱〶慦㠱㘸扡愴㐱㜶攵ㄴㄱ㤱つ㌲㌴㍢㝡敥㈴㌲搶捦㤰ㄱ愸㥦㈶㐲搶㍥摥㕦㐶㤰搸㝢㠹㤴㡤晡昲攳扥㌴摢捥㤶㡦愴搹敤搸㌸攳㌰挱ㄱ㠲㍢〸㡥〲㘸㍦㠷㠴愳㤴㐳扡昳㌱摥㠵㜷攳㉥㠲㜷〳㐰㍥ㄹ㤴㌹戱愸愲つ戵ㅢ㍢㤲昵㐶㘱㈷㡢㔱ㅣ㠹㈲㕡挶㉤㍢㜳搴ㄱ㐴挷㔶攷摥搰戵〵搱戱敦敦㑦㥢改攵㤰㈲㌳慡愶搷扡㐳搵昴㐶戰敡㠰㝡敢㍤㘸㙡㑣ㄲ扣ㄷ㈰㔲㉣㌴㜶㜷㘷捤搳㥣㝣㐷㤸㐴㤱㈱㌴愰㜲㡦㠹㤸收㝦㠶㠰敢㌹扡散摢捦㌴〵愷慣㜷扣晤㝣慣㍦㙦挷㐸敦搲㤹晢㍡㠷扥愲㌷㘸㐱扦て散愵晤戸慦㝥戹ㄷ挵挶㝤〴敦〷攸搲㉦㍣㜹扦㔱㉦㠱㤸挴㑥ち㜳〷改㜱ㄱぢ㜷㜹㙢㕤㠹昶ㄹ戱㤶㑤晦扡ち攱扤戸㌰て㍢搸昳㝤搵挰㠱戶㉥ㄹ㍣扢ㅣ改捣っ捥晡㥥挳晣㝤晢㌸㜸㐷㈸㠶㐲㐱捦攷扡散攳っ㍢㌳攵㙦㑡㔱づ昵敦〳晤㠵㐴慡㔱㈷㜹戱㕤昶搹㜲㕦㤲っ㈰㐹敥挷戶ㅡㅦ〴㠰㤴搰晥戵慦㐴㤹㘲戵㘳㔲慤搳㕡愵㜷㉦攳㘴搲攵㍦散㤱㈳挳㤱戳㜶ㄶ扥㠳㘰搴㔹戲㥤㤶戰ㄸ㜶ㄶ㤵㕦㠳㕦挱㙥愸㑡攴㤲愵愸搹㤷ㄵ敦㄰㔹㤱捦昷㥣愵㌳㝣㙢㐲㈷㕤㔲㈲㤳摢㌳ぢ㌳捥攱㙤愲愲ぢ㤲㐲㈵挳㉤搴㤲㐰愴㍣搶摤ㄷ㌱〳㠸㤸㉡㌶捥昸㌰挱㜱㠲㘹㠰攲㍦㐳搲散㜶攳ㄹちㅢ摡愰㍢㝢㘵㈵㔷㈶ㅡ挴㍤昸㕡㕦㘱㜵㤲挳㥣㈲昸〸㐰㤷昹㐳攷㘳〶㈱ち捡㔳㠴㐸㙢挹戰㥥戰搵㑤搲挰〱ぢ㐱愵戹㘶㄰㝡づ愳㑡愳搶扣㜷挹ぢ攷敤㘰ㅤ㔱愸〹㉢㑥㍣戹愶㕣㔰㤷て摢愷㉢捦㕢㕦㔷㜵挳㕡昲㥡㄰㙤ㄷ收昷挲愱ㅣ敢㠳㉤㈹攷㜲㕤挳㌳搸搹ㄸ㕤㘸㜲㈲㠶慦㤵㥥搸㕤㜹扥㜹攸ㅢ㙢敦攸戲ㅤ㌶搴戰ㄵ㌱ㅤ搳㘵ぢ扢㠸愸㐱㝤挸㕡㕥昳㤵㥡ㅦ戵捥昹㜶扤㘱扢㡡挸㠰㡤挹㐰摤㠲扡㡥〸挱愲挷昸㥦攷㡥㕡换扥改〶敢㈶㠳㠹㕢〷㍢摥㈴㈴㔲戴㘶㙤㌷挰㌰㠲㐵愶挷慣愵㌵敦㈶愲戵㑤挷㍤㘷慥〷㝢〲㉢㈴晡攸ㄱ搴㘸扡愶敢㕡㔹㉦て㡡ㅦㅥ挸㜳戹ㄳ昸ㄵ〸〴㔷戹㈲晤攵ㄹ摡㥢㜶㝤ㅣ㥦愱㥤捥㌹㡤㈰㜲搴捡捣㘷㑡㘱㜲慡昱㈰摢㍣〴昰攸戹慢ㄷ摡㔱戹㌷ㄵ慦㉥搲挳㥦㈱攳㠵㉣㕡㐱㄰晡攷づ㐴愴挲㍣㔲づ㌸㄰ㄸ攷㕢㌷昹㔵㉣愹㐳敡㍢搰㑥㥥㐵ㄴ㘹挴㕡㌰㔷㔵〳戱㘸挷って㐴㉦㌴㘳ㅤ戳ㄱ挴㘵㜳㥥攳㤸㈴㉤㤲攵㔲捤㈴〵捦㌴㐳敦愲敤ㅡㄶ㠰搰㕦㥣㘵㙥㈲换摣㤴慣ㄱ敢ち挳㠲㤲㘶㕦摥㜵搳户挳㌵挷慥㤵昹挲搰摤㥥愰㐹㌰㌹㈵㙦昲㈴㌲㘳戲换㥡扦ち㤳㉤愸〲摤㔵挸㔱㙥ㅤ搱て捡搵戵ㄲ晥㘸〳㍡㤶㈰㘰挴㑢㙡㝣っ扤ㄵ攵㘶〴㐴㡥㍣户㤲晢ㄷ户㍥㡤㥣挸㉦㐷慣㘷㤰〸㍣㠲㈹㈱㑦昷㜶挹扡敡摡㈱戰㐷㡣㥤戵挳昹〰㈸〷㐰㔲㡥户㜷ち㔶㔳㡤愶㕡㕡攱㍤扤㐵ㅤ㙡攲敥摥昲戴摥戸㜷㥢攲㐸愳愴ㄴ挹㑥㤵㐴戳㙣㌳挷扤愴㙡㌴㔱摣㠹戶搱戲摣愶敤㝤愷ㄴ㜹ㄳ㡡㐹㘸㈶㘷㥣ㄶ㐲㐱㤰㤷搴〱ㅤ㐵㝦㝤㌶㜹愴愲㌵戴〱㉡搴㔳㔱摥㘸ㅣづ扣㠰㉢㈷㜵㔵㠹摦挰摦〷攲攴攵㘶搸㔱㘲㙥㑥挴㈵㌳㡤挶㘵ㄷ㔶㐲捤昴敢㝢㠴愵戱戶㐸挳〸㜷づ慡晤愳敤㑤㌱㘲捣㠶っ㠹㘴昸㠱挱㠶㘰慥㔴㌴㤵搶搹㈸户扡㤵㕤收摢㐵㘵扡㠲㠱愵戰㍥慦㌶挴っ㙢㕢昲ㄳ搲愰㜵㕡ㄴ㌹㙡㔸㌳慢〱㔴㝡㐸㌹ㅥ愷㠴挱つ敢ち摤㔲戸挰〰戱ㅢ愷ㄶ㙢㈱挲扡慤づ㜸㌲搸㍢搸挱㡥㐴㘱ㄳ㕡㘷㤴愰愵っ挲敤㕣〴㜹㘷㐰㡣㐲㤰㕡昲晣搷ㄹ敤㑦㕦攴昳搷㘷㜲㐹㈲㘶㈲㠶扡㌲慣〷㈰㌷ㅤ㤵㈴ㄷ㑤㈴挱昲㐸戲㠹搰ㅡ㐹昲㘸㘲㡣搲攴昳㐳摣攰㘱ㅣ㙢㡣㙣搳挰ㅤ户搰㠶㌶㙤㙣ㅤ戰㉥戸戵㐶戳慥㐴ㄵ㈷戲㕡㌴昲㥥挰㤷㕣晦㡢戸㈹㘳㕦攲㑤戹㠰愳ㄴ㤷㑣㈴つ㙥㜷ㅢ扦㠱收㈲攴搰㐷㈴摢ㄸ㝣捣㜰换㐹㌰慣攷㡥〲敤挳㠳敤换ぢ㜲㜱づ㈲慤㈷㡢戲㙣〱㜷昱㕡ㄱ㘴攱戶㔴戵〵㙦挱愳捤㥥捡㍡㙦㐷㔹㝢〲㐷㔸㘷㈴昰㑡㈵ㄸ㈳〳㜲〷㍢挹摤㡡㈳扢户㍥㉤慦戹㕢㘷㘲攳㐳㘳㝣㤷愷愰ㅣ㜶ㄵ㡣㐴㠳㕢㙦㕢摤ㅡ㈳扦戴扣㡤㠷〱㌴㠶㠰㘹搰愲㘶㘴攰捣㈲扤戳㠱挳㘰㘴㐶㜴㌴ㅤ㐸㘵㡣㜲〲づ㝢㈰つ摣挴㠳昴戲〷㈵ㄴㅥ㤲㑢㘱挹扤挴㈹〷㐷㈰捦㍦摣㤵戹㘸㠶戸晡攲ㅥ敤捡㥥愹搷㘹敥挲㍦户㈷戰㡡㙢ㅢ㤱㌹㝡愸敢㐲㤶慣㠹昶摤㍤㕤〵昱㐵挱ㄳ昳搵昳㘶㔸㕢㕢ち户愲㑢㕢㠳㤲㐴昱敦攱㡦搸㜶㜴摡捣〵㤷㤷㔰㌷戸昷㤵ㅢ慥㜷搳㤵㜹ㄵ〳摥昸愳ㄵ㙢っつ㜱㤲㤵摣慦昰㐷ㅥ㍤㔷晣㍥㝡摣捤戴搹㐱摢㐱挲㝥攴㠹愴挱㈴搲ㄹ㜴〲摢扤㜵㘳㠰㜴㜲愸㡢㑥㐴㄰散ㄳ㡡㝢晤㉤㈳ㄴ敤敦㠰㔶ㄲ㑢㜴㈴挷㥥㝦〳慣慦㝤て㌹㐴㌸摥㘳㌱㔲㝣㉦㔲ㄹ愸ㄳ㐱ㅥ㕦敦攰㘵㤰晦㍦㔸㑡戸㜹㕢㜶晡㕦㘰㘶敤扢摤㈸扡㥢㈸晡㑥㉦㡡ㄸ㠸㝤㐳㈱㙦捥㝥晦愸昹戶㕦敢晤㍦㍢㙡㙡挶愳挰戰㌸愸㉢ㄵ攳㌱愴ㄹ㔸扢ㄷ晦戶っ㠲㝣㡦㐱㜰ㅦ㡡挵㈰㔸㐰㐲㘳捣㍥㌲〸㘲㡦挷㈵㘴散㙣㄰㌰㤲㤷㘱昶愵〲慢㈹㈷〶捦㕢㠷ㅤ㝡挳捥攳㡡慤ち㄰扤㠷㡡ち收攰㝦㍡搲㥢扤㘸晡愶㜳㔴昲捦昹ち慡换㕦挶㥤㙤㘹挲ㄶ㜷㙥㕢㈲㡤戶昱㑣㈴㍥昵㝤敦挹敥㙥慡〳㔳搱ㄳ㌹敢戵戲㔶㝡ㄳ㝥ㄱ㡤愷㠴摣敦ㅣ晡㥢㜳㍦㜹收昹㌳扣㥢㈶愷〷戸㐶ㄸっㅥ㈴㐰㑦敢〱㈱摣搴戵㤰摢昹〹捥㐵㝣㡣㘴慦㌷搴慣改㡢捤ㄳㄸ㑥㤲㡣〸㉦㐵㤸ㄱ昱敤〵㠳ㄲ户ㅣ㈲㠳戲摡攵摣㤴㑦㤸挴㈱㔸㑤㑤㕣㍣㜸㐹㤰㔰敢慢戶〶戴㉤㡢摦㠴攲㜹㠳ㄳ改戴〹㜹挶攴愳㘹㝦摢慤搹㑥㔱戳㠹愹愸㑤愱㐶㈲愵㄰㙤㈰㠵愴㡦㉤っ晦㡢㤴㝡ㅣ㠹㘲ㄵ㈰㈳㡥搶ㅤ搰攵改㝦㕦〸愸搶ㄵ扦〱㍦㔷挱㉥〲㡢㠹攷㝤搰昳㉢㉤捦㤸摤㌵〶㘶攵〴㜲〵〹㌹慡㌰㠳㤱㕡挹㕤㐲㈲㜹㡡搳㐸敤摡昹挴㐱㐶㥤㈸捣ㄶ㌱㜶搱愱㘷慤攲㍣攲㌶㜱捦〳㝡愶㈴ち挳㍤挸㙣ㅣ㍦㈵㈲ㄷ㔵慤㐴㔹㠴㘳㔱戲搵㘸㌸㉥㠲捥㜲㡦攲っ㡡㔰ㅦ扦〹㘲昹㔴扢敢摢扢㑢愸攳摣㈱㉣㤰㍦搸㘰㜷㘷㌰㌶㐶㈵挷㐰挲敥慡㔶㌹扡〸扥㡣㈶㘲搳㙢㐶㍢挹戱㌴㡤ㄱ改㠴戳昲㝡㡦晥㘷慣㕡㌸敢㉡㙢㌳㘸摤愱晦㥦㐴挶㡥晡㕦㘳愴㑤㔰昶昱㌸挱㤷㈲愳㈵㍢〶㘸戸㈳昰㘳㈳㔴㈳挷㘰㐳㤲っ㜰㐷愹㈵㝣愶ㅡㄵ㡢〴㠷㤷慢搰㝤ㄱ愲搵㤶昶敤㜰㕦〱挸㐸㔰昱慦㈰㠲晡戶攷愴㝢捦戲愵摦㐲昶愱㡢㜶捤昷〲捦ち㈷㤷㄰攲㥤攴㔷㘶ㄶ㙣㥥ㄹ敤㉦扢㠵摡㍤搸㠹㤱㑦愰捤愵换㄰搸㤷㔴昸㔶㐵ㅥㄹ㐷搸㕤摣㠲㕦ㅣ㡤愷㠲㐹搴づ挱㙤搶攳㑤戳㠱㡦㔴㉦挳戳ㄹ㌲㙢㑦㈸扢挸扦摣㝤ㅦ㠳㕢㠷ㅢ㔹㡦挱晢愳ㅡ㔵㠴挲㘴〹扦晤㐹敥㙢昷ㅥ㜴搶㡤搷ㄶ戰收㘰ㅥ戶㑡昱捦㠱搳摤㡤搲㐹㌲ㅣ㤳摦ㅥ㔷㡣㑦ㄱ挲愰愱㠷㜴昷敥㔸昶㌶〱㍡㡦㍦摤愶摢㙢慡〱㘷搹㉥㘲摤㉢㘸慡㍤㑣㠰㥦㜱㉤㑥昰㐵愳㑦㡦慣愸扤㡣㘵㤱〱㤰捥㤵㔶〱晡㔳昵搷㔰慤挳㑦㐰慡搶ㅥ㐵ㅢ㔲㘱㐵㝢〹攵摣愵㘸戵㡡㜹㌸㙡昰挸㈱攳㠳㌵㜲㝡晣搳攴㘰㠱ㄷ㈳㉤捦㌵ㅥ㉣㘴㔶㕦㐵㌷慤㔹搹挸敤㍦慢慦㙣㍢㉢㥡〴㌲㙡扡晦昱㐴愵ㄸつづ敤㄰戸〴ㅥ挰㜸㔲㜳㡣挲㤲ㄲ愸ㄴ㠵ㄷ扥㝢〶㘹㍣晦ㄲ晦晢晡㤹搷㕥攵昳㥦㘷㌴ㄱ㡦㈸敡㕣〵挵愳慣攲㡢改㔵昸挸敤扦㡡㉦㙣户㡡㜱㑡㑥捥挴〸〱㐶昳ㅡ㈹㐸㔶搵㐴㠲摢捣㥦㈶㘸㐶愲㘳ㄶ攳搷㤰㈳㙤㙦㈲㠱戶挴㠷戴摤㐴㈲㘹㍢㑥愴㐸慤㉤㈴㡣㘷〰㐶昵㈲㜷㈷攳㡢ㅦ㌱愵㜸㐳㤲㑥㥥㔲攴愵㉤㐵ち戴散挴敥搹㍤㈱㐶戰㑥㝥㐲摢㔷晡㤷〶っ晤㙢㥦㑢戰㜵晥㝣昲㌹㤵ㅥ〷愳㐰㉤㤱昱㑡敡攲㐶㙡捦㈷㤵扦昹敤戶㉦ㄵ〵㜸㐰㔲㔱㘵㔲愱㔴晥扤愴昲〹㝣慡㈵㜵㠴㘷㤸㝡㍤愹㑣㙡㤵捡㥦㑤㉡晦挷㠹愳慤捡〹㜱㐶㍤ㄷ㐹㌹ㄹ㘶戱ㅣㄴ㔲㥦㙤昳晣㕤戴愸㙡㠷慤㈸㥢㐲㔶㘲捡つ㔱戶㈳戸㈵攲攳挳改〵㕣㝡挲摤㄰挸攳攸晦㑦戸㠰换㔰昳㘶㘸攲扢攸つ㐴愱㝤㐳摥搸戸㘴㕤昶㤱㌱㘴㕤〸㜰晣慡敦㈹ㄲ㠱攵㔰愰㑣㡡㈹㐵敦㑢㉡ㄹ㔶㘶㝢㍦㤲攸㤹捥换㈵㠳改ㄹ㠹戸ㄴ戴攷ㄲ捣收㥥㙢搳㡣昱ㄹ捣ㄳㄲ㔵收ぢ㝤昲㔹㈴愲〸捤㈱㘶㡤㔳㈸〸㉦㍦捦㠲捦ㄱ㝣ㅥ愰愲㔱〲㤰づ㑡扦て㌰㤶晣敦ㄵ㤳ㅢ攲㕡搱戵捤㘴戰㌴ㄹㄹ㝦挰〶㝦〸㤰㠷㕦㔷㡢㌶〹㠳晥ㄱ㜲搲㠳㔲㥡挸愰㕦㘰挱ㅦㄳ㝣ㄱ愰㔲愴㐰昹㔸㝦㥢㤶㐷搶攴㔳㝢〴㈰㍢扥愹㝦〴摦挸㙦㜱挴㍣晥㡢㤰愲ㄸ攰〵晤搷〶敢㡢ㄴ㐸摢㔹㝥敢㔸改㥢攸㠷㍢摦戶〵搹㈳〵㜴ㄹ㕥てち㑥㉥㔸昳㌰〲㐷愱㜱㕤搶昳㐵愲㙣搷戴挳晥〷㔴昵㉦㜰㜰ㄲ〴晢㌰扥ㄴ㈷昸愲㤱ㅡ㘴㙥㡤㜸㙥扦㡥㡣戲㕥搲㐸㈱㔲㜰㈳㉥愰ㅡ攷㙡㐸㌵㔲昰㔴㕣㐰捤㘷晣〹㠰㐶慡攰㥡㡣慦昲㡤挴㈰〳扥ㄸ㈷㘴㐰㔲㠲㌴户扡〶㈴㜵㐸㠱敡ㅡ㤰ㄴ㈳〵昵昴㠰㕦㘳愷戲㌰㈴㍡㤵ㅢㄷ㈸㔴昷㌲ㄲ愳昹㌱捥敤㐹晣昴㑤慤㜶慤㝥敤摡㉦挶ち㤳㜷ㄶ㍥晥昰挸㡢慦晦搳㑦㕦昸搱㈷㑥晦晢㉦㕦㝡改㐷㍦㝢攱搵㕦㝥㝦昵昴て㕥㜹攵ㅦㅦ㝤昹搵㥦ㅥ戴扥慥㝦晢ㄷぢ㕦㝦㜶晡挶戳㑦㕢㔷㍦㜴敥搹摦㝣敡昱改挵摢愶昲昹愱愱て㑣晣昰㡥晢挷㥦㝢晡㍢摡㍦晣摢ㄱ㔷㤳攵㘲㠰捥㘹㜰搹㌲㡤㍦㐳〲搳攰㡣摦搶㘹㜰戹戲㔱㥦㡡㌷㙡ㄶㄹ㘵㔸㘱㥣㠰ㄴ㝣戲戳㘰昸㝦〰扢挴挵㌰</t>
  </si>
  <si>
    <t>㜸〱敤㕣㕢㙣ㅣ搷㜹摥㤹扤㜰㘷㐹㡡戴㈸㕦攴㌸づㄳ换㠹ㄳちㅢ㔱㤶ㄲ扢愹㉡昳㘲㕤㙣㑡愲㐵捡㑥摢㈴搴㜰昷㡣㌸搶捥っ㍤㌳㑢㤱慥〱扢愹搳愲〹㤲〰㑥㤰挴㠵〳愷㈹㥡㈰㉦㐱昳ㄲ㈴慤晢㄰㈰㐰㠲挰㘹ぢ㌴㈸㔰愰〵㥣愰㘸ㅦ㕡〴〲晡㤲㠷〰改昷晤㌳戳㍢扢换ㅤ搲㙢扢愵ぢ㡥戴扦捥㥣晢㌹晦昵晣晦ㄹ攵戴㕣㉥昷ㅢ㍣晣㤷㑦㠱㠹扢㤶戶㠲㔰㌹搵㌹慦搱㔰戵搰昶摣愰㍡攳晢收搶㠲ㅤ㠴㜹㔴㈸慤搸㈸て㡡㉢㠱晤戴㉡慦㙣㈸㍦㐰愵㘲㉥㔷㉥ㅢ㍡捡搹〹㝦攳挹㡢挱㔶㈳〵㠰攵戹搹㑢慢㑦愲搷愵搰昳搵搱挹挷愳戶愷愶愷慢搳搵㤳挷㑥㝣愸㝡散攸攴㕣戳ㄱ㌶㝤㜵捡㔵捤搰㌷ㅢ㐷㈷ㄷ㥢慢つ扢昶愸摡㕡昶慥㉢昷㤴㕡㍤㜶晦慡㜹攲㠱改ㄳ㈷㑦㕡て㍥昸挰〸㠶捥㕤㥣㥢㕤昴㤵ㄵ扣㐹㝤ㄶ㌹攵ㄳ昳慡㘶㜳㙤㑡昹戶㝢慤㍡㌷㡢扦愹昹攳敤挳搵愵㌵愵㐲づ慤㝣攵搶㔴㘰愰攱戰㌳ㄳ〴㑤㘷㥤㥢㘷㌸㘷戰搴㥡ㄹ㠴㐵㘷㑥㌵ㅡ㠶㤳昴㕡㜶㉥㘱敦ㅡ收搶㠸戳愴摣挰づ敤つ㍢摣㉡㌹换攸愸㍥敡㕣〹搴㘵搳扤愶㉥㥡㡥㉡㍡㘷㥢㜶扤㄰㍤戹晣晢㤲㉥搲ㄳ㤳攵㔷㘷〲㘷㙥捤昴㘵㐶〱㌷㈶愳敥ㄹ扦搶㔹昷㥥晥晤㜲敡㌲〲晢扣户㝦㍤㤴㍣㙥晡慤㥡㔳晤㙢挶㡢敦㥣挱〷晢搷㑦敤㔱㘷㥢昷昷㙦㈳㕢搹㔹㕢ㅢ㡥改㕢㜶ㄴ㡢㌱㑡〴㐳〴㘵〲㈲搰愸㄰っㄳ㡣〰㘸㠵晦〶㤷愴ㅢ戲㐸㕦㌱昵㤵㔵㝤愵愶慦搴昵ㄵ愵慦㔸晡捡㌵㝤㘵㑤㕦戱昵㤵㈷昵㤵敢愸㤳㍣攵愱㈱㍤㝥㡥晣昲㕦搶㜲晦昸㠳搹㔷扥昸攵扦㍦昰昳㘷㥦ㅥ㌹㠰㑡㡦挵㤳㥡昷捤ㅢ㈰戵㌶ㄵㅦ慦ㅥ攳㥦㥤戹〲㑣㘱㥤戴㍥㙣㑤㑦搷㑦ㅥ㌳敦㌷㡢㕣㔶〶昲㍢〸㘵ㅣ㜵㐷慣㈷㙣户敥摤㄰摣摤㌵㙢〶慡扤㜱㔳㜱搹慣搷㜴敢挱㍢戶㉦㕣ち捤㔰摤搹㕤搶敥愴愷搹ㄲ搸㑡〵㌲摥摤摤捤ㅥ㌷ㅢ㑤㌵戳㘹㐷挵敦散㉡㜶ㄶ㝤㙦戵㝦改ㄹ㕦㍤搵㉡敤㤹搱っ㠴摡㠶昴摤戳捡愸㈸㥡搷攴摣㥡ㄷ㈸㔷愶㌷攵㉣摡戵敢捡㕦㔲ㄴ㠹慡㉥㑢扤㤵㐵㌱搷㑦㕤㜲戱㔰㜰㙢晤㍤改㕣敢攱捤㄰捣慣敡㤸敦扡昲挳慤㘵㜳戵愱㙥敢愸ㄲ㡤㠹㠲挳ㅤ搹㘷扣㕡㌳㤸昳摣搰昷ㅡ㥤㈵㌳昵つㄳ㤲愶㝥挱慢慢㐲㈱㈷㐲〱〲㌷㥦搷戴摣〷晡昳㠲㈰㈲㠵㘲㌲昲ㅤ㥤㘴㔷扤㡣搵㘱ㄵつ㐵㥡搴㡦散搰ㄹ攷㉢㌲㈶㠳〳㔳㙢愲晥攰愰昷敤搰㙤ぢ㜳㙦㙤㘵㕤㥦㠸㔷晦昰㠶㜲挳㜳愶㕢㙦㈸㍦㔳晢㘹㥣㤱㌱〶㔰扣〹㠱搰㜷昷愸敡戴㑤㙤慢㜸挳慥㠷㙢愵㌵㘵㕦㕢ぢ㤱〷つ㔹㉥㜳㙢㝢ㅥ攳ㄶ㘴ㄹ〷〹㈶〰㉡㤵㕣改㄰㉢㤵㉡㜸㜲㐵㑡愷っ㕥敥㄰攴㙣搷挱换㈳搶ㄹ扢ㄱ慡㐸㈸㡦㔹挰㐸愴搵〴㝤愳㈴㔱摦慣㐵ち攳㤰㌵〷㉡㌵㙤㌷摣㙡昳㙤て㤷㐴㐴戴㉦ぢ昶㥣㉣愰㈸攸㤴〷ㄹ扣〶愲改㤲〶搹㤵㔳㐴㐴㌶挸搰散攸戹㤳挸㔸㍦㐳㐶愰㝥㥡〸㔹晢㔸㝦ㄹ㐱㘲敦㈵㔲㌶敡换㡦晢搲㙣㍢㕢㍥㤲㘶户㘲攳㡣摢〸㙥㈷戸㠳攰㌰㠰昶敦㤰㜰㤴㜲㐸㜷㍥挶㍢昰㙥摣㐵昰㑥〰挸㈷㠳㌲㈷ㄶ㔵戴愱㜶㘳㐷戲摥㈸散㘴㌱㡡㈳㔱㐴换戸㘵㘷㡥㍡㠲攸搸敡摣ㅢ扡戶㈰㍡昶扤晤㘹㌳扤ㅣ㔲㘴㐶搵昴㕡㜷愸㥡摥〸㔶ㅤ㔰㙦扤ぢ㑤㡤㐹㠲㜷〳㐴㡡㠵挶敥敥慣㜹㥡㤳㙦ぢ㤳㈸㌲㠴〶㔴敥㌱ㄱ搳晣捦㄰㜰㍤㐷㤷㝤晢㤹愶攰㤴昵戶户㥦㡦昶攷敤ㄸ改㕤㍡㜳㕦攷搰㔷昴㍡㉤攸昷㠰扤戴㝦敤慢㕦㡥愰搸戸㤷攰扤〰㕤晡㠵㈷敦搷敢㈵㄰㤳搸㐹㘱敥㈰㍤㉥㘲攱㉥㙦慤㉢搱㍥㈳搶戲改㕦㔳㈱扣ㄷ攷攷㘱〷㝢扥慦ㅡ㌸搰搶㈵㠳㘷㤷摢㍢㌳㠳㌳扥攷㌰㝦摦㍥づ摥ㄶ㡡愱㔰搰昳戹㉥晢㌸挳捥㑣昹㥢㔲㤴㐳晤㝢㝦㝦㈱㤱㙡搴㐹㕥㙣㤷㝤戶摣㤷㈴〳㐸㤲晢戰慤挶晢〱㈰㈵戴㝦敡㉢㔱愶㔸敤愸㔴敢戴㔶改摤换㌸㤹㜴昹て㝢攴挸㜰攴慣㥤㠵敦㈰ㄸ㜵㤶㙣愷㈵㉣㠶㥤㐵攵搷攰㔷戰ㅢ慡ㄲ戹㘴㈹㙡昶㘵挵摢㐴㔶攴昳㍤㘷改っ摦㥡搰㐹㤷㤴挸攴昶捣挲㡣㜳㜸㥢愸攸㠲愴㔰挹㜰ぢ戵㈴㄰㈹㡦㜵昷㐵捣〰㈲愶㡡㡤㌳㍥㐸㜰㡣㘰ㅡ愰昸㜷㤰㌴扢摤㜸㠶挲㠶㌶攸捥㕥㔹挹㤵㠹〶㜱て晥戴慦戰㍡挱㘱㑥ㄲ㝣〸愰换晣愱昳㌱㠳㄰〵攵㈹㐲愴戵㘴㔸㡦摢敡〶㘹攰㠰㠵愰搲㕣㌳〸㍤㠷㔱愵㔱㙢摥扢攸㠵昳㜶戰㡥㈸搴㠴ㄵ㈷㥥㔸㔳㉥愸换㠷敤搳㤵攷慤慦慢扡㘱㉤㜹㑤㠸戶昳昳㝢攱㔰㡥昵挱㤶㤴㜳戹慥攱ㄹ散㙣㡣㉥㌴㌹ㄱ挳搷㑡㑦散慥㍣摦㍣昴㡤戵㜷㜴搹づㅢ㙡搸㡡㤸㡥改戲㠵㕤㐴搴愰㍥㘴㉤慦昹㑡捤㡦㕡㘷㝤扢摥戰㕤㐵㘴挰挶㘴愰㙥㐱㕤㐳㠴㘰搱㘳晣捦㜳㐷慤㘵摦㜴㠳㜵㤳挱挴慤㠳ㅤ㙦ㄲㄲ㈹㕡戳戶ㅢ㘰ㄸ挱㈲搳㘳搶搲㥡㜷〳搱摡愶攳㥥㌵搷㠳㍤㠱ㄵㄲ㝤昴〸㙡㌴㕤搳㜵慤慣㤷〷挵てて攴戹摣㜱晣ち〴㠲慢㕣㤱晥昲っ敤㑤扢㍥㡥捦搰㑥攷㥣㐶㄰㌹㙡㘵收㌳愵㌰㌹搵㜸㠰㙤ㅥ〴㜸攴散㤵昳敤愸摣ㅢ㡡㔷ㄷ改攱捦㤰昱㐲ㄶ慤㈰〸晤㜳〷㈲㔲㘱ㅥ㈹〷ㅣ〸㡣昳慤㥢晣㉡㤶搴㈱昵ㅤ㘸㈷捦㈰㡡㌴㘲㉤㤸慢慡㠱㔸戴㘳㠶〷愲ㄷ㥡戱㡥搹〸攲戲㌹捦㜱㑣㤲ㄶ挹㜲愹㘶㤲㠲㘷㥡愱㜷挱㜶つぢ㐰攸㉦捥㌲㌷㤱㘵㙥㑡搶㠸㜵㤹㘱㐱㐹戳㉦敦㥡改摢攱㥡㘳搷捡㝣㘱攸㙥㑦搰㈴㤸㥣㤲㌷㜹ㄲ㤹㌱搹㘵捤㕦㠱挹ㄶ㔴㠱敥㉡攴㈸户㡥攸〷攵敡㕡〹㝦戴〱ㅤ㑢㄰㌰攲㈵㌵㍥㠲摥㡡㜲㌳〲㈲㐷㥥㥢挹晤㡢㥢捦㈲㈷昲换ㄱ敢ㄹ㈴〲㡦㘰㑡挸搳扤㕤戲慥戸㜶〸散ㄱ㘳㘷散㜰㍥〰捡〱㤰㤴攳敤㥤㠲搵㔴愳愹㤶㔶㜸㔷㙦㔱㠷㥡戸扢户㍣慤㌷㡥㙣㔳ㅣ㘹㤴㤴㈲搹愹㤲㘸㤶㙤收戸㤷㔴㡤㈶㡡㍢搱㌶㕡㤶摢戴扤敦㤴㈲㙦㐰㌱〹捤攴㡣㔳㐲㈸〸昲㤲㍡愰愳攸慦捦㈶㡦㔴戴㠶㌶㐰㠵㝡㉡捡ㅢ㡤挳㠱攷㜱攵愴慥㉡昱ㅢ昸晢㐰㥣扣搴っ㍢㑡捣捤㠹戸㘴愶搱戸攴挲㑡愸㤹㝥㝤㡦戰㌴搶ㄶ㘹ㄸ攱捥㐱戵㝦戴扤㈹㐶㡣搹㤰㈱㤱っ㍦㌰搸㄰捣㤵㡡愶搲㍡ㅢ攵㔶户戲换㝣扢愰㑣㔷㌰戰ㄴ搶攷搵㠶㤸㘱㙤㑢㝥㐲ㅡ戴㑥㡢㈲㐷つ㙢㘶㌵㠰㑡て㈹挷攳㤴㌰戸㘱㕤愶㕢ちㄷㄸ㈰㜶攳搴㘲㉤㐴㔸户搵〱㑦〶㝢〷㍢搸㤱㈸㙣㐲敢㡣ㄲ戴㤴㐱戸㥤㡢㈰敦っ㠸㔱〸㔲㑢㥥㕦㥥搶晥散㐵㍥摦㍡㥤㑢ㄲ㌱ㄳ㌱搴㤵㘱㍤〰戹改愸㈴戹㘸㈲〹㤶㐷㤲㑤㠴搶㐸㤲㐷ㄳ㘳㤴㈶㥦ㅦ攲〶て攳㔸㘳㘴㥢〶敥戸㠵㌶戴㘹㘳敢㠰㜵摥慤㌵㥡㜵㈵慡㌸㤱搵愲㤱昷〴扥攴晡㕦挴㑤ㄹ晢ㄲ㙦捡㜹ㅣ愵戸㘴㈲㘹㜰扢摢昸ㅤ㌴ㄷ㈱㠷㍥㈲搹挶攰㘳㠶㕢㑥㠲㘱㍤㜷ㄴ㘸ㅦㅥ㙣㕦㕥㤰㡢㜳㄰㘹㍤㔹㤴㘵ぢ戸㡢搷㡡㈰ぢ户愵慡㉤㜸ぢㅥ㙤昶㔴搶㌹㍢捡摡ㄳ㌸挲㍡㈳㠱㔷㉡挱ㄸㄹ㤰㍢搸㐹敥㘶ㅣ搹扤昹慣扣收㙥㥥㡥㡤て㡤昱㕤㥥㠲㜲搸㔵㌰ㄲつ㙥扤㙤㜵㙢㡣晣搲昲㌶ㅥ〲搰ㄸ〲愶㐱㡢㥡㤱㠱㌳㡢昴捥〶づ㠳㤱ㄹ搱搱㜴㈰㤵㌱捡〹㌸散㠱㌴㜰ㄳて搲换ㅥ㤴㔰㜸㐸㉥㠵㈵昷ㄲ愷ㅣㅣ㠱㍣晦戶慥捣㐵㌳挴搵ㄷ昷㜰㔷昶㑣扤㑥㜳ㄷ晥戹㍤㠱㔵㕣摢㠸捣搱㐳㕤ㄷ戲㘴㑤戴敦敥改㉡㠸㉦ちㅥ㥦慦㥥㌳挳摡摡㔲戸ㄵ㕤摡ㅡ㤴㈴㡡㝦ぢ㝦挴戶愳搳㘶㉥戸扣㠴扡挱扤慦㕣㜷扤ㅢ慥捣慢ㄸ昰挶ㅦ慤㔸㘳㘸㠸㤳慣攴㝥㠳㍦昲攸戹攲㉢攸㜱㌷搳㘶〷㙤〷〹晢㤱㈷㤲〶㤳㐸㘷搰〹㙣昷搶㡤〱搲挹愱㉥㍡ㄱ㐱戰㑦㈸敥戵㌷㡤㔰戴扦〱㕡㐹㉣搱㤱ㅣ㝢晥つ戰扥昶搷挸㈱挲昱ㅥ㡢㤱攲扢㤱捡㐰㥤〸昲昸㝡〷㉦㠳晣晦挱㔲挲捤摢戲搳晦〲㌳㙢摦敦㐶搱摤㐴搱昷㝡㔱挴㐰散敢ち㜹㜳昶晢㐷捤户晣㕡敦晦搹㔱㔳㌳ㅥ〱㠶挵㐱㕤愹ㄸ㡦㈲捤挰摡ㄱ晣摢㌲〸昲㍤〶挱扤㈸ㄶ㠳㘰〱〹㡤㌱晢挸㈰㠸㍤ㅥㄷ㤱戱戳㐱挰㐸㕥㠶搹㤷ち慣愶㥣ㄸ㍣㙦摤收搰ㅢ㜶づ㔷㙣㔵㠰攸㍤㔴㔴㌰〷晦搳敤扤搹㡢愶㙦㍡㠷㈵晦慣慦愰扡晣㘵摣搹㤶㈶㙣㜱攷戶㈵搲㘸ㅢ捦㐴攲㔳摦昷㥥散敥愶㍡㌰ㄵ㍤㤱戳㕥㉢㙢愵㌷攰ㄷ搱㜸㑡挸晤挱愱㙦㥦晤昹搳捦㥦收摤㌴㌹㍤挰㌵挲㘰昰㈰〱㝡㕡て〸攱愶慥㠵摣捡㑦㜰㉥攰㘳㈴㝢扤愱㘶㑤㕦㙣㥥挰㜰㤲㘴㐴㜸㈹挲㡣㠸㙦㉦ㄸ㤴戸攵㄰ㄹ㤴搵㉥攷愶㝣挲㈴づ挱㙡㙡攲攲挱㑢㠲㠴㕡㕦戵㌵愰㙤㔹晣づㄴ捦敢㥣㐸愷㑤挸㌳㈶ㅦ㑤晢慢㙥捤㜶㤲㥡㑤㑣㐵㙤ち㌵ㄲ㈹㠵㘸〳㈹㈴㝤㙣㘱昸㕦愴搴㘳㐸ㄴ慢〰ㄹ㜱戴敥㠰㉥㑦晦晢㐲㐰戵慥昸つ昸戹ち㜶ㄱ㔸㑣㍣敦㠳㥥㕦㘹㜹挶散慥㌱㌰㉢㈷㤰换㐸挸㔱㠵ㄹ㡣搴㑡敥ㄲㄲ挹㔳㥣㐶㙡搷捥㈷づ㌲敡㐴㘱戶㠸戱㡢づ㍤㙢ㄵ攷㘱户㠹㝢ㅥ搰㌳㈵㔱ㄸ敥㐱㘶攳昸㈹ㄱ戹愸㙡㈵捡㈲ㅣ㡢㤲慤㐶挳㜱ㄱ㜴㤶㝢ㄸ㘷㔰㠴晡昸㑤㄰换愷摡㕤摦摡㕤㐲ㅤ攷づ㘱㠱晣挱〶扢㍢㠳戱㌱㉡㌹〶ㄲ㜶㔷戵捡搱㐵昰㘵㌴ㄱ㥢㕥㌳摡㐹㡥愵㘹㡣㐸㈷㥣㤵搷㝢昴㍦㘳搵挲㔹㔷㔸㥢㐱敢づ晤晦〴㌲㜶搴晦ㅡ㈳㙤㠲戲㡦挶〹扥ㄴㄹ㉤搹㌱㐰挳ㅤ㠱ㅦㅢ愱ㅡ㌹〶ㅢ㤲㘴㠰㍢㑡㉤攱㌳搵愸㔸㈴㌸扣㕣㠵敥㡢㄰慤戶戴㙦㠷晢ち㐰㐶㠲㡡摦㠴〸敡摢㥥㤳敥㍤换㤶㝥て搹㠷㉥搸㌵摦ぢ㍣㉢㥣㕣㐲㠸㜷㤲㕦㤹㔹戰㜹㘶戴扦散ㄶ㙡昷㘰㈷㐶㍥㠶㌶ㄷ㉦㐱㘰㕦㔴攱㥢ㄵ㜹㘴ㅣ㘱㜷㜱ぢ㝥㜱㌴㥥ち㈶㔱㍢〴户㔸㡦㌵捤〶㍥㔲扤〴捦㘶挸慣㍤愱散㈲晦㜲昷㝤っ㙥ㅤ㙥㘴㍤ち敦㡦㙡㔴ㄱち㤳㈵晣晥挷戹慦摤㝢搰㔹㌷㕥㕢挰㥡㠳㜹搸㉡挵扦〰㑥㜷㌷㑡㈷挹㜰㑣㝥㝢㕣㌱㍥㐱〸㠳㠶ㅥ搲摤扢㘳搹摢〴攸㍣晥㜴㥢㙥慦愹〶㥣㘵扢㠸㜵慦愰愹昶㄰〱㝥挶搵㌸挱ㄷ㡤㍥㍤戲愲昶㌲㤶㐵〶㐰㍡㔷㕡〵攸㑦搵㕦㐵戵づ㍦〱愹㕡㝢〴㙤㐸㠵ㄵ敤㈵㤴㜳㤷愲搵㉡收攱愸挱㈳㠷㡣て搶挸改昱㑦㤳㠳〵㕥㡣戴㍣搷㜸戰㤰㔹㝤〵摤戴㘶㘵㈳户晦慣扥戴敤慣㘸ㄲ挸愸改晥挷ㄳ㤵㘲㌴㌸戴㐳攰ㄲ㜸〰攳㐹捤㌱ち㑢㑡愰㔲ㄴ㕥昸晥㘹愴昱晣㐳晣敦㙢愷㝦晡㉡㥦晦㍡慤㠹㜸㐴㔱攷㉡㈸ㅥ㘵ㄵ㥦㑦慦挲㐷㙥晦㔵㝣㜶扢㔵㡣㔳㜲㜲㈶㐶〸㌰㥡搷㐸㐱戲慡㈶ㄲ摣㘶晥㌴㐱㌳ㄲㅤ戳ㄸ扦㡡ㅣ㘹㝢〳〹戴㈵㍥愴敤㈶ㄲ㐹摢㜱㈲㐵㙡㙤㈱㘱㍣つ㌰慡ㄷ戹㍢ㄹ㕦晣㠸㈹挵ㅢ㤲㜴昲㤴㈲㉦㙤㈹㔲愰㘵㈷㜶捦敥〹㌱㠲㜵昲ㄳ摡扥搲扦㌴㘰攸㕦晢㔴㠲慤㜳攷㤲捦愹昴㌸ㄸ〵㙡㠹㡣㔷㔲ㄷ㌷㔲㝢㍥愹晣㥤敦戶㝤愹㈸挰〳㤲㡡㉡㤳ち愵昲ㅦ㈵㤵㡦攳㔳㉤愹㈳㍣挳搴㙢㐹㘵㔲慢㔴晥㘴㔲昹㍦㡦ㅦ㙥㔵㑥㠸㌳敡戹㐸捡挹㌰㡢攵愰㤰晡㙣㥢攷敦愲㐵㔵㍢㙣㐵搹ㄴ戲ㄲ㔳㙥㠸戲ㅤ挱㉤ㄱㅦㅦ㑥㉦攰搲ㄳ敥㠶㐰ㅥ㐷晦㝦挲㜹㕣㠶㥡㌷㐳ㄳ摦㐵㙦㈰ち敤ㅢ昲挶挶㈵敢㤲㡦㡣㈱敢㝣㠰攳㔷㝤㑦㤱〸㉣㠷〲㘵㔲㑣㈹㝡㕦㔲挹戰㌲摢晢㤱㐴捦㜴㕥㉥ㄹ㑣捦㐸挴愵愰㍤㤷㘰㌶昷㕣㥢㘶㡣㍦挴㍣㈱㔱㘵扥搰㈷㥦㐴㈲㡡搰ㅣ㘲搶㌸㠵㠲昰昲昳㉣昸ㄴ挱ㅦ〳㔴㌴㑡〰搲㐱改㑦〰挶㤲晦扤㘲㜲㐳㕣㉢扡戶㤹っ㤶㈶㈳攳㑦搹攰搳〰㜹昸㜵戵㘸㤳㌰攸㘷㤰㤳ㅥ㤴搲㐴〶晤㉣ぢ㍥㐷昰㜹㠰㑡㤱〲攵㈳晤㙤㕡ㅥ㔹㤳㑦敤ㄱ㠰散昸愶晥㘱㝣㈳扦挵ㄱ昳昸㉦㐲㡡㘲㠰ㄷ昴摦ㅡ慣㉦㔲㈰㙤㘷昹慤㘳愵㙦愰ㅦ敥㝣摢ㄶ㘴㡦ㄴ搰㘵㜸㍤㈸㌸戹㘰捤挳〸ㅣ㠵挶㜵㔹捦ㄷ㠹戲㕤搳づ晢ㅦ㔰搵扦挰挱㐹㄰散挳昸㐲㥣攰㡢㐶㙡㤰戹㌵攲戹晤㌶㌲捡㝡㐹㈳㠵㐸挱昵戸㠰㙡㥣慢㈱搵㐸挱㤳㜱〱㌵㥦昱㘵〰㡤㔴挱㌵ㄹ㕦攱ㅢ㠹㐱〶㝣㌱㑥挸㠰愴〴㘹㙥㜵つ㐸敡㤰〲搵㌵㈰㈹㐶ち敡改〱扦捡㑥㘵㘱㐸㜴㉡㌷㉥㔰愸敥㘵㈴㐶昳㘳㥣摢ㄳ昸改㥢㕡敤㙡晤敡搵㕦㡤ㄵ㈶敦㉣㝣昴愱㤱ㄷ㕦晢挹㉦㕥昸搹挷㑥晤挷慦㕦㝡改㘷晦昶挲慢扦㝥㘵昵搴㡦扥晥昵ㅦ㍥昲昲慢扦㌸㘸㝤㑤晦敥慦ㄶ扥昶捣昴昵㘷㥥戲慥㝣攰散㌳扦晢攴㘳搳㡢户㑣攵昳㐳㐳敦㥢昸昱ㅤ昷㡤㍦昷搴昷戴ㅦ晣昳敤慥㈶换挵〰㥤搳攰戲㘵ㅡ㝦㡥〴愶挱ㄹ扦愵搳攰㜲㘵愳㍥ㄱ㙦搴㉣㌲捡戰挲㌸〱㈹昸㜸㘷挱昰晦〰㝤挳挶㐷</t>
  </si>
  <si>
    <t>㜸〱敤㝣㜹㝣ㅣ挵㤵晦搴㐸搳㔶㡤㈵㙢昰戵ㄸㄲ㌰搸〴ㅦ㈰收㍥っ㐶㤶攵㑢挶户㡣㔹㠳㠹㍣㐷てㅡ慣搱搸㌳㈳摢㈲㈴㐰㔸㙥〸㠴㤰㙣ㅣ㈰〶㤲㜰㈵㠴㠰挳㤱㐰㔸㈰摣挷㜲收挷㉦㔹㤲㄰挸〶搸㠴〰㥢ㅦ晣㈰㌱戰摦㙦㜵昷愸㘷愶㈵ㅦ㘱㍦敢㍦㜶愴㜹㔳昵敡搵慢敡㙦㥤敦㔵㜷扢㠴换攵晡〴ㅦ晥昲搳挸挰㘷扡〷㑢㘵㍤摦搶㔹攸敢搳搳攵㕣愱扦搴搶㔱㉣㈶〷㤷攴㑡攵〶〸㘸㍤㌹愴㤷㍣㍤愵摣㘹㝡㔳捦㘶扤㔸㠲㤰挷攵㙡㙡㤲㙥愴㝢捤慦捦㡡㐸收㤲㡤㈴㤰㜲㐹㡤㘴ㄴ㐹ㄳ㠹㈴㘱㈶㌹㥡愴ㄹ愴戹〵㘴㜵攷摣攵愹㔳㔱㠵敥㜲愱愸ㅦ㌱㜹㡤㔱搰散㐰愰㉤搰ㄶ昱㠷愳㙤晥㈳㈶㜷づ昴㤵〷㡡晡散㝥㝤愰㕣㑣昶ㅤ㌱㜹挵㐰慡㉦㤷㍥㑥ㅦ㕣㕤搸愰昷捦搶㔳晥㔰㉡ㄹ㡥〷挲㤱㐸㌶㤱㠸㌷㡦㠱收㘵㥤㜳㔷ㄴ昵㙣改搳搲搹㑡㥤换㍢攷戶㉤搳换㥦㤶㑥ㅦ㜴㐲攵扣㐲㍥㤹敢晦㤴㤴㝡搸㄰㤱㜹㝡㍡挷ㄶ搳昵㘲慥晦㤴㌶㔴扢ち㘸挴㘲㙤ㅤ愵搲㐰㝥㈳ㅢ扦㔳敦敢㕢愵㘷㔵㑢攵攷㤵捡㉢㤲挵㝣愹㌹㑦晣昴愲摥㥦搶㑢㘳昲昳户愶昵㍥㔳戰搴㤴㕦㤳㉣㉥㑢收昵㐶〶㕡昳㐶ㅢ㜶㘵昴晥㜲慥㍣搸㤲㍦扥愴慦㑡昶㥦愲㔳挴㤳㕦㌸㤰换㠸挶㐶晣扢ㅡづ㜷慡㤹㙡㈸搴㈷摦搹㥢㉣㤶㔵㡣㑤ㄸ㜰㤲戵㜵ㄷ㜵ㄵ㔵昵㘲㤷㥡㕣㤳㡢㙤搶㥤换ㅦ愷ㄷ晢昵㍥ㄶ挲㤶㥣㔹㈳愴〰㌲摡愱㠲㤴㜵㌹㙣㈵㌱摡ㅣ㌱扣ㄶ㤶愲敤〷㜲昴戲㐲㌱㡦づ戹㔴㑦昶捦昶户〵攳搱㐰㈸㄰㑡㐴㘲戱㔸挰ㅦ㠹㐴㡦攸㉥㘷收改㥢㤱攴㡦挷㈳㤱㐴㌰ㄱ㡢㠵搰㐱㐳攱㔸㔰㡥㠵〲㌹㡥慡挶㠳戸扢户挸〹攴㑣〴ㄱ㡤㙦㘲挴摡㡢攴愸㜱昷㈴摤㍤㈹㜷㑦摡摤㤳㜱昷攸敥㥥慣扢攷ㄴ㜷㑦慦扢㈷攷敥㌹搵摤戳〱㌲搶愷㘹搴㈸户昹㌹㜹㘰挷戸挰ㄹㄷ㉥晦㕡敢ㄳ㕦晤搵㘳捦㍦㈹㌸㐸搵ㄸ摦ㅦ㠱㤹搵㤷㠰㡡戳㠲㔱㝦㌰ㄸち㠶㘳㠹㠰敤ㄲ㘲㜲ㄲ㌲挸〳㐰戴〳愹㘳搹㔱ぢ攵㘷挸晡㉣㠸㄰慦愲捥慣昷昹扦摢㝦㤴攷搲敥戹㤷捤晤搱搱晢改敦晡〵㈷〴㔵攰挱〸搴㘰㤶昰㠷ㄲ㘱っ㕤㝦㌴ㄴて㐶愳攱戸慤挰㜸㍣ㄴ㡡㐴挳晥㔰㈰㤲〰㜶攱㤸㥣っ〵昲㄰㄰敤㔰㄰戱㐸㑥㈱㘳㉡挳攲摦捣攲户㑦昹收㑣敦戴㕣搷攵㕡㜴敤㑢ぢ慦晥㡥攰㔴愴㡡晦ㅣ〲㐷㔴㕦㙦㌸ㅣ㡡㈶攲挱㐴搴敦て㘳昶〸㠷㙣挵〷㈲昲㜰慡㥦〶愲㑤〷昱㜴㙦㤹ㄵ㥣㈵㘷㤰㌹ㄳ㐴㠸ㄷ捤㌲搷ㅤ晥挱挴㙤て摤㌸敦㠶搱㈷敦搸昹戵ㄳ㝥㉥㌸昳愹㌲㡦㐴攰㠰攳晢㜳㔹昴㤴㈳㤶收晡㘷〷摡㐲攱挸ㄱ㑢㤳㕢ㄹ㡡挸㌶㉡㍢ち㐴昳㠳戸攷ㄶ㘴㠰㥣㈰㠸㄰㑦㥢敡㜷ㅣ㤹晢㠷㔹㤷㑥敤戸昹㈷㕢て㍥昵㠸㈹㤳㍣ㅣ愹㈱愷㉥㕣㍢㍡ㄶ㘰㔶㑤㈷㑢㘵㜳攰戲㕡㥦敥戸摥昵戰㕥㔰㑣晦昷て㙢ㄴ昲愹っ㙢ㄹ㈶晡ㄱ㄰㉤ち搲㌸㝢㕥㌰㉡㘳攴挵㐱㠴㜸搴㙣㤱昹ㄳ搶戴㍤戹敤扥㠵㜷摤㜷收㤴㌵敦扦㝢戸攰〲愷ㅡ㝣ㄶ〲㜱㝢㈷㡢㠷㌰㥡㐲㙤㤱㜰㉣㥣〸〵戹愶㔹㝤㉣ㄴっ㈶摡挲搱㜸㈴㄰つ㐷〲晥戸㍦㉡㡦㘶㔱挷㠰㘸戳㐱㐴㠷㍣㤶㡣㜶㠶挵晤㘶搹戱摢㘶つ晥收慤㐷ㄶ摦昹㝦㈷㝥昸敤戵ㄷ㥦㈵戸慥慡戲㍢㄰愸㉡㍢㤰〸〷愲晥戶㐸㈸ㄲち㐴攳昱㘰㌰㘸㤵ㅤっ㈵㘲㙤搱㔰挰ㅦ㡣昹㠳攱戰㍦㥥㤰㜳㔹㔴㈷㠸㌶㡦ちㄷ慥㕡㈳攷㤳戵〰㐴㠸㥦㤸愵㝦愷戱晢㐷㕦㍦㙣搱挲㙦散晣攵㡥捤扦㜸晢㍦〵愷㈶㔵晡㈲〴㡥戴㕦㌹㘶㐴㜴昵愱㌹㄰愵㠵愲挱㘸〲㜳㘳㌴ㄶ昳挷㐳戲㡢晡ㄷ㠳㘸挷㔱换挶摥㥣㕣㐲搶㔲㄰㈱㙥㌷㡢晣搹戶愹捦㝦挱㍤㙢挱攵㙢扦摢㜹晦㔱搷摥㈲戸㝤㔰㐵㉥㐷攰愰㥡㈲愳昶㈲晤ㄱ戹㠲ち㔷㠲㘸慢㐸㔰〶〷㜱㌷戹慢㐱㠴昸扥㠵敢㑥昷敡昶慤敦㉣晤㤷㐹攷㙤㥢扢㘶㘹㑢昳ㅡ㈴慦㌴攷晤㜹挵攴ㄶ慣愴㐳㡢㜴戰つ戳晡敥散㑥戰㌹挹㐶戲戱㙣㈰㤰㠹昸㤳愱愴㠷ㄳ晦敥㉥㠳㕣㝢㥡戳㈷攴晡㌳㠵㉤㙡㕤晣捣摣㘴㐹ㅦㅡ㑦㌳捤戴戹㠵㠱晥㑣改㐰攷挴敥㜲戲慣ㅦ㔰㥢㌶愴愴㉥㕢㌷㜶つ㝡㐹㤵㜷㔰㙤戶㌵挹扥〱扤㘳㙢捥㐸晥㙣㑤㌲昶っ㠵搴昰愹ぢ㡡晡愶㑡㙡㕤㡤㍡戰ㄳ摤慣㜴搷㕤愵㤱㘴搴㙢㜲㘷㙦愱愴昷慢敡捤捣慦挸愵㌷攸挵㙥㥤晢㔸㍤愳㉥㜵〲㤳捣㡤换捣攵晤戸㔰㙣㐵㌲㠷摡戹搹昹㕢换㝡㝦㐶捦愰扥ㅢ昵㘲㜹㜰㜵㌲搵愷㑦慣ㄲ㌱捡㐴挲愴㉡昶㠲㐲㝡愰搴㔹攸㉦ㄷぢ㝤搵㈹ㅤ㤹捤㐹㙣㤶㌲㑢ぢㄹㅤ㝢㥤㐶㝥㕣挲搵搰㈰㠴㙢㠶搳㙣㑤扤愵㌶搵㄰戶㈶收搶㘷晦敡㙥搷戶ち㔷㠷慢攸搳搹㈷摤㔳㜷愱㑣改愵㥡改挳ぢ摡慥㠹㥢㝥㑡㑦ㅢ㕥㕡搵戱搲㜲晦扤挲㙥昷㌸昳敡攷㙦挶㠶㜲㔱戲㍦搳愷ㄷ㐷㌴㔹〴㙢㈴㑦〰昱摣㠸搱㍣㉣㝡摣晡㠸慤㘲搰戳㈵㤷㈹昷㙡扤㝡敥㤴摥㌲㜸㌰㙢㥡㥡〸㙤摤㐷慥〵㑢㥥㐸㜲ㄲ㠸搷敢搲搶㔱㐸昳捡㤳㡤戸㠷㝢戸㍤摦慡搲㜰㤲㙡㙢っ㍢愶攴挹㘳愵㉥㌵㌴㌸㕤攵愲㘴愹户捣敥㌹㘲㈲㌷愵昲昳㈴㍤㈰ㅥ敥㈵㜷㙢㈷摣挸つ㝦㑢㝥㥥㥥㑤挲捣㔲愳㕢㈴㍤㜹㘳攷㍥㑦㉦愵㈵户昸㕤ㄸ㉢㕢㌵㠴㌰昸㥢昳散晤晡搶昲扣㘴㌹㌹㉡て㘳〱慤㈴㈱㌴㔳攵㌲㐲捣搹愲㜸㔶㙥慦ㄹ㠳〶㥦ち摡戴㡣㔶っ㐳ㄳ〶づ挶㡢慢挱愴㈳㕦〴敡捥㜵㕦慢敤攸搵㥢㝥搸㈲㤹㠵㝡晦敡挱㡤㝡㠹攲㑤摡㠸㔰搶づ㉦㉡㕢㥥㑥ㅤ㕦捥昵㤵摡㔰搳㠵挵挲挰挶㑦㔳て㜵挹昵㈰搶挷戳ㅤ扤㜸昷慦㠹㈶晤愸捤㙣㥢㥥ㅥ㔷ㄳ戵㤱㈳㘹㔷㐸昶㔶㈸晢〴㍦敡㈳㌳昸昱㡥㤴收㤹〸㠹㍤㌱㤰戸扦㙦捥〳愱搵㐵㕤㤹㝣㑤㉡〲戴㕢昲㈷ㄴ㡡ㅢ㔲㠵挲〶昶愷㌱㉡㔶敡搵昵㌲捤愸搱愶搹愸捣㐳㈱ㅡㅡ慡っㅥ㥢扤挵㐵㔰敢〵㘹改攸敢㥢㙣㘹㉣㘹㌹戰ㅡ㘰搰㘹愷㈲戰㍦㔷㥥㘴ち㑤㔴捥愵㈷㜷慦㕥摥搵戵愲㙤㙢㕦㘹慢昸㍡慥㥥㜶挹换搳扦晥敦㝦扢晤改㡥㕢㍦㥦㥣㝡攸扦㈶㝦㈹慥㌰ㄳ敡㉣㈴摡㌹捡㍣换㈳㈰㉥㠷ㄸ㘷ㄵ㠴慢㍦戲㠰戸摣㐸戲〹〴㜳㠳㐲ㅢ㔳㐳挹㠸ち摡㑡㥣ㅥ㈴㈷ㄹ㌹〰㈲㘸㌰㈹㐳㙦㌳〲搶㐷㕣〰晤摢昱㔵敤㐶攳慡扥摤㑥〳搷㉢㐷㐸ㄳ㌴挳搸㜶㤲㔸㐹愲㈳㠹㡣㌸〳㡡ㅤ〱昸㤲㤹㔰㘷戱㑤㐶㌶〵挰搹捣㝦㍡挴㥣〱㌸〷挹昲㕣㤲昳㐰㙣〰㕣㘰㐴挵㈱昸㔵〰㕣㐸愱㡢㐰挴ㄴ㄰〵挰挵〸㔸ㅦ㔱㐲ㄹ摢昱㔵〰搰戸慢〷攰㌲㜰扤㜲㠴㌴㐱㐳搰〹㠰ㅣㄴ㍢〲搰㙢㈶搴搹㡣㌴晣ㄴ〰摢㄰㄰㔹㠸㌹〳㜰㈵㤲攵㔵㈴㔷㠳搸〰搸㙥㐴挵㌴晣㉡〰慥㐱㐰㕥ぢ㈲㘶㠰㈸〰慥㐳挰晡㠸㤳㔱挶㜶㝣ㄵ〰搳挱慥〷攰㝡㜰扤㜲㠴㌴㐱慢搴〹㠰㙥㈸㜶〴㘰㤵㤹㔰㘷挰戶㐱㤳〲攰㔶〴挴ち㠸㌹〳㜰ㅢ㤲攵敤㈴㍢㐰㙣〰摣㘱㐴挵㔱昸㔵〰摣㐹愱扢㐰〴㉤㕣〵挰摤〸㔸ㅦ戱㄰㘵㙣挷㔷〱攰〷扢ㅥ㠰㝢挱昵捡ㄱ搲㐴㄰ㄲ㑥〰捣㠶㘲㐷〰㡥㌱ㄳ敡㑣散㌰㌴㡤戰㑢慦戲㙡㌹搱㔶敤搲㥢戳ぢ㜲㝤㘵扤愸㌶㘲慤㔹晣ㄸ敥㌸ㄵ㙦攱收戳㤸㑣ㅢ㡥慥昱搹㑥散㍦攱晦㉢てづ敤挸敢昶扦挶昶昰㝦㜷昹晢摣㉥㕦敤昱慢㜶晡㈳散愲搱㘹㙡昶昹㈳ぢ摢㍡ㄱ㌷戸㡥㙢戲敡㔲㙤搰㕣摤挹㈸㕦扢㠱㔰㑥捥㡡扣扤ㄳ㔲摡㍦晣敥㥦㥤扤扥㤳㌲搳戰㍢敤㌵㐸晣㕦㍢愵昶㘸挵戰㔳ㅥ〶㌶昲ㄱ㤲㐷㐹ㅥ㈳㜹ㅣ㐴㐴㌱ㄹ㜱㥡㑤㈱挲改搲㠳㥤搵〴㍡㍡攴㤳㈴㑦㤱㍣つ㘲㥢㘶㥦㐱㔴㝢ㄶ㘴ㄴ㌶戸㍡㑥㐷扣㐲㐴㄰㔵㔳敥㜳〸挸攷㐱㥡㕦〰㔹戶㐸敦㠳慤晢㘹㥤㠸㜸攸ㄶㅢ㜹㜷㡥㝥挳㌵㘴㘲扥㝢戰㍦摤㕢㉣昴攳㌰㠹㐶㐳㐷ㅡ㐷ち㈵㤱搴昲㑢ち㥤〳㘵㉤扦㈸㠷㥦收晣㉡㝤愳㥥㉣㜷挲㤷〱㡢㘴〹摣㤶捡摥攸捡㙣晤㥦戴㐷㕣㌴ㅡ攱㈶ㅡ㌲㐹㐴敤愸㌵㉣〳ㄳ摥戶㜹〵ㅣ㑦改敡㌸㡤戰㙢ㅡ㙣换㝤搰攰㜰挹ㄷ㔱扢敤敦摥㝣昴㘱㔷摦晡㠹昹㝢〶㝡㥦晡挸㈸ㄲ敢㔷攰㤷挰昵㡥㤴㈶攸㈷慤慣挰摡换㠸㌵愰ㅢ㐸戵ㄱ㍤ㄴ慡ㅤ㔷攱㐳捣㠴㍡户敡搱挸捦㉥㈴㕦〱ㄱ〷㐳捣㜹ㅢ昲㉡㘵㕥㈳昹㍤㠸㙤㝣晣挱㠸㡡㘳昰慢挶挴敢ㄴ㝡〳㐴搰戵慡戶㈱㙦㈲㘰㝤挴㐴㤴戱ㅤ㕦戵つ愱ㄳ戶ㅥ㠴户挰昵捡ㄱ搲㐴㍢㈴㉡㈰搸㜶攲捤㔰散〸挰㘸㌳愱捥户㍢ㄷ㥡ㄴ〰敦㈳㈰㈴挴㥣〱昸〰挹昲㐳㤲扦㠲搸〰搸㘹㐴㐵㈷㝥ㄵ〰ㅦ㔱攸㘳㄰㌱ㅦ㐴〱㘰㌷㙤〴慤挵敤昸㉡〰收㔱㜸ㅤ〸ㄸㄵ㈹搹㠰㌴慦ㅣ㈱㑤㉣㐰ㄶ㈷〰摥晦㜸ㄸ〰摥㌳ㄳ敡摣换㕤搰愴〰㘸㐶愱攲㉦㄰㜳〶㘰っ㤲㘵㉢㠹㡦戵ㅢ戲挵挶ㅡ㔱戱ㄸ㡡ㄴ〰攳㈸㌴ㅥ㐴搰搷慣〰㤸㠰㤸昵ㄱ晦㠱㌲㉡〰搰㉦㕤て挰㈴敡㤴㈳愴㠹愵挸攷〴挰㉢挳〱昰㕢㌳愱捥搹扤〲㥡ㄴ〰㠷戲捡扦ㅥㄶ㠰愹㐸㤶㠷㤱㝣㡥戵ㅢ〲㘰㥡ㄱㄵ㉢愱㐸〱㌰㥤㐲㌳㐰㐴㌷㔸ち㠰㤹㠸㔹ㅦ昱愲ㅤ㠰㔵㘰搷〳㜰ㄴ㜵捡ㄱ搲挴㙡攴㜳〲攰㠹攱〰㜸摣㑣㠸搵戸攱㍤㜴敢敤㠱晢㜴㌴㉢㥣㕤㤳搳户搰摦㌳㈶㡢戳攸捥㠱㔲戹愰㥣㔳㉤搹㜹㠵㘵㠵昲扣㕣㘹㘳㕦㜲㜰㕣搶っ㥣搰慢昷挳㜵㕣㠴〷戹㠶㔷搸戸㔱捦挸㙣㜷㘱愰㤸搶扢收敤ぢ慥㘵㕣ㅦ㥡㑥㜹㤵摤〲㥦扤昳㤶㘲㐵ㄳ攸㈵昸戸㍣昴㜱搶㍡扤㙣㥢挵㈱扢挴〷挱搶㈱㐴㔷攷捡㝤晡攸慣㑡㔷攱愶㉣㔰㠴㍦㍥㌳㉡扢扡ㄷ捥愰㜹㉤搹㠵挵㕣愶㉦搷慦戳㌱㘰敢昰㠰㝦㠹㝥ち㝣敦㉢ち愵ㅣ㙦㍥㘸挹慥㉥㈶晢㑢ㅢ改㐶㑣て㡥慤㡡愹昵摦㤳㥤㥢敢㉦愱ㄸ搵㡡っ户㘶扢㝢ぢ㕢㜰昳捡㐰扥㝦㘱㜲㘳㘹㥦㘸㤵愱ㄱ愴㥡㐶戸㠵摢㉤㥡摣㑤㝢摢㍥㕡ㅣㅡ挷ㄹ㠷㕢㤳搱㑦换挵㕣㙡㠰㠰戱昹㕤㐱㝣ㅢ㐹㔴ㅢ扡㍣昴㔰㡦戰摦攷慥摦㍣ㄱ愱户㥦㜵慤㍡〷㜶㜴㍣㔷敥〸攲㑥㕦㈶㤰愹㜹ㄶ挸攲㠵挷㜷つ㥤㠳晤㕤㜷敡㜸㑥㠲收摡摤㔴㙤捦慢ㅣ㍢㜰愶ㅡ㘳㜴㈱昲搸愳㌰㌲搱ㄳㄸ慢敤㤶摥慣㤲㘱てㅤ㌳ㄴ㕣〰捦㜵㜳㜶㐹㌲愵昷挱攱㥥㑦㤶挷ㄸㄱ摡㍥戸㤳愳㘴愶㜵ㄶ昲昹㈴扢ㅣ扢㙢㜷㍡搹愷㌷㘵㍢〶捡〵ㅣ攰换㉣㠸敡㤷㈶㉢戹ㄵ慣攴㔶挵㙡捥慥攲㐱㥣ち㔳㔷攱㤴㘴㌱㔷敥捤攷搲㑤㡣昰戰㙣㥦攸慢㤸㍦搴慥ㄶ㠰昲㘳捤㈵戵扢㜹㘳㕦㡢收㙥㠳搹㑡攸搸晣攸搱㙥愱攱㑦散攵㌹つ㘶ㅥ戵愰挸㘳愰捤攳㐶昹㥣㡡搴攷ㅤ戵敢㐰昰㥤㌳挰㔱㤳㤳㌸㤹〲昸捡搹愰っ昰摢挸㤳㡥ㄱ㥤昸愳㈰攰㕤㔲㐸㘶ㄶ挰搳㔲㈸㡥㌲敦㉣㙢㐲搳㜲慡㈹晡㜸慣搲㠹㤳㍡昸㡤㌷攷㌲㝡戱㠹㡣㙥㔸㈸㡤㍣㤰搱㡣㌶㈴㌶㌰挳㐶㌷㌹㤵搵㘵改㥡㙡㍡慢敤户搳㜵搵改晦搳捡㜸㍢㔱昷㝡㤵㐹㜷㉣慥㐳戶昳㥡㝡挰攴昵搴〸捣愱㐰〷㠸㘷㍤ㄲ㙢摢愶晡㠴〳攷㈰ㄲ㐲㡤敡㥥㉣㥥扤㌴攱㥣㐲ㅤ摡㜸搴㠵㡣戶ㅤ戶㘸挶㌹㑢㤳㜵愳㤷搶㡤㕥慥㘷扣挶晣㑡晢㡣捤攱㜶㌷愲愹戵㕡ㄷ㔸㕤戱㔰㤶敦搶搵㈹㡣㘸㐵ㄵ戴戹挸散攵㘰㠱晥ㅥ摣搵㔴扢㝢昴㘲攷〸ㄱ㤷㔷㘴㐰慤敢昶㤲攳㘵愳挹昹㐸㤵ぢ㐰〴摤敦㕣晤㙤㙢㤵㈸㈰捡昵捡愵㉤㠴挸敥捥㡦㘲㈳㜲㜰㡥㤴㡢愸㜸ㄳ㐲㥣㝡㉡㕤㜱㌱戸扢敥㡡㈵收挰㔷ㅥ㐷㈵㘶㐴㤴ㄱ戰㉥㠳㉤㙢戶敦ㄲ〸挸愵ㄴㅣ㜰ㄶ㔸㐶㠱攵ㄴ搸っ㠱昵昸㙡㉢㄰ㅢ㙤㘱挷摢慢ㅣ挰㕢〵ㄹ㠰挷攳〰慢㔴㡤ㅣ〳扣㙥㉡㕤㑤愵㘷㠳㔹ぢㅥ晤昵〶㜸挷㐳㘴户挱㍢ㄷ搹ㄴ㜸㙢愸昸㍣挴慡挰晢㐷㜰㜷つ摥〵挸〶㐱㤷㕣㑢㈵㘶㐴㕣㠸㠰㜵ㄹ㐶ㅦ㔰㠳攳㐴〸挸㤳㈸㜸㤱戳挰㍡ち㥣㑣〱ㅥ㈳慣挷㔷晢㍣㔹ㄶ㜸㡢㥣愰㕢て〹㐰㜷ㄹ愸㔵㈶㐷㡤〹㕤㤲昹㔳㔴戹つ捣㕡攸慥〴捦㠰㉥つ㤱摤㠶敥㉡㘴㔳搰㘵愸昸㙡挴慡愰换㠲扢㙢攸戶㈳ㅢ〴㕤昲ㄴ㉡㌱㈳攲ㅡ〴慣换㈰㘸㘶扦敢㠵㠰捣㔱昰㕡㘷㠱㔳㈹戰㠱〲搷㐱㘰㍤扥㕡ㅦ㘲㉤ㄶ㜴挶㕤㙥づ㍤慦ㅦ㔲㠰敦㝡㔰慢㕣㕢捦㉢㔰敤㐶慡扤ㄵ〲戵昰摤〶㥥〱摦㈶㠸㡣㌷敦㠸摢攵扥㐶摣㡥㝣ち扦㈲㌵敦㐰慣ち㍦敥㘴㜶㡤摦ㅤ挸〶㐱㥣挰㔱㠹ㄹㄱ㜷㈲㘰㕤〷㜷㌸㈶㝥㥢㈱㈰户㔰昰㉥㘷㠱慤ㄴㄸ愴〰捦㉦搶攳慢㥤㠶㔸㘵捥挳㍤㝣づ攰㥤づㄱ㠰㜷㉦愸㔵愸慤敦㝤㤱㍡扦〴攲愱㜳㜰㠴ㅤㄱ㝣㈹㌵㉥㘴㉤ぢ㌰换搸慣戰晤ㄶ攴捡㤸㜶㥢戳㈰〸㉡㕦敦〱㙡ㄳ㘳换㌴戳㘲ㅣㅤ㕣㥦㔴㘵㉤ㅤ㔴㥦㙥㌷㥦愶㍡㈴ㅢ㠶㤵捤㥥摡㤵㤰㌲戰ㅣ敡戸㉦㔹㕣挲昰〱㥡㐶㤷㌸㙣㜸㑦戹つ㜷㜶愹扦挳㍥搳戸〳昲㉣㕤摡扤㝡慥㑢㥥挹捥㈳昰㠷挵昳㉣㠴㘹戴㍤戲换㡥㘲㍢㍥愰㔱散愵攱㘶昰㕡捣昳愹慥晥ㄲ戶㍥㕥㌳㠶㡤敤ㄸ㌳戸㝣愰㕣㤵㤲摣㍡捥㑣挱ㄱ晣昲㝥㤸㈳改㘴㌱戳㡦散㘵㜱㙤㠶挹愵戶愵㝢㘹づ㐳〹㍦戶ㅤ㈸ㅣㅣ㕦㌶戱㝥ㄴ㈹㝢㜲晡挲㡤㔰ぢ攱慥ㅣ捡㌴㌱挶晢挴㔵㉢ㄸ昷㐴㉡摦挴ちㅤ㡥〵摣㌶摦愷㡦㔳ㄹ㉡㔱戵㙦㤳搹㡥㔴〹㜶㙥㤹㐶㡣ㄹ㔲挳㕤㘶㔷改㝤㐹摥㉦〷㥢挳っ慤㐸㤷㜱搶㔸㔱挰㝢攱昶㥤ㄶ〲㈲㡤㘶㉢〹搵㑥摡〸戳㕣昵㐵㜰㈴敤㘵慢愲晤戲敡昳攷㜶昱慤㙤晣摣搴敥戲〲愶昷㠳攷㉦㈳㤸捥㤸㜱敤㐷㘵ㅣ㐹攳慣ㄳ㕣㘳㥥㔳㔳㔸戳挵愳㝤摤㐲㍦㐸戱㡣ㅢ㐶㜹攳㜵㉢㠷㑥ㅦっ㄰摣㤹㤲散敢ㅢㅣ㤳敤敡㑦昷つ㘴㜴㘵㠷㕡㌳户㌲㐷昷㠹昶㙡攴㙣㘳戴搵〸戸㤸愰㜴攱㌹㈱敢〶挲扤㜷㐶挹戳㔱愶㕡㌶愱挳㉢捦㌱挷摤攳愸挸ㅥ㥦㑢㜲ㅢ㌹㜶攸㔴㕤㍤㠸㠲愹慤㡥挵㌹㡤㠷㑣㤵愳㑤㌵攲㙣㘲㑢ち㑢ち㜴㘶搹㔸㡢㜲〶㙢㥦㘸㈷㕣愷搱㑣㥡〶㙢㝣㉦㐷〸㤵㘰搶㔳㍦㌰扢捤摦㜶慥㌱㔸㘵挴㤳㘰ㄸ晢戶㜳搱㈶㥡㜱㕦㤵摡㐴搱昹攴ㅥ昲㐰〹㥥㑥慡㥤摡㜹㄰ㄴ㍣愶㌴㜶㙡㉥挹㤵㑣㕥〰戲敢㥤摡㌳挸〶㐱㤷扣㤰㑡捣㠸攰㌹愶戵㘹愲扦挰摣愹㕤〴〱㜹㌱〵㥦㜷ㄶ戸㠴〲㕦〱昱昰愸慢㜶扥ㄹ昶搴㡥㥢㘹㑦㥥㠶㜰㔳㥥づ〱㡣㔶つ昷㍣攲㔴ㄲ昶愹㌶扡改〵愴换㑢愱昶改愷㥥攲㈹㤰㑢扣〴㘲㔵㤰㌶慣㘹㔱㕣挶昲扦ち㈲㕥〱搳戶㈵㤶㤷㠳㐹㜸㕦〵摦㠰昷㙢攰散戶㔵昱ㅡ戲㈹慣慦愰昲摦㈳㔶戵㉢晥〶戸扢挶晡て挸〶㐱㤷晣㘷㉡㌱㈳攲㜵〴慣㑢愱挳捤挴晡㥢㄰㤰摢㈸挸戳㌳〷㠱㙦㔱攰㑡ち扣〹㠱昵昸㙡㔷㤱㘵㔹ㄵㅤ㑥㥢攲㙦㐳〲㥢㘲ㅥ愸㔹㉡㙤㥢攲敤捣㝦つ㔵扥て〱ㅢ㝣慡㘷昲挴换㠰敥㕡㠸散㌶㜴ㅦ㈲㥢㠲敥㍡㉡晥㉢㘲㔵搰㝤ㄷ摣㕤㐳户ㄳ搹㈰攸㤲摦愳ㄲ㌳㈲㜸戲㘶㕤㠶慤㥢㕥て〱㜹〳〵㍦㜶ㄶ戸㤱〲㌷㔱㠰挳㜰㍤扥摡捤㠸㔵ㅣ〱㝣ㄲ挳挱愲昸〱㘴〰ㅥて攳慣㔲㙤收搸㉤㘰换ㅦ㠲㠸㘶㤰㕡昰挶㠰㘷㠰㜷㉢㐲扢つ㕥㉢㠴ㄵ㜸㍦㐲㐰昸㐰慡挰扢ㅤ㡣㕤㠳㌷㤶㜹㔱㜵戹挳っ㌰㈲㜸㉡㘷㕤㠶捤㑢昶㘳戰攵ㅤㄴㅣ敦㉣㜰㈷〵敥愲〰て昱搶㐳㤵㜶㌷〲ㄵ昰昸㑣㠹〳㜸㍦㠵っ挰㥢㠴ㅦ慢㔴㕢捦扢〷㙣㜹㉦㠸㌸ㄴ愴ㄶ扣愹攰ㄹ攰晤っ愱摤〶㡦㘷㜳ち扣晢㄰㄰㥦〳愹〲敦㝥㌰㜶つㅥて昳昰敦㤲て㤸〱㐶〴㑦昴慣换戰昵扣〷挱㤶㍦愷攰っ㘷㠱㠷㈸昰㌰〵㜸〰戸ㅥ慡戴㐷㄰ㄸ㘳つ㕡昳㘱ㄹ〷晣ㅥ㠳ㄸ昰㍢ち㍦㔶挱戶捥昷㌸搸昲〹㄰㤱㈰㠱愸㝣搲っ㌴㈰攲㌹〶㤱㕡㠷㘶㥤戳㔹昵㠲㉣摤捥摤攵挱㍥戸晡ㄹ愴㠳搳〸㜱㘶㠶攵〲ㅥ摣慥㠵㈲㌶㉤㡤戵㜷㈳㔵昲慥㐱愱愳挷搷㍣㔳愱戲㌱㘵ㄶ㙡攳〹攳昸㜱搸晣扣㠲愱ㅢ慣㤹㠷ㅦ敤㘹昰挷㉦捤愵㡢㠵㔲㈱㕢㥥摣㡤㘳慣挹㝣㐶㈵㡢㕤㑢㠷㈷〸㡤㡥㘵昲挲ㅡ晢昹㘸散㘶摥戳敤摤搰㕦搸搲慦㙡攳㈹昱㔱ㅤ㤶㈶㐷㡤㘲㌱摣换愸捦ㄴ愰攸愳〷㥣㤹攵㌳〸戴㌴昸㡥挵て㥢㕢㝢ㄶ㠱挳㍡攷㜶慥敡〹挴昴㘸㌶㠶㐷㡥㘲改㈸ㅥ敢ち㈴搳戱㙣㈸ㄶ㡥攸挱㔰㍣㤲㐹㠶戵攷㉡愲搱㐰㈴ㅣっ〴愲搱㐰㌶ㄱ㡥〴㘳愹㑣㌶愰㐷愲ㄱ㍣愶㤶㡣㈶昵㡣㡦捥㘹慡㤷捦㈳㈰㕦〰昱捤戱㔸㉦㤲昵ぢ戲㍡㉣㔶㐵捡㌳て慣摤㜵ㅣ昳㝡㐴㑡愴㐵㐶攸㡤愳㐶搵ㄹ搷㜵づ攷捡㕤晣㥡㐶㌳换㌳つ㌰搷㕡攴捥㤹㔰㉢㕢㉢㌲㌳㍢愳晣㈵昸昲㔷㈰㕥摦㝣㔰㔶㐸晢㌷〴挶㜶捥敤挱摤攵搶晤收散㜹摡换攰㌷㠳慦戶㡡慢昰昴㡥昶㙢㜰挶㠰㘳㍢㘱搳㝥〳摥㝥攰㔵㍦ㄶ敤㕢〰戶㙡扥㔳㔹散㌸㤲戱㈴慦㠲㉦ㄶ㤱㌰昶㥡ㄹ㘰摤挴㘲㐴㌸㔸挴㘷㜰㤵散愲㘰扡戴㝦〷㘷搸㝥㈷づ㠰ㄸ晢㕥㜵摦㌹づ㜹㔴攱慦㈳㠰扥戳㠴㕡愹散つ㔰愳敦㈴㘲㝡㑣昷攳㔹摢㜸㍡ㅥ昶㠷〳挹㘸㌶㤳搵㈳搹㔴㉡慡㐷㤰攰㔳摥㙣攴㤱㙦㈲㡦㙦㤹愹㐱晥〷㘳换慤ㄸ搳挴㉡㄰昶〲㌱ㅥㄵ㘱ぢ㈹愴摦〲㐷晥ㄹ挴敢敢〶㔵㐸扦㡤㠰ㄳ搲敦㠰㕦㡤昴扢攰搴愳慡晤㈷搸㌵つ攰㕢つ摥㄰搲〷戰捡敦㠱愵ㅥ㘰ㄶ捡㠹㑤搶晦〷ぢ晦慡ㄷ〸㍡戱ㄵ搲㑤愸慤㠵戴攴〸攷㘰ㄶㅡ戸昵愰慥㐵戲㉡攷㙦〸〰搴ㄳ昱愳〶攴㑥〴っ㔰挳挱㑣㉡ㄲ㑥㐵㐳㝡㉣ㅡ㑥㈵愳㠹愴㍦ㄳ捣㈶㘲挹㘴㌲ㅥ㡡㘵㔳摡㐷㐳愲愹㑣㈲㤵㐸挶昰摣㌵ㅥ挹㡣挴ㄳ挱㑣㈴㥡㑡㠴ㄲ㠱㑣㈲㤳〸改扥㤳㑣昵昲㘳〴攴㈷㈰扥㜵ㄶ㡢攵㑡〱攲㍢搹㘲㔵愴挴㝡戰㔴㜳散晣挸搶ㅣ㕣㙤愴〶攲昵㈵㈱愰㉥㠴ㅤ㕦扥㑣挲㡥㉤搹㤳㝤㈹㤰㈱㌴て㈱㜴㤳㐹挶㈰㉢㠶慤〱愲㙣㘵っ㙣搵㙦戳〸㈹㌴摦㐱㠱ㄵ㌴搹㙦ㄵ㥡㝦〶户ㅥ㑤㝡户㔵㌹攳愰ち㘸昶㈲捥ㅣ摡㜸挴つ㌴㘳愹㐰㈶㤶㡣㈴㔲昱㐴㈶ㅣ㠸〴㤲㠱慣ㅥ㡤㘵㠱ㄹ㈲搱㙣挴㤷㌳昳挸〹挸攳㍢搵㡡㑤㘴㙣㠳ㄵ㘳㥡攸㐷㑣㘱昲㠶ㅤ㤳㐹㐸㤲〷㠰㜸㝤〵〸愸敡戰㡢㑡昶㐷挹㉥㈸搹攱㝣ㅢ㐱㠶㌰㤹㠶㕡捡㐳㤸昵㜰㠴㐴ㄱ㠹昸㜷挹㈹㉣〸〱㠵㐹ㄹ㈱㠵挹换㜶㑣㉡㍤散㔷㡥㤸っ㈰㤳㉡攷㜰愸〲㈶昴㑥㈳攴搲愶㠱ㅡ㤸愴㔲㤱㘸㍡ㅥ搲ㄳ愹㐰㌶ㅣ捡愴攲攱㐸〸慦ㄹ搰挳㘹㝦〰ㅤ㈹愶㑤慦㠸㈶挳ㄱ捣晡㠹㐴㉣㤸㡡㠵晤晥㜴㉡ㅡ挴挳戸愹㐰㌴ㄳ㑥㐵㐲㈹摤㐷扦㌷搵换ㄹ愰㜲㈶㠸㡦敥㙥挵㍡㠲慣㈳挹ㅡ戴㔸ㄴ㔰愲攲㜴戰ㄴ㥡捦㥡㘸㈲敥㤲〱愶〷㐱扣扥㉦㠲愱㉥挴愹㠷㝤挹㑡㔴㌳攳㔱捣摡㐶㌲ぢ㔹㍤㘷㈲戱㜶㠲户摤㈳㘰㜳戹搲昴昲搹晣攰㙡愹搸㉦扢㜲㈰搹㠷搷㔲㉣㠷ㅢ愶㑣搶扥㘰扣㌷ㅡ捥戰㕤慥㤲敡ㄲ㑥㍡㤹㡢㔵㉤〶搵㡢㥣㜹㙤敡昹戶扤㜳〵㜸㍤て愳敤㜶慦ㄴ戶敥搰㠶挸㕡㑡扤昲ㄸ戶㌵散摡戳㈰㐰ㄹ㌹ㅢっ晣慢慦昸戲挵㍤㤶㉣昳攳愱敢㘷昷晤㑣搴㍡㙥攸愰㥤户㔴捣散㠳换㙤㌷敥㘰㘹㐷愹攲ㅣ愷㍡〸攵戳㠰㘶搹㘱搶㤷㕤㐹㕣〰㔹㌵㘲敦戳㡤㔸慤ㄳ㈲挳慦扥昷㍡づ攳ぢ愱㐹昵晥昹挸㡣㘱㝣ㄱ攲〸戹戴〵愰挶㌰づ晡搳戱〰㠶㘲㉣慣愷挳愹㐴㍡ㅥ㐸㘶㔳搱㑣㌰ㄹ㑤挷㠲㔹㝦㔴㕢㔸ㄱ㑤〴㘳搸摦愵㐳改㘸㈰ㄳ捥敡挱㜸㌰ㄲっ㈷㈱㤴挰㍢〶ㄲ攱㤰㡦㑥ㄱ慡㤷㡢㐰㘵ㄷ㠸敦ㄲ㡢戵㤸慣攳挸晡㡡挵慡㐸戵㕥ちㄶ昷つ摣换㝦慡ㅦ摦㘵搰慣㌶〱㙡㕤㜹ㄹ㌱㘳㜱愱㝢㐴昱挳㈸㑦扤㜹㐱㜶愳㜲攲㜲昰昱㡦挳㙣挶㄰㔰摦㉢㉣敥昱㈶㔷捤慣昴㜷愸㜶扡搹搶㑥㐳㙢昷㡤㡥㑤㐲慦㠷㙡㤲戵㔰㠵㈶愱㠷〳晦㉥敤㐴挴㡤㈶挹攸改愰摦慦㈷㘲愱㐰㍣ㅣ挸㘶攲〹㍤ㄵっ敡改㜸㍡ㄳ㡦㘵昴㠴㙦㥢㤹㐷㥥㠴㍣扥㙦㔹戱㜵㡣㕤㘹挵㤸㈶扥㡤㤸㥡ㅦ慦㐳㘵㉡ㅢ愲ㅥ㈴挹昵㈰㕥ㅦ㥤ㅤ挳捥㡦搷㔸㠹㙡㝥㍣㠶戰ㅣ㑤搲㑢搵搷㔹〵攵ㄸ〳㕢㘱昲㕤㠴ㄴ㈶摦戰㘳㔲㔹㠱慦㜰挴攴㝢㔶㌹㜹愸〲㈶搷㈳㡥㤰㑢敢〷㌵㌰㐹㈶愲搱㌴㔶摤㡣ㅥ㑤㠶㤳〹㍦ㄶ㤲慣㥥捡㘲㜷㤳挲㡢㔴挲㘹慤㔰ㄱつ㐵㘳改㔸㍡㥥〸㠴挳㔹晣㈵㔳㔸愵㌲戱㜰搴ㅦ㡤晢挳搹㘰挰㐷愷〸搵换㡤愰㜲ㄳ㠸敦㐶㡢㔵㈴慢㐴搶㑤ㄶ慢㈲㈵攸晡㔰㘸㕥㘸㐷㜳ぢ戳㙣〵昱晡㙥㠱㠰㐲搳㘹敤晥愱㤵愸搰散㘴〵捥㘰搶戹〸㠹ㅦ㈱ㄱ晦㉥㜹ㄶ㔸っ㈸㌴㙦㐷㐸愱昹㈵㍢㥡㤵戵晢㜴㐷㌴改摦㔰㤵㌸〷慡㠰收㡦ㄱ㐷挸愵㥤ぢ㙡愲㤹㑡㘱㍦ㄳ㑤愷ㄳ戴挱㌲㠱戸㡥㐱㡣ㄷ㠱㈴挳攱㔴㍣ㄹ㑥㘸攷㔵㐴戱ㄵて㠵㜴㍤ㄹ〹㠴〳攱㘴㈴ㄶ㑦愷挲㌱㕤捦〴愲愱㑣㌴ㄵ㐸昹敥㌰搵换昳㤱㐷㕥〰攲愳㜳〴扦㜰愷㤲㜵ㄱ㔹㜴㤵㈸ㄶ〵㤴愸昸㈹㔸ち捤愲ㅤ捤㑢㤹㝥ㄹ㠸搷㜷て〴㠶敤㥢昷㕡㠹ち捤挵㉣慤㡢攴㥢挸㉡敥㐳㈲晥攱㍡㘴っ〱㠵收晤〸㈹㌴戳㜶㌴㉢㝤㌳攳㠸㈶ㅤㅥ慡ㄲ㔷㐳ㄵ搰㝣㄰㜱㠴㕣摡户㐱つ㌴搳晥㜸㉣ㄲ㐸攸改㠰ㅥ挰㝢㔵〲㠹㜸㉣㥢㡤敡挱㐰㈲㥡挶晢㠳㈲摡昶㡡㘸㌴挵挱慤㠷攳〹扣㘱〸摢散㠴慥㐷昵〴搰㡦㐷㈳改㜰㉣敥愳摢㠴敡攵㌵愰昲㕡㄰摦㐳ㄶ敢㍡戲扥㐳搶挳ㄶ㡢〲㑡㔴㍣〶㤶㐲昳㐴㍢㥡㌷㌰晤㐶㄰慦敦㜱〸っ摢㌷㥦戰ㄲㄵ㥡扣㘵㕢摥捡慣扣ぢ摣㐷ㅦ㡡捡㜹ㅢ㔸㉤つ㥥㘷㄰㍦㝡昸挳㘸㥢㐹㍡ㄳ愷㌵㔵敦扢㤸㡦昷㔷っ㐲㡢慢〱㜷扢ㄹ昷㠸㌵扡㘷敤㥤㉥敥㔱㜸㐶挷慦㘷ㄹ慥晡敦搰㠳㉢戲㙤㉣愸昱㘰㝣攵づ㔴搵昳㍣ㄲㅤ㑦㠳㙡摦㝡㘴㝦㈷ㄸ㔷戲〹昹慥ㄲ㡣㜵㍣晢戴扡搰㔱㜹㌱搹㝥㤶ㄱ㍦搳㝡つ挳㘱㐳ㅣ敢戰搵捡戶扣㔸挹㠷搷ㅡ挰㙢㠳㠴㤹㝣㘹挳㠴愱㤸敤ㅥ扢〳㠷戸㌸㘳挷挹㥦㥥戱㌴㤶㜰搳㔹愳扢愱敥㈱㈲戵愵㌵㕦㐱挶㥢敡愸つ慦ㄸ改捡昰愶敢〳ㅤ敥㌰㥣㥢㉢慢㍢㜴㕢㤰㉥攴戳〰㐷扢〳㌰㘹戳愷㜶㑤つ㠶㍣㡢搹晤㥣ㅡ搴愹㡣㙡搸㔹㈲晢㠶㔷摥㠵ㅦ㐱捦て戱ㄷ㤲捥㈳敤㈷㐶㈱挷愱㄰戱〰㠵戰㈰づ㙢慦扣㠷搲㉦㐲㠶㉣㉡㄰昴㄰㔹改慤㜴戴攰㠹戶摡捤挵㍢㌸㙣㔲㥦㌹挶㑦㤳昹敢㥢搳㑡慦㡣捡㜱戲㌸攴昲づ捦㉢㘷搴㍥慥㌴昶挸㝦ㅤ昳搷攵捦户晦攱昱㡢户㍣晦晤㍢摢挵慢挸㌱ㄱ㝡㙡㥦㠱敦㐰㡤ㅣ㥦扣㤹㘳㈶搴扥〴挰㐷㍦㡣ㅡ㙣て攰㑡㕡ㅡ〴晤㈶ㅣ㜰攲㔸攴㘰㉦㔷ㅤ昳攷扣攴㌷挱㌶〰愲㌳㐵㝢ㄸ㍣戴挲敡愹挱㠰㤸〵㐱ぢつ慦㝣㤴搲㜴㤷㔸慣搶户㄰搹㌳㑣攸㍦ㄹㄱ㤳晢捦ㅢ㝣㜰搹慤㙦戴晦㘹攵摤〷㥤昳挷摢摡〵㕤ㅦ㑥㤸㐴捣㑢慦㝢㌱㐲搸㑣愸㝤㉦㠰㡦ㅥㄳ㠵挹搳〶㈶㝦㐳㕣㘱ㄲ㐴㡥ち㈶捦昰㉡㍦㐶㤲㠱挹㑥㠴戴攷っ㑣搰㌳〳愲慤ち㤳ㄷ㈸㑤㕦㠶㈱晤ㄱ愵㝦㘱㐸愳㡢〵挴っ㔳摡攸㘲㉦㔱㥡㥤搳㐲㄰户㈱摢扡ㄸ㕤ㅡ㝢〶㈷晤ㅦ㈳挲㜹挹㔷㕦扤昹戳㙦晤愹摤㌵㌸敢愰ㄹ㔷愳㡢搱敤攱〴攷㘱㈶㙡㜵㜰㑥㌵ㄳ㙡摦㌲攰㙢㠵㈶〵攷慦ㄱ㐰ㄷㅢ㠷ㅦ〵攷愱挸㔱㠱昳户攰ち扡㉣っ㠰攸っ搱㝥㐷㌲㝢敡昱ㅣ㠳〷㤹〰㠱㠵㌱昸ㅡ㝥〴摤ㅤㄶ㐰慤㤳㄰搹㌳㑣攸晦ㄸㄱ㤳昷㔷摤㜸挱㈵晡换敤散㘰㉢敦晥㑡扢㌸〴㌹㥣㌰㤹㌴ㅣ㈶晢㥢〹戵㉦ㅥ昰㑤㠱㈶㠵挹㥢〸〰㤳挳昱愳㌰㤹㘸挷攴㡦攰ち晡㈸っ㑣愶㈱愴扤㐵㌲㝢敡攲愹挱戰ㄸ㙢㘲㐲㑤㕥昹㌶愵㘷㔶愴愷㔳昰㕤㐳㝡ㄱ愵挷㤸搲㘰㐱晡㉦昸ㄱ㜴㜶㔸〸ち㍡㍤ㄸ愱戶搶〰㈲㝢〶㈷ㅤ㈰㈳挲㐹㄰て㍡攷扤㜶攳挶㤴昷摡〵晤ㅥ㑥㜰㑡㔴挲㜱ㄶ㙢㌲ㄳ㙡㕦㘳㈰㘸㤰㘳㐴攱搹㐰〴㌸㠴昸昵搱㉡㔷㈰晦ㄵ〱昹㌷㤰ㄶ户捦㌲捡㐵㍢攲㉡㑦㠵挳㍣ㅤ㔶㥥㡦㤸攷㘳㤵㐷搰㥣㔵慤㈳㔰㠱㑡㡦㘵㈱㘲ㄱ㤲㡣搶愱㡤慢戹挱㐳敢㉣㤸ㅡ㡣㝡㍥摡昹挹㈷㡥㑦㜴㤹㑢ㄳ㙥戹戱搶捦昹晤〳㜹搶㘵挸搹挰挵㠹ㅣ慦㙣㘴㌱㕤㤵㘲ㄶ戲ㄸ捤㈸㘶ㅥ㡡ㄱㅦ愲ㄸㄶ〵㘱㐸㌷㔱㥡挶㉦㔹㔴㈰㡥㌳㈳㑣ㄷ摤㠸っ㐱晥㌲㔸㤲㕢㌰昱晦㈰敤〸昹㕦捣㠴摡㘷㔶㝤㌴㔸ㄵ戸㘳㔰㈲㌶慡㌴㔵㔵扣㔵挵挵㕡挴ㄵ㘶敦㐰㐳〵戳晤㔸㍤㥡㡡〶㘶㌴㐲戵㜱攰ㄹ㍤摡㉦晥〴㘱慢㐳㝡㈵㥦ちㄷ㌴㌳㉤㔶㙢て㈲㝢搶㉤搷㕢㌹㠶㕢㕣㐷换㤵晢ㄷ捥㥥摥搱㥡㑤晦敥敤㔹㌷捤ㄱ扤挸㌱㠴㔱慥㠲搱敢挳㘱昴〷㌳愱昶戱㔶㕦づ㥡ㄴ㈶〷ㅡ㤸搰摥㔴㤸晣摥㡥挹㘷㜹㤵戴晡っ㑣㘸㠴㙡〷ㅢ㤸㘰收昳㡢㔷慡㌰㌹㠴搲㥢㉡搲〵㑡㑦㌱愴搷㔰晡㘵㔳ㅡ㉣㜴㠷挳㈸㑤㈳搳㐲㔰㤴捣〸搳㕢㘹㑢敥ㄹ㥣㌴㍣㐷ㅣ攵户挵㔶㉦晡愷ㅤ愳㍡〶㤲ㅦ㑥攸扣攷扡㌹攲っ攴㜰㠲昳㈵ㄳ戵扡㠵攴晦㤸〹戵て挹晡捥㠲㈶〵攷㑣㔴ㅥ㤳㈶つ㑥〵攷㡢挸㔱改㘲㐷昲㤲捦㐷㤲〱㈷慤㔰敤㈸昰搰挵戰搲〶挵戳㔵〰〵㈸㝤㐱㐵晡㍣㑡㠷っ㘹㑣戱㐱昱㤴㈹つ㍥攰㡣㔰㥡㔶㘶〵㑥㕡㥢㡣㈰挱搵㝡㈹㈲㝢〶㈷㉤捦ㄱ攱㕣㜷改㠳敦㑤㕢昷㑣晢挶㌷〲㍦晦攰搱敤敤㠲〶愷ㄳ㥣㡦㥡愸搵挱昹㠸㤹㔰晢挸慤㙦ㅢ㌴㈹㌸㡦㐶攵〱㈷㉤㑥〵攷㐳挸㔱㠱㜳㌶㉦㤹搶愱〱㈷捤㔰慤ㅤ㍣㡤敦晢昵㐷挴晤㈶㐰〴挰㉢㍢㈸㝤㙤㐵㝡㍢愵㍢㤵㌴㔷昱愰戸搷㤴〶ㅦ搲昳㈹㑤㌳戳〲㈷捤捤ち㥣㌷㈰戲㘷㜰摥㘸攵ㄸ㙥戰扦㍦㡤㠰㍥摢晥㠵昱㍦㕣昸扢搳捡敤攲㔶攴㜰㠲昳㉥ㄳ戵㍡㌸敦㌴ㄳ敡ㅥ攰扤つ㥡ㅣ愷㝢ㅡ愸收晢て㙤慦㥣愴㌷搹㤳攵㜱敢攸慣挱愶㠱愹㙥㔲敥㔳愷攴捤㜸摥慥㠸㤷㍥㉥挱㘳愵㜸捡づ㉦㜷㌶て㕡昱戸㈹敦摡戲㥥攸㤲㉡挶捣㕡㜶㜹ㄱ㡦㜸㡤捡㜶㤵㜰ㅢ㙥愶〹㉦慤㉢攳昵㍣晤晢挲㐹〰敥㕢㘸〴㐰昸ㄸ㡦攱㌹摥㌲戰〶挹㡥挶㥣〱攱㄰ㅥ搶慤㤸㙥㍥愶户㜷攷〰摡㜱攸㝣搶㕤㉤ㄹ摢㠳愷㡤攲挷㘸㘲攳摣敥㑣㤷㕡㔶㘹㈷捡愵散挶换㐰ㅡ㜰㕣慥搶㘶㄰慦㕣づ㡥扡昵㐶ㄱ㤷㘷〷慥戲昶攲㜸ㄳ〷户〷慥㥡㌷㌲㡥ㅥ捤㉢戶㍥㡤㌴㐳㐷㌲㠱㔱㤲㙢㔴扥㈷挹㔷搸㌷攵㝢晡昴晥㔳捡扤㤵搷搶挳㤷㡦㔷㜰挸㤵㤰㘲㔱晣ち㥡慡搴㉡㔷搹戹て㠰挳摥慡㜵㠳敢っ挱てㅣ㈱㌸ㅥ昲敡㍤て㐳㤷㝦〲㔹扣㜳挶戸㝣㐱㑢㤱㄰㔸ㅦ昱㈸㈲慡ち㙢敤㔵愰㘵愵慡㜰攲戰㔵昸㥥㘳ㄵ搶戱㍣戶挲㔰ㄵ㍥㑦㤶慤ち捦搴㔶攱〵慢ち敢㈱㠹戰㠱捤㑢ㄶ㌷㘹攷搲㐶㔱ㄵ㑢㠱敢㡣捤搵㡥ㄵ换戰ㄶ摣㉣っ㔵㉣㑢㤶慤㘲扦㠵敥㉡㙣㘸挵㈸㙣㝡敤㔵㜸搳慡㐲づ摣捡㌳㐴搵㕤昴ㅢ㡥㜵搸㔰㕦㠷㝣㑤ㅤ㘸㔲㔴搵攱㙤慢づ〵㝢ㅤ晥㘲㜱㌷摡戸㍥敥慥搵㡡戱㠹㕡㡢㈴㈵㄰慦攰〶㕢㉤ㅤㄷ愳㕥㕣㍡㜸㔴摣㠴㥢㥣戹改㔶〹ㄷ㤹〹搳㤱㈰㌷㈳㤳攰〶㕢㈱扤㠵㝡㜰戰㌷㙢昲㕣㥤㑦㘵㥥敦㜸㙤㠳㤰搲㑥〳攱㡢㔶〴㜷戶昸㜸攵ㄷ㤸搹㠶㌱㜷散㑡敢ㄷ㤱搰㙡扤ㄸ㝣昲㘶㍡戳㑡㙥昱㘵㑢昷ㅦ㠳㤳㠶㠶昶ㄹ㔴昲㌲昴攱㤹㕦㔲攸㍤慢㐶㉦㌷晢挴敤愶昶㌷攷㝣㘹捥㠵ㅤ㠲摢㜲搵㜶㘷㈳㠰〴愳㔳㜱晢慤戸晦㘴攷㜲㡢慣㔰昸㠲㠹挲㝥㤰㙦㠲㜷㡣㝢㘵㔵摢㜳ㄱ㜰敥㙤㠳㔶㡤㕤昶挹攸㝣挸搷昴戶ぢ挹戲㈱挱慤㜶㔵㑢㜳㌷慤敡㜶㌱〲㤵ㅡ㜳㙢慡慡㜰〹〲捥㔵㈸㍡㔶攱㔲挸搷㔴攱慢㘴搹慡挰㥤㙤㔵ㄵ戸㜹㔵㔵昸ㅡ〲㤵㉡㜰㤳慡戸㔷搸戹摣攴愹㡡㝤ㅤ〱攷㡡㥤敡㔸戱㝦㠶㝣捤ㄴ戱㡤㉣㕢挵戸㐷慣慡㔸〰っ㔵㠵㉢ㄱ愸㔴㡣摢㍤挵扤捡捥攵㜶㐹㔵散㙡〴㥣㉢㤶㜲慣搸㜶挸搷㈰㜶㉤㔹戶㡡㜱户㔵㔵戱づ㌰㔴ㄵ扥㠳㠰昵ㄱ摣㌸㈹敥㜷ㄱ戰慡敢攱ち戵摢换㈷㍢晡㕥㥥㌰㝦て攵〸慥㝢搴㈱慦㌷〳㡣戴慥㌴㈳ㅣ〷慥㔶慥㍡㘴慢㤸攰敡挱㉡捡ㅢ挸收挲愱昲摦㘸〶㔴㝥㉥ㄲ㐳㌹㌸搹慢ㅣ㌷㤱捤㜹㕥攵戸搹っ愸ㅣ㥣搳㉢㌹㕡㤳昶㤸攰㥣慣昲㝦㥦㙣㑥挷㉡晦て捣㠰捡摦㙢㐶㡣㍡㜲〶㔵㌹㙥㈱㍢㙦愶挹ㅦ㥡〱㤵㠳ㄳ攵㔰㠹㥣㈰㉢㌱戱〹㌱㌵搲㔷愲〷㜰㈲㍣㠶㤷敦搶〴㈷㑢㤵戰挲㑣攰㉤昵㑤㜸㜲㡥ㄳ愸㑡㔸㙥㈶戴㈳㐱摥づ㙥㉢愷㐹晡〱㐶㍤㠷㘹挹攳㤹搰㌰戶㜱挰晤㝡挳㍢慥㌹㈸㜰ㄶ收挰搹愲〱㕦扣㝤㥢㤳愳慡昶づ〴〴攷㐴㔶㐹晥搸っ㌰㈲㌸挹㈹㤹㍢挸㍤换㤲戹ㄳ〱慢〷戵㜲㉥慢㕣㑣㉢攷戰㑡㑣㥣㡦㤸捡㝦ㄷ搹㥣㙤㔴ㄹ㜷㥢〱㐶㕡㌹戳っ攵攰っ愱㜲晣㠴㙣㑥づ㉡挷㑦捤㠰捡挱㠹愰㤲愳㤵ㄳ㐰㈵㈶㌸㤰㔵晥㝢挸收ㄸ㔶昹敦㌵〳㉡㍦挷㙢㈵㐷㉢挷㘹㈵㈶㌸摥㔴晥㥦㤱㝤慤㤹㈶敦㌳〳㉡扦㌵慣㥡㕡㌹㤴㠶昲慡㍥㑥っ㉤敦㄰挲㉥ㅦ晢扡㕡〰敦㐷〰㈶㤳敡挹㤴㝡〰㜱敢攳㘳㡦㔶㔲てㅡ㔲慡昷㔲慡㑡ㄷ㝢戱㤲㝡挸㤰㔲㝤㤴㔲㔵扡搸㔷㤵搴㈳㠶搴㉤昸㘱㉤慢㜵戱㝦㉡愹挷㤴㔴㉢扢て敦攷㜶㙦ㄵ改昵㤹昵敢㍦㘸㙤㥣㝣㐰攳㍦捥㘹摥昶捡ㄳ慦㕥晥攲扡搹慦敦扣敡慡ㄷ㝦㝦昹㔳㍢敦㑤捤㝥昴扡敢ㅥ㕡扣晤愹㔷挷㘶慦㜱摦昹挱㤲㙢㑥て㙣㌸㝤㔳昶昸ㄹぢ㑦㕦㝢敡捡挰㡡晤㘶㌶㌴㡣ㅡ㜵昸戸挷昶㥦收㍢㜳搳摤攲㠱㕦晥㐳扦㔰晤慣慥ㅡ散㙦慡ㅡ㑦愸㙡〸搵搳㈸昵㈴攲晣搰㥡昳戱挷㈹愹愷㄰㤰㑦㔳搴㉤㔴愷㐲㙡昵㜵戱㜳㈹搱㘷㈸搵㈰㔴㐷愲㔴ㄵ㐶散㔰㑡敡㌹㐳㑡㜵㤷㍡㕤散㌶㑡敡〵㐳㑡㜵㡡㍡㕤散ㅣ㑡敡ㄷ㠶ㄴㅢ㕡つ捦ㄹ收昰㥣㡢㉣㑤戸㑢搹慡㠱㘰㈳㉢㠹改搵ㄲ㠲敤慡ㄲ愶搵㈴戰㈹㔵挲攱㌵〹㙣㍤㤵昰戹㥡〴攲愹ㄲづ慢㑥昰ㄱ㔸㔶户愵㔱㄰㑤㈵㌳戵㕡㐶㄰㘱㤵㌰挵㑣攰㥣㈲㝦〳慥㈰慣㉡改㤰㥡㍣㐴㔲㈵㑣慥㐹㈰㜸㉡攱攰㥡〴攲愵ㄲづ慡㐹㘰㐱㙡ㄴ扥㠶㠰㔰㠴攵㕢㘳㠱㥤㜹昴㝦〱改昴㌲摦</t>
  </si>
  <si>
    <t>㜸〱捤㔹㕤㙣ㅣ㐷ㅤ扦搹扢摤扢扤て晢昲搵㈶㘹㐸慦㘹㑡搲㍡㍤散㈴愶昹挰挴昶㌹㜶㥣㌸㌹㍢攷㌸〵ち㤷扤扢㔹摦挶㝢扢捥敥㥥㍦㔰〴㤵晡〴ㄲ㉦〵ㅥちㄱ㤴扣㐰〵〸㔴㈴愸〰㔵㈰㤰㠰㔲㄰㐲〵愹㠸〷㔴㐱ㄱ愲て攱愵㔴愲㔲昹晦㘶昷散扢昳㤹戸㙥㤰㌲捥晤㜷㘶晥㌳晦㤹昹㝦捦㈴挴㐲愱搰㍢㔴昰㐵㠹愰戲愷戰散㝡扣㤶捤搹愶挹换㥥㘱㕢㙥㜶挸㜱戴攵〹挳昵挲㌴㐰㈹ㅡ㠴㜷攵愲㙢㝣㤲挷㡡ぢ摣㜱㘹㤰ㅣち挵㘲慡㐴㜸㄰挱㉦摤㘸愸㤸㤵㡣㄰㤸捥つ攷㑢㔷㠹㙡挱戳ㅤ㝥㈸㌳攳捦ㅤ攸敢换昶㘵晢㝢㡦㝥㌰摢㝢㈸㤳慢㥢㕥摤攱〳ㄶ慦㝢㡥㘶ㅥ捡㑣搶㑢愶㔱㍥挷㤷愷敤㌹㙥つ昰㔲敦㤱㤲㜶昴㔸摦搱晥㝥晤昸昱㘳㐹㕡㍡㌴㤹ㅢ㍥挳捤㜹愲㜷愷愸㉡㐴昵㐲㙥㜸搲攱晡㥤愲㈹㠳ㄱ㡦㡥昰戲〱㡥㜱敥ㄸ搶㙣㌶㌷㑣晦㥡戸㐲慤挷戲昹㐲㥥昸㙡㙡换㌸㥢㕡换㤷㑢㌳㥡㔹攷㑡㑤㙣㈷㔶㥢搱㥣ぢ㕡㡤愷㙡㤷㕣㝥㔱戳㘶㌹㕡㜲㙤慣㙥㔴㈲㈴挵昰挳㥤ㄶ〹ㄸ㤴捤攷㠶㜳㔵捤昱〴㐹㉣搰搳㘹戴㔸㈹ㅢ㙣㐳㡣ㄷ㍤㘰ぢ㑢〴㍡㈲搶挳づ愳〰㌱〲㡡㑡愰㍢㤸㤵ㄱ搳㌲㝤㉣昲㈶㘹㔹昳愴〴㡤㤲㡡㥡㔴㉣㐹挵戲㔴慣㐸㐵㉥ㄵ㜵愹㌸㉢ㄵ慢㔲搱㤰㡡㔷愵攲ㅣ㡤㘹㤴㔸㌴㉡〵攵㑦㌷㝥昲晡昷昶っ㡥㝥敥挴㜶㘷敡晣戶㘴ㄲ戴㉥搰㤹戲ㄷ戸㜷㠷㠴㉦攳㍣ㅢ攷㘱㤲㐶换㌵㕦〴㈳摣㉤慢㤰捦戸㔵攱㑢ち搵㐸㙥挹㕡捥戶㍣扥攴㡤㘸㥥ㄶ慤㑤㙡づ户㍣㤵〶昵㠸㔹㝥つ㌳㔳愲慦㌱㍢ㅥ戴㠸㐲㕡㔴㥢愸㈴㐴㠷㑦㠹㤱戹㠵㈳㍥㡣㈹㥤っ昸㡣收㔶㍤慤㘴昲晤㙤愲〶摦㐸扢㉥㜹㠶改㘶㠹攴㤸㘳搷攷挱搱㍢㐵㐷㈸㌰㤴㐲㐹ㄱ㄰敥〶摦㔰攸搶㈹戵㡢㍥㜱ㄵ㐸ㄵ㐸戸㈲晡㔰㘹攰㤲㕢愹㌱ㄵ㈸摢㠸愳㉤㤲挱慣㡡昸㜰戶ㄷ㝦户昷ㄸ攴㌰昴㝥晤㌱扤慦慦搲摦慢ㅤ搱㘴㘸敡扢㔱晡㌴㡤㑦敡㤷つ慢㘲㉦ち㉢搸㌳慣戹㝣搵㈸㝡〲摣戰㕤户㉡敥㝤㥤㤱〵㑦昳昸敥㜶摣㉡㤱㌵搳ち攴㈰戸㉢搶摢摢㍥㑤愸搵搰㤲攱愳摦搷㠶㈶㌷㘱㤷搶挷㡥㍡晣摡ち㜶捤㡥㠶挸改㉦㜰攰搷㥣搲㐷昹晢㈲攳戶㕤㙥㠹敤昵搴㈶㡤昲ㅣ㜷ちㅣ㈱㠳㔷挴㔱㜷〰挵㐹搳换摣敤挹㕢㜴㔰昲㔳㤵㝤捤扤晡改㈵㡦㤳㥤㔴㘸扦攴扢扤攵㘹攸攸㍤㉤㐳晣㌵〹戱慢愵㝢搴㉥搷㕤搸㠳㘳㥢慤㤸愱捡㠲㐶㙢㔶捥摢ㄵㅥ㠹㠴㈲㈸ㄴ㤰挲㘱㌲㤰㐳㙤敡㉦㥣㉦攸扡つ㑦搷㈴㘴戸扡㥤慤捡㤷扤㐸攷愳㜳㤸ㅣ㥡㈹戵㕢㔳ㄳ戹㔵戹㠲㑣㐷㕦攲慦摢㜴㉡㐴㔸㡣㍥戸晥㉥〵搹ㄵ搹晤㝦〷㑢搲戶攰昴愷ㄷ挸㕦㥤搱慣㡡挹㥤㑥敥㘵㈵㍦㘰搸㤱扡㡤㠰晣〶㔹昳扡摣㐳㌲挰㤶搸戲扣㘸㔴扣慡㔲攵挶㙣搵愳㍥捡㈱㘲㌱戰昶㈸戹戴㠳昴摤㑡㈳敢㐸㈴搴ㅤ〰昷〰摣㑢㈰ㅥ昷㝤㠶ㄲ㔷㜷㔱㔳搹㑤㈰搵ㄲ㜶攲㉣〲晦搲㘹扢㉢摥㄰㙥㍥㍥㘱㙢㤵㔱慤㑣ㄹ㐹㌴挸㐷㘲㌹扢㌶㑦㍥摡㐹㘳㘴㡥昴㠸昴㜳挱愸㜰㈷㠶㡥〲攵㍤ㄱ㑡㐷㕣㐵㔸愱㑢捥㌷ㅣ㤲攵㐴慣搳㕡攳つ㕡晢〳㕥㌶攷㔵攳㙢攸扦㌱㜵散ㄴ㡥ㅢ㡦㈳㔷㔰敦〳搸㐳㐰〶㑦摦㤵昶攲昰㡡㝥挹㌲㍣㌷愱て搵㍤㝢搴昰㐶㕣㉦愹ㄳ愰慡㔰扥摤㐲㥤㥡㔴扥㐷㥦㌱昸攲昴昲㍣扦㝦㉤㡡㜲㡤㕣摤昵㙣ㄱ戳昶慥挵㡦搸ㄷ㙣㙦挴㜰攷㈹㙦搹摦〱敤㘳㉥㔷戹㐵晥挱㈱㌷㜱扢㐱昶晣㍣慦㜴搸㘳挱慥㍢㘵㍥㍥㜲㌷㜸ㄸㄶ㠲㉥㤳㌶ぢ晦挲ㅥ㕡摦㜴㥢昸づ㉢㤱ㄸ㤵㑤ㅡㄸ愲㈵㔳昷ㄲㄴ㠶ㄴ㡦慢昷㔳㥤㙣㐲㠶㤵㙣挸㉢㈱愴㜵敢㉢㈲㥤㌶㍣㤳㈷㜴㈱㌵㔱㡦改㈴㈴昲改㤵愸㍥㕤㜵㌸ㅦ㐹改㘳㡥㔱㌱つ㡢㐳㍤戶晢㐳㈷昸㉣昹敦㐹摢㌵㜰㔱㐸改搳㡥㘶戹㌰ㅤ慢扣扣戵愵攵㈷㥢晡戰㘱㤱㍡晡㙡㠴㝡户㕥愸摡㡢㘴ㄳ昵㥡㌵愶捤扢㜷㠳㐸挵敤㠵搸㐳挵ㄷ慡挴㈴㠹挵愴搸㈶挵ㄵ㔲㌲㐴㑡昱戳㘱㘸㑡攸㌰戵㈵〰㤲ㄹ愴〶户戶昱㄰㠱换㔵㔲摣〴㠲攸ㅡ敥攴㜸㔶㝣戲㜰挹て㘰捥㍥〲㘷挷㉥㡤慦愶㔰敦改攲㈵挳ㄱ㙦㌸㔶㐱㌳扢㝣慤㐱晣㠲ㄲ愹㐲昸㘸戵㙢㘲㕣ㄷ㘳愰㤴㕤慢搵㔱ち昷㐹㝤㐲㉢㜱㜳搴㜶㙡㥡搷攵㌷㘰㜳㌵捤㜴〳ㅣ㜹摣㥡〶㉤挳㈵愷㔰搶㑣ㅥㄳづ昰扣㘱愹㍡〱愱㡡㐱㤷戶㐴㕤摡㤲攸㑡敡ㄷ㤱扦昹㑥㥤㘸搹戳㥡㘳㜸搵㥡㔱㡥愱㠱ㅣ敢慥㔰㑦㔲㈱摦攷㄰㐷愹〸ㅤ㈵㙦㤲㘹㜳㍤㝥㑥㑦攲捥㤲㠳〷敢㈰㝥㔲㘲㠹㈹昴挷㌶ㄹ摣㐳㡣㠹㘴㕤摤㑦搴㘴㠴㉡㜲㘳〴愹摣㙡㍣㈴摣晡㌴昵〸捤㘶〸捥㐰慢て〵ㄵ㌴搲〸㙢㤸慡扣㥦挰㤶摣㜰搱扦晦㡥㔷㈸捤㌰扣㘵攵〰㜵㜷㔱㜷㔳㙥㤴㐶ㄴ挴ㅣㄵ㘹㠱戸㙢捡㜰㠰ㅢ㜳戸〸昴改愶㈸〸敤㜳户攸㔳㜵捤愴昵昲㍡〵㐴㜴摤つ攲㡤㐴㠴㐰て戴㐹ㄳㄷ戵㠲㔱㍢挷ㅤ㡢㥢㔹㡡㈵攲〸ㅦ晢㌸敥㙡敤㍣㘸ㅤㅢ㥣捤挵挸捤挵㥢戸晣㐷㑡收㌶戶ち攴ㅢ㕤挰愵户㔸っ挵戰㈶ㄲ㤹戸摡〳ㄸて㌱〴㉡愱㄰㠷愸〲㜹ちㄵ㝡愰搱晢㘸搰㠳㠹㌲㔴散戶㕡つ㔳㠸敢搰敦㠲户㙣㤲㑦㐱ㄵ㜷㜱扦㠶㘴捤㐷㔳㤰戱ㅤ㝡ㅣ㠹戴㘷愵㉢㜳㤱㜸㈶戶户㘵晣㘲ㅡ㌰晢攸㈷晦扥㐳㔶扢㌲扦昵散㤸㠳愲㝣㠰挰昶昳㐶搹戱㕤㕢昷㌲〵ち㤱ㄹ摣愱昴㔰愸㜷㐸晥ㅤ㔱散戸㈶づㄶ戱昰慥㈳搸ㄹ㥦戳散㐵㑢散㐶㜶㜱㤵ㄴ㕣㡣㐶戱㑣㥣㝥愲㍣㐸扣㑤挳搴㌰㔹敤㈳㤰ち㈷て搳㠷㔴㘲挴慥㘹㠶㜵愷㝣㍦慣戰攳ㄵ摡㕦㘶攵㑤慢㘱搳㜸〷㐸攲㈱㙢㥡㤲〹㠸㈷㈶ㅡ㘴㜴愹摡㘵摢㤹㉢搹昶ㅣ扡扢㐴换慤㜲敥攱㜵㈹㔱昳㕤〳敡攴㘸挲攱㤶㔷愴㐰㔴㐰攲㤰捡ㄱ〲愹㈱搳捣㌴㈸扡捡㔱㜴搱改㐵㌰㄰慥㕤改愷慥㥤戸㈱㙢㈵㝡昵昰㡣㜲愶㌰㥤ㅦㅦ㥦捣㉥㤹敥ㄲ㝢㠹攴㠱攷慡挵㝦晦㘱敦捤㕤摢挷㍥昳摤晣攱愷㑥扥晥ㄵ昶慢〰搱晥〰挵愰摡㐲ㄸ挷愸㠲㘸㡢㕦ㅡ晡㉤愴㜰㥣㉡敡〹〲㈹㈹つ昵ㄶ㥤㈷搱昹㈱搱㈹㐳㑣㈷摢捣扤改㈶搹攴〴㝢摡敦换愷改晥扢っぢち搳㝤㐴ㄶ挷㡢㐸㈷㌶㐷ぢづ愵戱㝢昹㘷㜴搸昷㐰愷搵ㄲ㐰ㄵ㜶慦㝥㤸㐰ㅡ㕣挲〳㡣㝡ち㘰㄰㘰〸㘰ㄸ㈰〷㌰㐲㈰㈵㌱㌰づ扣㘱㍦愲捤㘰㐳㡦㔳㈳㐶㤱づ捣ㄴ㠸ㅦ〶㠸㉤〲ㄱ㤶挱搵㐷搶㍦扤㥦㄰慣扥慡㜴搳㜰㔹㠷搶㈵㜴晦㔱〳㍣㈰㙦㘱㤸愶㌰戴㈴攵〶づ扤㙢㑣㔰搶㑢搹〵昹摦㈰㔰㔱㌶㡣愷扣挶戵㔰ㄵ㉤挱㐰㍤敦搰㍤㌱慡㡦扢㤴㕢㔷㘲昴搶攷㜹攴戳敦㠶挸㐲慥㉦〲㕤㘹愴っㅤ扤づ摣挹晦挸改㔶昹搱㜸慣㤰㤰㔲㙣㉥慥㈸㘳戴㔸ㄷ挵愷ㄳㄹ捡慦㉣愴㜴㈶㘳㉦㤰㔰攱ㄴ攳愱㈷㐳敦㘰户㠸ㄱ敡㌸㝤搴戳〴晣㙣㠳㔱㐸㌹㠷㉥㕣㠵〴〸㌱㤸ㄳ㌴㐰㌹て攰摢戴挴㥥㙦㤰晢攷攱㕤慢攴昲㤸㌶㐹㠰搲㈱㐰㈲㌷㠵慥㔵㜲㌲㤴戵㥤㐵㠸㈶愳攰㘱摢挳㐵㈲〱扥㍤㜷敡ㅦ㠳㥦ㅡ晣散㄰㠳㘶ぢ〵晤㜶愰愰搸㕡㑣㔲搸㘰〳昱慤〰㌱㈰㄰㡣挱〲挴㡣㙦〶〸㘱ㅣ㌳搴换㘰ㄷ〲昵㕣㠰挲挶㘲㉣挴㘰㉢〲昱㡤〰〱㈲㐰挰㝥〴攲敢〱〲〷㈵㠴っ㈶㙥㔸戸攰换㌶㌲㠳攰㝦㠱㤰晥昶㤸昸㍦愰摢摦㌶㍥㑡㔳ㄹ㠴㈵㜲㌵昰㔴㜹㠲㐰㜸搴㈹ぢづ戳㥢戴㌱㌸搹㍦㍦晣挵扦晤攷昹摦っ㝤攷ㄳ摡晥㝤扦搵㕥㘵㕦ぢ㄰愷㜷捣㘴㝦晤捣㡢㘳㍦㜸昱挹〷㘷摥晣搷〱〶㘱㘳㐷敡㤵愰㠲〶㠳ㄸ㠵㘶㘸㘸攱㤸㉢㉢慡㔸搱㕦敤换敢慤昶愵昵㔶㥢〲㌹捣㥦つ㉡㘸㜴㐳ㅣ㤷改㈷㉤戱昲㤵捡㤵㉢㙦㜵㐷㌲扢㈳㡦て㈶㥦昹换㑢慦㍤晤捡ㄳ〳㝦㝦晢挶㡤㔷晥晡昴换㙦晦戸㌴昰㡢㥢㌷㝦㝥昶慢㉦扦戶㔵㝦㔶晡晥㕢ㄳ捦㕥敦㥢扢㝥㑤扦昴挸搸昵㡦㕣㥤敡㥢摣搲ㄳづ㐷愳〷戶晤㜲攷挱昴㤳搷㕥㘰㍦㝤昵㕥㡢〹扥搱〲㙡㤵㐰愳愴慦㔰㑤〴つ㠳㉡愹㌰ㄳ㘷愵㙡敢㈸散㔴㡣㥡ㄳ愳搲つㄲっ戳㠴㌶㝣㠱㑥ぢ㌷ち㠵㠲㥡㘰愰㐰㝣扥ㄵ㤱昸㉦㔸㌰㠸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</si>
</sst>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Arial"/>
      <family val="2"/>
    </font>
  </fonts>
  <fills count="8">
    <fill>
      <patternFill patternType="none"/>
    </fill>
    <fill>
      <patternFill patternType="gray125"/>
    </fill>
    <fill>
      <patternFill patternType="solid">
        <fgColor theme="9"/>
      </patternFill>
    </fill>
    <fill>
      <patternFill patternType="solid">
        <fgColor theme="9" tint="0.39997558519241921"/>
        <bgColor indexed="65"/>
      </patternFill>
    </fill>
    <fill>
      <patternFill patternType="solid">
        <fgColor theme="4" tint="0.39997558519241921"/>
        <bgColor indexed="64"/>
      </patternFill>
    </fill>
    <fill>
      <patternFill patternType="solid">
        <fgColor rgb="FF92D050"/>
        <bgColor indexed="64"/>
      </patternFill>
    </fill>
    <fill>
      <patternFill patternType="solid">
        <fgColor rgb="FF00FF00"/>
        <bgColor indexed="64"/>
      </patternFill>
    </fill>
    <fill>
      <patternFill patternType="solid">
        <fgColor rgb="FF00FFFF"/>
        <bgColor indexed="64"/>
      </patternFill>
    </fill>
  </fills>
  <borders count="1">
    <border>
      <left/>
      <right/>
      <top/>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14">
    <xf numFmtId="0" fontId="0" fillId="0" borderId="0" xfId="0"/>
    <xf numFmtId="2" fontId="1" fillId="3" borderId="0" xfId="2" applyNumberFormat="1" applyAlignment="1">
      <alignment horizontal="center" vertical="center" wrapText="1"/>
    </xf>
    <xf numFmtId="2" fontId="0" fillId="0" borderId="0" xfId="0" applyNumberFormat="1" applyAlignment="1">
      <alignment horizontal="center" vertical="center" wrapText="1"/>
    </xf>
    <xf numFmtId="2" fontId="1" fillId="4" borderId="0" xfId="2" applyNumberFormat="1" applyFill="1" applyAlignment="1">
      <alignment horizontal="center" vertical="center" wrapText="1"/>
    </xf>
    <xf numFmtId="2" fontId="4" fillId="0" borderId="0" xfId="0" applyNumberFormat="1" applyFont="1" applyAlignment="1">
      <alignment horizontal="center" vertical="center" wrapText="1"/>
    </xf>
    <xf numFmtId="2" fontId="3" fillId="2" borderId="0" xfId="1" applyNumberFormat="1" applyAlignment="1">
      <alignment horizontal="center" vertical="center" wrapText="1"/>
    </xf>
    <xf numFmtId="2" fontId="0" fillId="5" borderId="0" xfId="0" applyNumberFormat="1" applyFill="1" applyAlignment="1">
      <alignment horizontal="center" vertical="center" wrapText="1"/>
    </xf>
    <xf numFmtId="2" fontId="0" fillId="0" borderId="0" xfId="0" applyNumberFormat="1"/>
    <xf numFmtId="0" fontId="2" fillId="0" borderId="0" xfId="0" applyFont="1"/>
    <xf numFmtId="0" fontId="0" fillId="0" borderId="0" xfId="0" quotePrefix="1"/>
    <xf numFmtId="0" fontId="0" fillId="6" borderId="0" xfId="0" applyFill="1"/>
    <xf numFmtId="0" fontId="0" fillId="7" borderId="0" xfId="0" applyFill="1"/>
    <xf numFmtId="2" fontId="0" fillId="0" borderId="0" xfId="0" applyNumberFormat="1" applyAlignment="1">
      <alignment horizontal="center" vertical="center" wrapText="1"/>
    </xf>
    <xf numFmtId="2" fontId="1" fillId="3" borderId="0" xfId="2" applyNumberFormat="1" applyAlignment="1">
      <alignment horizontal="center" vertical="center" wrapText="1"/>
    </xf>
  </cellXfs>
  <cellStyles count="3">
    <cellStyle name="60% - Accent6" xfId="2" builtinId="5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084C-F6DD-425D-B8D2-6B27EB8AC602}">
  <dimension ref="A1:C31"/>
  <sheetViews>
    <sheetView workbookViewId="0"/>
  </sheetViews>
  <sheetFormatPr defaultRowHeight="14.4" x14ac:dyDescent="0.3"/>
  <cols>
    <col min="1" max="2" width="36.77734375" customWidth="1"/>
  </cols>
  <sheetData>
    <row r="1" spans="1:3" x14ac:dyDescent="0.3">
      <c r="A1" s="8" t="s">
        <v>29</v>
      </c>
    </row>
    <row r="3" spans="1:3" x14ac:dyDescent="0.3">
      <c r="A3" t="s">
        <v>30</v>
      </c>
      <c r="B3" t="s">
        <v>31</v>
      </c>
      <c r="C3">
        <v>0</v>
      </c>
    </row>
    <row r="4" spans="1:3" x14ac:dyDescent="0.3">
      <c r="A4" t="s">
        <v>32</v>
      </c>
    </row>
    <row r="5" spans="1:3" x14ac:dyDescent="0.3">
      <c r="A5" t="s">
        <v>33</v>
      </c>
    </row>
    <row r="7" spans="1:3" x14ac:dyDescent="0.3">
      <c r="A7" s="8" t="s">
        <v>34</v>
      </c>
      <c r="B7" t="s">
        <v>35</v>
      </c>
    </row>
    <row r="8" spans="1:3" x14ac:dyDescent="0.3">
      <c r="B8">
        <v>2</v>
      </c>
    </row>
    <row r="10" spans="1:3" x14ac:dyDescent="0.3">
      <c r="A10" t="s">
        <v>36</v>
      </c>
    </row>
    <row r="11" spans="1:3" x14ac:dyDescent="0.3">
      <c r="A11" t="e">
        <f>CB_DATA_!#REF!</f>
        <v>#REF!</v>
      </c>
      <c r="B11" t="e">
        <f>Sheet1!#REF!</f>
        <v>#REF!</v>
      </c>
    </row>
    <row r="13" spans="1:3" x14ac:dyDescent="0.3">
      <c r="A13" t="s">
        <v>37</v>
      </c>
    </row>
    <row r="14" spans="1:3" x14ac:dyDescent="0.3">
      <c r="A14" t="s">
        <v>41</v>
      </c>
      <c r="B14" t="s">
        <v>44</v>
      </c>
    </row>
    <row r="16" spans="1:3" x14ac:dyDescent="0.3">
      <c r="A16" t="s">
        <v>38</v>
      </c>
    </row>
    <row r="19" spans="1:2" x14ac:dyDescent="0.3">
      <c r="A19" t="s">
        <v>39</v>
      </c>
    </row>
    <row r="20" spans="1:2" x14ac:dyDescent="0.3">
      <c r="A20">
        <v>31</v>
      </c>
      <c r="B20">
        <v>31</v>
      </c>
    </row>
    <row r="25" spans="1:2" x14ac:dyDescent="0.3">
      <c r="A25" s="8" t="s">
        <v>40</v>
      </c>
    </row>
    <row r="26" spans="1:2" x14ac:dyDescent="0.3">
      <c r="A26" s="9" t="s">
        <v>42</v>
      </c>
      <c r="B26" s="9" t="s">
        <v>45</v>
      </c>
    </row>
    <row r="27" spans="1:2" x14ac:dyDescent="0.3">
      <c r="A27" t="s">
        <v>63</v>
      </c>
      <c r="B27" t="s">
        <v>64</v>
      </c>
    </row>
    <row r="28" spans="1:2" x14ac:dyDescent="0.3">
      <c r="A28" s="9" t="s">
        <v>43</v>
      </c>
      <c r="B28" s="9" t="s">
        <v>43</v>
      </c>
    </row>
    <row r="29" spans="1:2" x14ac:dyDescent="0.3">
      <c r="A29" s="9" t="s">
        <v>45</v>
      </c>
      <c r="B29" s="9" t="s">
        <v>42</v>
      </c>
    </row>
    <row r="30" spans="1:2" x14ac:dyDescent="0.3">
      <c r="A30" t="s">
        <v>65</v>
      </c>
      <c r="B30" t="s">
        <v>62</v>
      </c>
    </row>
    <row r="31" spans="1:2" x14ac:dyDescent="0.3">
      <c r="A31" s="9" t="s">
        <v>43</v>
      </c>
      <c r="B31" s="9"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0CC5-B0BE-450B-BD70-8C6E25FFF4F6}">
  <dimension ref="A1:AH26"/>
  <sheetViews>
    <sheetView tabSelected="1" topLeftCell="G4" workbookViewId="0">
      <selection activeCell="O21" sqref="O21"/>
    </sheetView>
  </sheetViews>
  <sheetFormatPr defaultRowHeight="14.4" x14ac:dyDescent="0.3"/>
  <cols>
    <col min="4" max="4" width="17.5546875" customWidth="1"/>
    <col min="6" max="6" width="15" customWidth="1"/>
    <col min="7" max="7" width="14.44140625" customWidth="1"/>
    <col min="8" max="8" width="15" customWidth="1"/>
    <col min="9" max="9" width="13.6640625" customWidth="1"/>
    <col min="10" max="10" width="13.44140625" customWidth="1"/>
    <col min="13" max="13" width="15.33203125" customWidth="1"/>
    <col min="15" max="15" width="14.88671875" customWidth="1"/>
    <col min="16" max="16" width="14.77734375" customWidth="1"/>
    <col min="19" max="19" width="16.5546875" customWidth="1"/>
    <col min="20" max="20" width="15" customWidth="1"/>
    <col min="21" max="21" width="13.88671875" customWidth="1"/>
  </cols>
  <sheetData>
    <row r="1" spans="1:34" x14ac:dyDescent="0.3">
      <c r="A1" s="12"/>
      <c r="B1" s="1" t="s">
        <v>6</v>
      </c>
      <c r="C1" s="13" t="s">
        <v>7</v>
      </c>
      <c r="D1" s="13"/>
      <c r="E1" s="13"/>
      <c r="F1" s="13" t="s">
        <v>8</v>
      </c>
      <c r="G1" s="13"/>
      <c r="H1" s="2"/>
      <c r="I1" s="2"/>
      <c r="J1" s="12"/>
      <c r="K1" s="1" t="s">
        <v>6</v>
      </c>
      <c r="L1" s="13" t="s">
        <v>9</v>
      </c>
      <c r="M1" s="13"/>
      <c r="N1" s="13"/>
      <c r="O1" s="13" t="s">
        <v>8</v>
      </c>
      <c r="P1" s="13"/>
      <c r="S1" t="s">
        <v>47</v>
      </c>
      <c r="T1" t="s">
        <v>48</v>
      </c>
      <c r="U1" t="s">
        <v>15</v>
      </c>
      <c r="W1" t="s">
        <v>25</v>
      </c>
      <c r="Y1" t="s">
        <v>6</v>
      </c>
      <c r="AA1" t="s">
        <v>49</v>
      </c>
      <c r="AB1" t="s">
        <v>50</v>
      </c>
      <c r="AC1" t="s">
        <v>51</v>
      </c>
      <c r="AD1" t="s">
        <v>52</v>
      </c>
      <c r="AE1" t="s">
        <v>53</v>
      </c>
      <c r="AF1" t="s">
        <v>54</v>
      </c>
      <c r="AG1" t="s">
        <v>3</v>
      </c>
      <c r="AH1" t="s">
        <v>55</v>
      </c>
    </row>
    <row r="2" spans="1:34" x14ac:dyDescent="0.3">
      <c r="A2" s="12"/>
      <c r="B2" s="1" t="s">
        <v>10</v>
      </c>
      <c r="C2" s="1" t="s">
        <v>11</v>
      </c>
      <c r="D2" s="1" t="s">
        <v>12</v>
      </c>
      <c r="E2" s="1" t="s">
        <v>0</v>
      </c>
      <c r="F2" s="1" t="s">
        <v>13</v>
      </c>
      <c r="G2" s="1" t="s">
        <v>14</v>
      </c>
      <c r="H2" s="2" t="s">
        <v>46</v>
      </c>
      <c r="I2" s="2"/>
      <c r="J2" s="12"/>
      <c r="K2" s="1" t="s">
        <v>10</v>
      </c>
      <c r="L2" s="1" t="s">
        <v>11</v>
      </c>
      <c r="M2" s="1" t="s">
        <v>12</v>
      </c>
      <c r="N2" s="1" t="s">
        <v>0</v>
      </c>
      <c r="O2" s="1" t="s">
        <v>13</v>
      </c>
      <c r="P2" s="1" t="s">
        <v>14</v>
      </c>
      <c r="S2" t="s">
        <v>56</v>
      </c>
      <c r="U2" t="s">
        <v>57</v>
      </c>
      <c r="V2" t="s">
        <v>10</v>
      </c>
      <c r="W2" t="s">
        <v>57</v>
      </c>
      <c r="X2" t="s">
        <v>10</v>
      </c>
      <c r="Y2" t="s">
        <v>57</v>
      </c>
      <c r="Z2" t="s">
        <v>10</v>
      </c>
      <c r="AA2" t="s">
        <v>10</v>
      </c>
      <c r="AB2" t="s">
        <v>10</v>
      </c>
      <c r="AC2" t="s">
        <v>4</v>
      </c>
      <c r="AD2" t="s">
        <v>4</v>
      </c>
      <c r="AE2" t="s">
        <v>4</v>
      </c>
      <c r="AF2" t="s">
        <v>4</v>
      </c>
      <c r="AG2" t="s">
        <v>5</v>
      </c>
      <c r="AH2" t="s">
        <v>14</v>
      </c>
    </row>
    <row r="3" spans="1:34" x14ac:dyDescent="0.3">
      <c r="A3" s="1" t="s">
        <v>15</v>
      </c>
      <c r="B3" s="2">
        <v>9770</v>
      </c>
      <c r="C3" s="2">
        <v>0</v>
      </c>
      <c r="D3" s="2">
        <f>C3*10760000</f>
        <v>0</v>
      </c>
      <c r="E3" s="2">
        <f>C3*247.105</f>
        <v>0</v>
      </c>
      <c r="F3" s="2"/>
      <c r="G3" s="2"/>
      <c r="H3" s="2"/>
      <c r="I3" s="2"/>
      <c r="J3" s="1" t="s">
        <v>15</v>
      </c>
      <c r="K3" s="2">
        <v>9770</v>
      </c>
      <c r="L3" s="2">
        <v>0</v>
      </c>
      <c r="M3" s="2">
        <f t="shared" ref="M3:M12" si="0">L3*10760000</f>
        <v>0</v>
      </c>
      <c r="N3" s="2">
        <f t="shared" ref="N3:N12" si="1">L3*247.105</f>
        <v>0</v>
      </c>
      <c r="O3" s="2"/>
      <c r="P3" s="2"/>
      <c r="T3">
        <v>1</v>
      </c>
      <c r="U3">
        <v>10200</v>
      </c>
      <c r="V3">
        <v>10222</v>
      </c>
      <c r="W3">
        <v>10900</v>
      </c>
      <c r="X3">
        <v>10822</v>
      </c>
      <c r="Y3">
        <v>11220</v>
      </c>
      <c r="Z3">
        <v>11122</v>
      </c>
      <c r="AA3">
        <v>600</v>
      </c>
      <c r="AB3">
        <v>550</v>
      </c>
      <c r="AC3">
        <v>0.91666666666666663</v>
      </c>
      <c r="AD3">
        <v>0.215</v>
      </c>
      <c r="AE3">
        <v>0.76800000000000002</v>
      </c>
      <c r="AF3">
        <v>0.23209104169233649</v>
      </c>
      <c r="AG3">
        <v>0</v>
      </c>
      <c r="AH3">
        <v>827746.08662698069</v>
      </c>
    </row>
    <row r="4" spans="1:34" x14ac:dyDescent="0.3">
      <c r="A4" s="1" t="s">
        <v>16</v>
      </c>
      <c r="B4" s="2">
        <v>9800</v>
      </c>
      <c r="C4">
        <v>8.65788766460628E-2</v>
      </c>
      <c r="D4" s="2">
        <f t="shared" ref="D4:D15" si="2">C4*10760000</f>
        <v>931588.71271163574</v>
      </c>
      <c r="E4" s="2">
        <f t="shared" ref="E4:E15" si="3">C4*247.105</f>
        <v>21.394073313625348</v>
      </c>
      <c r="F4" s="2">
        <f t="shared" ref="F4:G8" si="4">($B4-$B3)*(D4+D3)/2</f>
        <v>13973830.690674536</v>
      </c>
      <c r="G4" s="2">
        <f t="shared" si="4"/>
        <v>320.91109970438021</v>
      </c>
      <c r="H4" s="2">
        <f>B4-B3</f>
        <v>30</v>
      </c>
      <c r="I4" s="2"/>
      <c r="J4" s="1" t="s">
        <v>16</v>
      </c>
      <c r="K4" s="2">
        <v>9800</v>
      </c>
      <c r="L4">
        <v>1.94141359849502E-2</v>
      </c>
      <c r="M4" s="2">
        <f t="shared" si="0"/>
        <v>208896.10319806414</v>
      </c>
      <c r="N4" s="2">
        <f t="shared" si="1"/>
        <v>4.7973300725611194</v>
      </c>
      <c r="O4" s="2">
        <f t="shared" ref="O4:P8" si="5">($K4-$K3)*(M4+M3)/2</f>
        <v>3133441.5479709622</v>
      </c>
      <c r="P4" s="2">
        <f t="shared" si="5"/>
        <v>71.959951088416787</v>
      </c>
      <c r="T4">
        <v>2</v>
      </c>
      <c r="U4">
        <v>10700</v>
      </c>
      <c r="V4">
        <v>10622</v>
      </c>
      <c r="W4">
        <v>10940</v>
      </c>
      <c r="X4">
        <v>10860</v>
      </c>
      <c r="Y4">
        <v>11558</v>
      </c>
      <c r="Z4">
        <v>11510</v>
      </c>
      <c r="AA4">
        <v>238</v>
      </c>
      <c r="AB4">
        <v>229</v>
      </c>
      <c r="AC4">
        <v>0.96218487394957986</v>
      </c>
      <c r="AD4">
        <v>0.16200000000000001</v>
      </c>
      <c r="AE4">
        <v>0.57099999999999995</v>
      </c>
      <c r="AF4">
        <v>0.42891757821373983</v>
      </c>
      <c r="AG4">
        <v>1.35</v>
      </c>
    </row>
    <row r="5" spans="1:34" x14ac:dyDescent="0.3">
      <c r="A5" s="1" t="s">
        <v>17</v>
      </c>
      <c r="B5" s="2">
        <v>9900</v>
      </c>
      <c r="C5">
        <v>0.38616500940607301</v>
      </c>
      <c r="D5" s="2">
        <f t="shared" si="2"/>
        <v>4155135.5012093456</v>
      </c>
      <c r="E5" s="2">
        <f t="shared" si="3"/>
        <v>95.423304649287672</v>
      </c>
      <c r="F5" s="2">
        <f t="shared" si="4"/>
        <v>254336210.69604909</v>
      </c>
      <c r="G5" s="2">
        <f t="shared" si="4"/>
        <v>5840.8688981456507</v>
      </c>
      <c r="H5" s="2">
        <f t="shared" ref="H5:H15" si="6">B5-B4</f>
        <v>100</v>
      </c>
      <c r="I5" s="2"/>
      <c r="J5" s="1" t="s">
        <v>17</v>
      </c>
      <c r="K5" s="2">
        <v>9900</v>
      </c>
      <c r="L5">
        <v>0.15169040580489099</v>
      </c>
      <c r="M5" s="2">
        <f t="shared" si="0"/>
        <v>1632188.7664606271</v>
      </c>
      <c r="N5" s="2">
        <f t="shared" si="1"/>
        <v>37.483457726417583</v>
      </c>
      <c r="O5" s="2">
        <f t="shared" si="5"/>
        <v>92054243.482934564</v>
      </c>
      <c r="P5" s="2">
        <f t="shared" si="5"/>
        <v>2114.039389948935</v>
      </c>
      <c r="T5">
        <v>3</v>
      </c>
      <c r="U5">
        <v>11330</v>
      </c>
      <c r="V5">
        <v>10260</v>
      </c>
      <c r="W5">
        <v>12000</v>
      </c>
      <c r="X5">
        <v>10851</v>
      </c>
      <c r="Y5">
        <v>12100</v>
      </c>
      <c r="Z5">
        <v>10939</v>
      </c>
      <c r="AA5">
        <v>591</v>
      </c>
      <c r="AB5">
        <v>447</v>
      </c>
      <c r="AC5">
        <v>0.75634517766497467</v>
      </c>
      <c r="AD5">
        <v>0.245</v>
      </c>
      <c r="AE5">
        <v>0.71299999999999997</v>
      </c>
      <c r="AF5">
        <v>0.28717231250890285</v>
      </c>
      <c r="AG5">
        <v>1.345</v>
      </c>
    </row>
    <row r="6" spans="1:34" x14ac:dyDescent="0.3">
      <c r="A6" s="1" t="s">
        <v>18</v>
      </c>
      <c r="B6" s="2">
        <v>10000</v>
      </c>
      <c r="C6">
        <v>0.95817253426498195</v>
      </c>
      <c r="D6" s="2">
        <f t="shared" si="2"/>
        <v>10309936.468691206</v>
      </c>
      <c r="E6" s="2">
        <f t="shared" si="3"/>
        <v>236.76922407954837</v>
      </c>
      <c r="F6" s="2">
        <f t="shared" si="4"/>
        <v>723253598.49502766</v>
      </c>
      <c r="G6" s="2">
        <f t="shared" si="4"/>
        <v>16609.626436441802</v>
      </c>
      <c r="H6" s="2">
        <f t="shared" si="6"/>
        <v>100</v>
      </c>
      <c r="I6" s="2"/>
      <c r="J6" s="1" t="s">
        <v>18</v>
      </c>
      <c r="K6" s="2">
        <v>10000</v>
      </c>
      <c r="L6">
        <v>0.445224402042461</v>
      </c>
      <c r="M6" s="2">
        <f t="shared" si="0"/>
        <v>4790614.5659768805</v>
      </c>
      <c r="N6" s="2">
        <f t="shared" si="1"/>
        <v>110.01717586670232</v>
      </c>
      <c r="O6" s="2">
        <f t="shared" si="5"/>
        <v>321140166.62187541</v>
      </c>
      <c r="P6" s="2">
        <f t="shared" si="5"/>
        <v>7375.0316796559955</v>
      </c>
      <c r="T6">
        <v>4</v>
      </c>
      <c r="U6">
        <v>11480</v>
      </c>
      <c r="V6">
        <v>10336</v>
      </c>
      <c r="W6">
        <v>12150</v>
      </c>
      <c r="X6">
        <v>10851</v>
      </c>
      <c r="Y6">
        <v>12750</v>
      </c>
      <c r="Z6">
        <v>11396</v>
      </c>
      <c r="AA6">
        <v>515</v>
      </c>
      <c r="AB6">
        <v>505</v>
      </c>
      <c r="AC6">
        <v>0.98058252427184467</v>
      </c>
      <c r="AD6">
        <v>0.22800000000000001</v>
      </c>
      <c r="AE6">
        <v>0.80400000000000005</v>
      </c>
      <c r="AF6">
        <v>0.19634465069344315</v>
      </c>
      <c r="AG6">
        <v>0</v>
      </c>
    </row>
    <row r="7" spans="1:34" x14ac:dyDescent="0.3">
      <c r="A7" s="1" t="s">
        <v>19</v>
      </c>
      <c r="B7" s="2">
        <v>10100</v>
      </c>
      <c r="C7">
        <v>1.5160548239720499</v>
      </c>
      <c r="D7" s="2">
        <f t="shared" si="2"/>
        <v>16312749.905939257</v>
      </c>
      <c r="E7" s="2">
        <f t="shared" si="3"/>
        <v>374.62472727761337</v>
      </c>
      <c r="F7" s="2">
        <f t="shared" si="4"/>
        <v>1331134318.731523</v>
      </c>
      <c r="G7" s="2">
        <f t="shared" si="4"/>
        <v>30569.697567858089</v>
      </c>
      <c r="H7" s="2">
        <f t="shared" si="6"/>
        <v>100</v>
      </c>
      <c r="I7" s="2"/>
      <c r="J7" s="1" t="s">
        <v>19</v>
      </c>
      <c r="K7" s="2">
        <v>10100</v>
      </c>
      <c r="L7">
        <v>0.67778554152109605</v>
      </c>
      <c r="M7" s="2">
        <f t="shared" si="0"/>
        <v>7292972.4267669935</v>
      </c>
      <c r="N7" s="2">
        <f t="shared" si="1"/>
        <v>167.48419623757044</v>
      </c>
      <c r="O7" s="2">
        <f t="shared" si="5"/>
        <v>604179349.63719368</v>
      </c>
      <c r="P7" s="2">
        <f t="shared" si="5"/>
        <v>13875.068605213639</v>
      </c>
      <c r="S7" t="s">
        <v>58</v>
      </c>
      <c r="T7">
        <v>5</v>
      </c>
      <c r="U7">
        <v>10630</v>
      </c>
      <c r="V7">
        <v>10030</v>
      </c>
      <c r="W7">
        <v>11210</v>
      </c>
      <c r="X7">
        <v>10577</v>
      </c>
      <c r="Y7">
        <v>11380</v>
      </c>
      <c r="Z7">
        <v>10737</v>
      </c>
      <c r="AA7">
        <v>547</v>
      </c>
      <c r="AB7">
        <v>304</v>
      </c>
      <c r="AC7">
        <v>0.55575868372943327</v>
      </c>
      <c r="AD7">
        <v>0.23599999999999999</v>
      </c>
      <c r="AE7">
        <v>0.55600000000000005</v>
      </c>
      <c r="AF7">
        <v>0.44369829600445543</v>
      </c>
      <c r="AG7">
        <v>1.35</v>
      </c>
      <c r="AH7">
        <v>192238.15377909131</v>
      </c>
    </row>
    <row r="8" spans="1:34" x14ac:dyDescent="0.3">
      <c r="A8" s="1" t="s">
        <v>20</v>
      </c>
      <c r="B8" s="2">
        <v>10200</v>
      </c>
      <c r="C8">
        <v>2.0351840902983001</v>
      </c>
      <c r="D8" s="2">
        <f t="shared" si="2"/>
        <v>21898580.811609708</v>
      </c>
      <c r="E8" s="2">
        <f t="shared" si="3"/>
        <v>502.90416463316143</v>
      </c>
      <c r="F8" s="2">
        <f t="shared" si="4"/>
        <v>1910566535.8774483</v>
      </c>
      <c r="G8" s="2">
        <f t="shared" si="4"/>
        <v>43876.444595538735</v>
      </c>
      <c r="H8" s="2">
        <f t="shared" si="6"/>
        <v>100</v>
      </c>
      <c r="I8" s="2"/>
      <c r="J8" s="1" t="s">
        <v>20</v>
      </c>
      <c r="K8" s="2">
        <v>10200</v>
      </c>
      <c r="L8">
        <v>0.934748723461435</v>
      </c>
      <c r="M8" s="2">
        <f t="shared" si="0"/>
        <v>10057896.26444504</v>
      </c>
      <c r="N8" s="2">
        <f t="shared" si="1"/>
        <v>230.98108331093789</v>
      </c>
      <c r="O8" s="2">
        <f t="shared" si="5"/>
        <v>867543434.56060183</v>
      </c>
      <c r="P8" s="2">
        <f t="shared" si="5"/>
        <v>19923.263977425417</v>
      </c>
      <c r="T8">
        <v>6</v>
      </c>
      <c r="U8">
        <v>10560</v>
      </c>
      <c r="V8">
        <v>10085</v>
      </c>
      <c r="W8">
        <v>11070</v>
      </c>
      <c r="X8">
        <v>10548</v>
      </c>
      <c r="Y8">
        <v>11070</v>
      </c>
      <c r="Z8">
        <v>10548</v>
      </c>
      <c r="AA8">
        <v>463</v>
      </c>
      <c r="AB8">
        <v>457</v>
      </c>
      <c r="AC8">
        <v>0.98704103671706267</v>
      </c>
      <c r="AD8">
        <v>0.26500000000000001</v>
      </c>
      <c r="AE8">
        <v>0.60599999999999998</v>
      </c>
      <c r="AF8">
        <v>0.39402269272293061</v>
      </c>
      <c r="AG8">
        <v>1.34</v>
      </c>
    </row>
    <row r="9" spans="1:34" x14ac:dyDescent="0.3">
      <c r="A9" s="1" t="s">
        <v>21</v>
      </c>
      <c r="B9" s="2">
        <v>10300</v>
      </c>
      <c r="C9">
        <v>2.5535931201289901</v>
      </c>
      <c r="D9" s="2">
        <f t="shared" si="2"/>
        <v>27476661.972587932</v>
      </c>
      <c r="E9" s="2">
        <f t="shared" si="3"/>
        <v>631.00562794947405</v>
      </c>
      <c r="F9" s="2">
        <f>($B9-$B7)*(D9+D7)/2</f>
        <v>4378941187.8527184</v>
      </c>
      <c r="G9" s="2">
        <f>($B9-$B7)*(E9+E7)/2</f>
        <v>100563.03552270874</v>
      </c>
      <c r="H9" s="2">
        <f t="shared" si="6"/>
        <v>100</v>
      </c>
      <c r="I9" s="2"/>
      <c r="J9" s="1" t="s">
        <v>21</v>
      </c>
      <c r="K9" s="2">
        <v>10300</v>
      </c>
      <c r="L9">
        <v>1.1937866165009401</v>
      </c>
      <c r="M9" s="2">
        <f t="shared" si="0"/>
        <v>12845143.993550116</v>
      </c>
      <c r="N9" s="2">
        <f t="shared" si="1"/>
        <v>294.9906418704648</v>
      </c>
      <c r="O9" s="2">
        <f>($K9-$K7)*(M9+M7)/2</f>
        <v>2013811642.0317109</v>
      </c>
      <c r="P9" s="2">
        <f>($K9-$K7)*(N9+N7)/2</f>
        <v>46247.483810803518</v>
      </c>
    </row>
    <row r="10" spans="1:34" x14ac:dyDescent="0.3">
      <c r="A10" s="1" t="s">
        <v>22</v>
      </c>
      <c r="B10" s="2">
        <v>10400</v>
      </c>
      <c r="C10">
        <v>3.30794947594732</v>
      </c>
      <c r="D10" s="2">
        <f t="shared" si="2"/>
        <v>35593536.361193165</v>
      </c>
      <c r="E10" s="2">
        <f t="shared" si="3"/>
        <v>817.4108552539625</v>
      </c>
      <c r="F10" s="2">
        <f t="shared" ref="F10:G15" si="7">($B10-$B9)*(D10+D9)/2</f>
        <v>3153509916.6890545</v>
      </c>
      <c r="G10" s="2">
        <f t="shared" si="7"/>
        <v>72420.824160171833</v>
      </c>
      <c r="H10" s="2">
        <f t="shared" si="6"/>
        <v>100</v>
      </c>
      <c r="I10" s="2"/>
      <c r="J10" s="1" t="s">
        <v>22</v>
      </c>
      <c r="K10" s="2">
        <v>10400</v>
      </c>
      <c r="L10">
        <v>1.50211233539371</v>
      </c>
      <c r="M10" s="2">
        <f t="shared" si="0"/>
        <v>16162728.72883632</v>
      </c>
      <c r="N10" s="2">
        <f t="shared" si="1"/>
        <v>371.17946863746272</v>
      </c>
      <c r="O10" s="2">
        <f t="shared" ref="O10:P12" si="8">($K10-$K9)*(M10+M9)/2</f>
        <v>1450393636.1193218</v>
      </c>
      <c r="P10" s="2">
        <f t="shared" si="8"/>
        <v>33308.50552539638</v>
      </c>
    </row>
    <row r="11" spans="1:34" x14ac:dyDescent="0.3">
      <c r="A11" s="1" t="s">
        <v>23</v>
      </c>
      <c r="B11" s="2">
        <v>10500</v>
      </c>
      <c r="C11">
        <v>4.0581671593657598</v>
      </c>
      <c r="D11" s="2">
        <f t="shared" si="2"/>
        <v>43665878.634775572</v>
      </c>
      <c r="E11" s="2">
        <f t="shared" si="3"/>
        <v>1002.7933959150761</v>
      </c>
      <c r="F11" s="2">
        <f t="shared" si="7"/>
        <v>3962970749.7984366</v>
      </c>
      <c r="G11" s="2">
        <f t="shared" si="7"/>
        <v>91010.212558451924</v>
      </c>
      <c r="H11" s="2">
        <f t="shared" si="6"/>
        <v>100</v>
      </c>
      <c r="I11" s="2"/>
      <c r="J11" s="1" t="s">
        <v>23</v>
      </c>
      <c r="K11" s="2">
        <v>10500</v>
      </c>
      <c r="L11">
        <v>1.8249502821821999</v>
      </c>
      <c r="M11" s="2">
        <f t="shared" si="0"/>
        <v>19636465.036280472</v>
      </c>
      <c r="N11" s="2">
        <f t="shared" si="1"/>
        <v>450.95433947863251</v>
      </c>
      <c r="O11" s="2">
        <f t="shared" si="8"/>
        <v>1789959688.2558398</v>
      </c>
      <c r="P11" s="2">
        <f t="shared" si="8"/>
        <v>41106.690405804758</v>
      </c>
    </row>
    <row r="12" spans="1:34" x14ac:dyDescent="0.3">
      <c r="A12" s="1" t="s">
        <v>24</v>
      </c>
      <c r="B12" s="2">
        <v>10600</v>
      </c>
      <c r="C12">
        <v>4.8529320075248501</v>
      </c>
      <c r="D12" s="2">
        <f t="shared" si="2"/>
        <v>52217548.400967389</v>
      </c>
      <c r="E12" s="2">
        <f t="shared" si="3"/>
        <v>1199.183763719428</v>
      </c>
      <c r="F12" s="2">
        <f t="shared" si="7"/>
        <v>4794171351.7871485</v>
      </c>
      <c r="G12" s="2">
        <f t="shared" si="7"/>
        <v>110098.8579817252</v>
      </c>
      <c r="H12" s="2">
        <f t="shared" si="6"/>
        <v>100</v>
      </c>
      <c r="I12" s="2"/>
      <c r="J12" s="3" t="s">
        <v>25</v>
      </c>
      <c r="K12" s="2">
        <v>10560</v>
      </c>
      <c r="L12">
        <v>1.9909809191077601</v>
      </c>
      <c r="M12" s="2">
        <f t="shared" si="0"/>
        <v>21422954.689599499</v>
      </c>
      <c r="N12" s="2">
        <f t="shared" si="1"/>
        <v>491.98134001612306</v>
      </c>
      <c r="O12" s="2">
        <f t="shared" si="8"/>
        <v>1231782591.7763991</v>
      </c>
      <c r="P12" s="2">
        <f t="shared" si="8"/>
        <v>28288.070384842664</v>
      </c>
    </row>
    <row r="13" spans="1:34" x14ac:dyDescent="0.3">
      <c r="A13" s="1" t="s">
        <v>26</v>
      </c>
      <c r="B13" s="2">
        <v>10700</v>
      </c>
      <c r="C13">
        <v>5.6040204246170298</v>
      </c>
      <c r="D13" s="2">
        <f t="shared" si="2"/>
        <v>60299259.768879242</v>
      </c>
      <c r="E13" s="2">
        <f t="shared" si="3"/>
        <v>1384.7814670249911</v>
      </c>
      <c r="F13" s="2">
        <f t="shared" si="7"/>
        <v>5625840408.4923315</v>
      </c>
      <c r="G13" s="2">
        <f t="shared" si="7"/>
        <v>129198.26153722097</v>
      </c>
      <c r="H13" s="2">
        <f t="shared" si="6"/>
        <v>100</v>
      </c>
      <c r="I13" s="2"/>
      <c r="J13" s="4"/>
      <c r="K13" s="5" t="s">
        <v>27</v>
      </c>
      <c r="L13" s="6">
        <f>SUM(L5:L12)</f>
        <v>8.7212792260144933</v>
      </c>
      <c r="M13" s="6">
        <f>SUM(M5:M12)</f>
        <v>93840964.471915945</v>
      </c>
      <c r="N13" s="6">
        <f>SUM(N5:N12)</f>
        <v>2155.071703144311</v>
      </c>
      <c r="O13" s="6">
        <f>SUM(O5:O12)</f>
        <v>8370864752.485878</v>
      </c>
      <c r="P13" s="6">
        <f>SUM(P5:P12)</f>
        <v>192238.15377909131</v>
      </c>
    </row>
    <row r="14" spans="1:34" x14ac:dyDescent="0.3">
      <c r="A14" s="1" t="s">
        <v>28</v>
      </c>
      <c r="B14" s="2">
        <v>10800</v>
      </c>
      <c r="C14">
        <v>6.6079978500403103</v>
      </c>
      <c r="D14" s="2">
        <f t="shared" si="2"/>
        <v>71102056.86643374</v>
      </c>
      <c r="E14" s="2">
        <f t="shared" si="3"/>
        <v>1632.8693087342108</v>
      </c>
      <c r="F14" s="2">
        <f t="shared" si="7"/>
        <v>6570065831.7656488</v>
      </c>
      <c r="G14" s="2">
        <f t="shared" si="7"/>
        <v>150882.53878796007</v>
      </c>
      <c r="H14" s="2">
        <f t="shared" si="6"/>
        <v>100</v>
      </c>
      <c r="I14" s="2"/>
      <c r="J14" s="2"/>
      <c r="K14" s="2"/>
      <c r="M14" s="2"/>
      <c r="N14" s="2"/>
      <c r="O14" s="2"/>
      <c r="P14" s="2"/>
    </row>
    <row r="15" spans="1:34" x14ac:dyDescent="0.3">
      <c r="A15" s="3" t="s">
        <v>25</v>
      </c>
      <c r="B15" s="2">
        <v>10845</v>
      </c>
      <c r="C15">
        <v>7.1829400698736796</v>
      </c>
      <c r="D15" s="2">
        <f t="shared" si="2"/>
        <v>77288435.151840791</v>
      </c>
      <c r="E15" s="2">
        <f t="shared" si="3"/>
        <v>1774.9404059661356</v>
      </c>
      <c r="F15" s="2">
        <f t="shared" si="7"/>
        <v>3338786070.4111772</v>
      </c>
      <c r="G15" s="2">
        <f t="shared" si="7"/>
        <v>76675.718580757792</v>
      </c>
      <c r="H15" s="2">
        <f t="shared" si="6"/>
        <v>45</v>
      </c>
      <c r="I15" s="2"/>
      <c r="J15" s="2"/>
      <c r="K15" s="2"/>
      <c r="M15" s="2"/>
      <c r="N15" s="2"/>
      <c r="O15" s="2"/>
      <c r="P15" s="2"/>
    </row>
    <row r="16" spans="1:34" x14ac:dyDescent="0.3">
      <c r="A16" s="2"/>
      <c r="B16" s="5" t="s">
        <v>27</v>
      </c>
      <c r="C16" s="6">
        <f>SUM(C5:C15)</f>
        <v>39.063176565439342</v>
      </c>
      <c r="D16" s="6">
        <f>SUM(D5:D15)</f>
        <v>420319779.84412736</v>
      </c>
      <c r="E16" s="6">
        <f>SUM(E5:E15)</f>
        <v>9652.7062452028877</v>
      </c>
      <c r="F16" s="6">
        <f>SUM(F5:F15)</f>
        <v>36043576180.596565</v>
      </c>
      <c r="G16" s="6">
        <f>SUM(G5:G15)</f>
        <v>827746.08662698069</v>
      </c>
      <c r="H16" s="2"/>
      <c r="I16" s="2"/>
      <c r="J16" s="2"/>
      <c r="K16" s="2"/>
      <c r="L16" s="2"/>
      <c r="M16" s="2"/>
      <c r="N16" s="2"/>
      <c r="O16" s="2"/>
      <c r="P16" s="2"/>
    </row>
    <row r="20" spans="4:22" x14ac:dyDescent="0.3">
      <c r="D20" t="s">
        <v>55</v>
      </c>
      <c r="E20" s="10">
        <v>0</v>
      </c>
      <c r="F20" t="s">
        <v>14</v>
      </c>
      <c r="H20" s="7">
        <v>811191.16489444103</v>
      </c>
      <c r="I20" s="7">
        <v>827746.08662698069</v>
      </c>
      <c r="J20" s="7">
        <v>836023.54749325046</v>
      </c>
      <c r="K20">
        <f>_xlfn.STDEV.P(H20:J20)</f>
        <v>10323.807531336892</v>
      </c>
      <c r="O20" t="s">
        <v>55</v>
      </c>
      <c r="P20" s="10">
        <v>0</v>
      </c>
      <c r="Q20" t="s">
        <v>14</v>
      </c>
      <c r="S20" s="7">
        <v>188393.39070350947</v>
      </c>
      <c r="T20" s="7">
        <v>192238.15377909131</v>
      </c>
      <c r="U20" s="7">
        <v>194160.53531688222</v>
      </c>
      <c r="V20">
        <f>_xlfn.STDEV.P(S20:U20)</f>
        <v>2397.6310270244089</v>
      </c>
    </row>
    <row r="21" spans="4:22" x14ac:dyDescent="0.3">
      <c r="D21" t="s">
        <v>61</v>
      </c>
      <c r="E21" s="10">
        <v>0</v>
      </c>
      <c r="F21" t="s">
        <v>4</v>
      </c>
      <c r="H21" s="7">
        <f>MIN(AC3:AC6)</f>
        <v>0.75634517766497467</v>
      </c>
      <c r="I21" s="7">
        <f>AVERAGE(AC3:AC6)</f>
        <v>0.90394481063826648</v>
      </c>
      <c r="J21" s="7">
        <f>MAX(AC3:AC6)</f>
        <v>0.98058252427184467</v>
      </c>
      <c r="K21">
        <f>_xlfn.STDEV.P(AC3:AC6)</f>
        <v>8.8335640315992947E-2</v>
      </c>
      <c r="O21" t="s">
        <v>61</v>
      </c>
      <c r="P21" s="10">
        <v>0</v>
      </c>
      <c r="Q21" t="s">
        <v>4</v>
      </c>
      <c r="S21" s="7">
        <f>MIN(AC7:AC8)</f>
        <v>0.55575868372943327</v>
      </c>
      <c r="T21" s="7">
        <f>AVERAGE(AC7:AC8)</f>
        <v>0.77139986022324791</v>
      </c>
      <c r="U21" s="7">
        <f>MAX(AC7:AC8)</f>
        <v>0.98704103671706267</v>
      </c>
      <c r="V21">
        <f>_xlfn.STDEV.P(AC7:AC8)</f>
        <v>0.21564117649381498</v>
      </c>
    </row>
    <row r="22" spans="4:22" x14ac:dyDescent="0.3">
      <c r="D22" t="s">
        <v>1</v>
      </c>
      <c r="E22" s="10">
        <v>0</v>
      </c>
      <c r="F22" t="s">
        <v>4</v>
      </c>
      <c r="H22" s="7">
        <f>MIN(AD3:AD6)</f>
        <v>0.16200000000000001</v>
      </c>
      <c r="I22" s="7">
        <f>AVERAGE(AD3:AD6)</f>
        <v>0.21249999999999999</v>
      </c>
      <c r="J22" s="7">
        <f>MAX(AD3:AD6)</f>
        <v>0.245</v>
      </c>
      <c r="K22">
        <f>_xlfn.STDEV.P(AD3:AD6)</f>
        <v>3.1036269105677083E-2</v>
      </c>
      <c r="O22" t="s">
        <v>1</v>
      </c>
      <c r="P22" s="10">
        <v>0</v>
      </c>
      <c r="Q22" t="s">
        <v>4</v>
      </c>
      <c r="S22" s="7">
        <f>MIN(AD7:AD8)</f>
        <v>0.23599999999999999</v>
      </c>
      <c r="T22" s="7">
        <f>AVERAGE(AD7:AD8)</f>
        <v>0.2505</v>
      </c>
      <c r="U22" s="7">
        <f>MAX(AD7:AD8)</f>
        <v>0.26500000000000001</v>
      </c>
      <c r="V22">
        <f>_xlfn.STDEV.P(AD7:AD8)</f>
        <v>1.4500000000000013E-2</v>
      </c>
    </row>
    <row r="23" spans="4:22" x14ac:dyDescent="0.3">
      <c r="D23" t="s">
        <v>2</v>
      </c>
      <c r="E23" s="10">
        <v>0</v>
      </c>
      <c r="F23" t="s">
        <v>4</v>
      </c>
      <c r="H23" s="7">
        <f>MIN(AF3:AF6)</f>
        <v>0.19634465069344315</v>
      </c>
      <c r="I23">
        <f>AVERAGE(AF3:AF6)</f>
        <v>0.28613139577710556</v>
      </c>
      <c r="J23">
        <f>MAX(AF3:AF6)</f>
        <v>0.42891757821373983</v>
      </c>
      <c r="K23">
        <f>_xlfn.STDEV.P(AF3:AF6)</f>
        <v>8.8559297739983472E-2</v>
      </c>
      <c r="O23" t="s">
        <v>2</v>
      </c>
      <c r="P23" s="10">
        <v>0</v>
      </c>
      <c r="Q23" t="s">
        <v>4</v>
      </c>
      <c r="S23" s="7">
        <f>MIN(AF7:AF8)</f>
        <v>0.39402269272293061</v>
      </c>
      <c r="T23">
        <f>AVERAGE(AF7:AF8)</f>
        <v>0.41886049436369299</v>
      </c>
      <c r="U23">
        <f>MAX(AF7:AF8)</f>
        <v>0.44369829600445543</v>
      </c>
      <c r="V23">
        <f>_xlfn.STDEV.P(AF7:AF8)</f>
        <v>2.4837801640762408E-2</v>
      </c>
    </row>
    <row r="24" spans="4:22" x14ac:dyDescent="0.3">
      <c r="D24" t="s">
        <v>3</v>
      </c>
      <c r="E24" s="10">
        <v>0</v>
      </c>
      <c r="F24" t="s">
        <v>5</v>
      </c>
      <c r="H24">
        <f>MIN(AG4:AG5)</f>
        <v>1.345</v>
      </c>
      <c r="I24">
        <f>AVERAGE(AG4:AG5)</f>
        <v>1.3475000000000001</v>
      </c>
      <c r="J24">
        <f>MAX(AG4:AG5)</f>
        <v>1.35</v>
      </c>
      <c r="K24">
        <f>_xlfn.STDEV.P(AG4:AG5)</f>
        <v>2.5000000000000577E-3</v>
      </c>
      <c r="O24" t="s">
        <v>3</v>
      </c>
      <c r="P24" s="10">
        <v>0</v>
      </c>
      <c r="Q24" t="s">
        <v>5</v>
      </c>
      <c r="S24">
        <f>MIN(AG7:AG8)</f>
        <v>1.34</v>
      </c>
      <c r="T24">
        <f>AVERAGE(AG7:AG8)</f>
        <v>1.3450000000000002</v>
      </c>
      <c r="U24">
        <f>MAX(AG7:AG8)</f>
        <v>1.35</v>
      </c>
      <c r="V24">
        <f>_xlfn.STDEV.P(AG7:AG8)</f>
        <v>5.0000000000000044E-3</v>
      </c>
    </row>
    <row r="26" spans="4:22" x14ac:dyDescent="0.3">
      <c r="D26" t="s">
        <v>59</v>
      </c>
      <c r="E26" s="11" t="e">
        <f>7758*E20*E21*E22*(1-E23)/E24/10^6</f>
        <v>#DIV/0!</v>
      </c>
      <c r="F26" t="s">
        <v>60</v>
      </c>
      <c r="H26" s="11">
        <f>7758*H20*H21*H22*(1-H23)/H24/10^6</f>
        <v>460.73966204794488</v>
      </c>
      <c r="I26" s="11">
        <f>7758*I20*I21*I22*(1-I23)/I24/10^6</f>
        <v>653.48747796102441</v>
      </c>
      <c r="J26" s="11">
        <f>7758*J20*J21*J22*(1-J23)/J24/10^6</f>
        <v>659.14891683705093</v>
      </c>
      <c r="O26" t="s">
        <v>59</v>
      </c>
      <c r="P26" s="11" t="e">
        <f>7758*P20*P21*P22*(1-P23)/P24/10^6</f>
        <v>#DIV/0!</v>
      </c>
      <c r="Q26" t="s">
        <v>60</v>
      </c>
      <c r="S26" s="11">
        <f>7758*S20*S21*S22*(1-S23)/S24/10^6</f>
        <v>86.689253011611058</v>
      </c>
      <c r="T26" s="11">
        <f>7758*T20*T21*T22*(1-T23)/T24/10^6</f>
        <v>124.51875321212709</v>
      </c>
      <c r="U26" s="11">
        <f>7758*U20*U21*U22*(1-U23)/U24/10^6</f>
        <v>162.35603653175608</v>
      </c>
    </row>
  </sheetData>
  <mergeCells count="6">
    <mergeCell ref="O1:P1"/>
    <mergeCell ref="A1:A2"/>
    <mergeCell ref="C1:E1"/>
    <mergeCell ref="F1:G1"/>
    <mergeCell ref="J1:J2"/>
    <mergeCell ref="L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Toğrul Tahirov</dc:creator>
  <cp:lastModifiedBy>Toğrul Tahirov</cp:lastModifiedBy>
  <dcterms:created xsi:type="dcterms:W3CDTF">2021-12-01T06:28:53Z</dcterms:created>
  <dcterms:modified xsi:type="dcterms:W3CDTF">2021-12-08T12:29:09Z</dcterms:modified>
</cp:coreProperties>
</file>