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villalba\Documents\R Scripts and projects\VALORACION P70\ARCHIVO PARA VALORACION\"/>
    </mc:Choice>
  </mc:AlternateContent>
  <xr:revisionPtr revIDLastSave="0" documentId="13_ncr:1_{2D8A50E8-6015-4A66-8A76-152A0C8A53FD}" xr6:coauthVersionLast="47" xr6:coauthVersionMax="47" xr10:uidLastSave="{00000000-0000-0000-0000-000000000000}"/>
  <bookViews>
    <workbookView xWindow="-110" yWindow="-110" windowWidth="19420" windowHeight="11500" activeTab="2" xr2:uid="{71B4055B-E31B-44A0-82FD-A6B82802F764}"/>
  </bookViews>
  <sheets>
    <sheet name="SEPTIEMBRE 2" sheetId="3" r:id="rId1"/>
    <sheet name="OCTUBRE 2024" sheetId="5" r:id="rId2"/>
    <sheet name="NOVIEMBRE 202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6" l="1"/>
  <c r="C34" i="6"/>
  <c r="C35" i="6" s="1"/>
  <c r="D27" i="6"/>
  <c r="C27" i="6"/>
  <c r="E26" i="6"/>
  <c r="E27" i="6" s="1"/>
  <c r="E25" i="6"/>
  <c r="D35" i="6" s="1"/>
  <c r="E24" i="6"/>
  <c r="E23" i="6"/>
  <c r="E8" i="6"/>
  <c r="E7" i="6"/>
  <c r="E6" i="6"/>
  <c r="E5" i="6"/>
  <c r="D16" i="6"/>
  <c r="C16" i="6"/>
  <c r="D9" i="6"/>
  <c r="C9" i="6"/>
  <c r="D17" i="6" l="1"/>
  <c r="E9" i="6"/>
  <c r="C17" i="6"/>
  <c r="D16" i="5"/>
  <c r="C16" i="5"/>
  <c r="D15" i="5"/>
  <c r="C15" i="5"/>
  <c r="E8" i="5"/>
  <c r="E7" i="5"/>
  <c r="E6" i="5"/>
  <c r="E5" i="5"/>
  <c r="D9" i="5"/>
  <c r="C9" i="5"/>
  <c r="D17" i="3"/>
  <c r="C17" i="3"/>
  <c r="C18" i="3" s="1"/>
  <c r="D9" i="3"/>
  <c r="C9" i="3"/>
  <c r="E8" i="3"/>
  <c r="E9" i="3" s="1"/>
  <c r="E7" i="3"/>
  <c r="D18" i="3" s="1"/>
  <c r="E6" i="3"/>
  <c r="E5" i="3"/>
  <c r="E9" i="5" l="1"/>
</calcChain>
</file>

<file path=xl/sharedStrings.xml><?xml version="1.0" encoding="utf-8"?>
<sst xmlns="http://schemas.openxmlformats.org/spreadsheetml/2006/main" count="57" uniqueCount="14">
  <si>
    <t>Valoración de Cartera</t>
  </si>
  <si>
    <t>Septiembre de 2024</t>
  </si>
  <si>
    <t>Total</t>
  </si>
  <si>
    <t>Total Deuda</t>
  </si>
  <si>
    <t>Saldo a Capital</t>
  </si>
  <si>
    <t>Valor de compra</t>
  </si>
  <si>
    <t>Valor actual</t>
  </si>
  <si>
    <t>Valoración con Garantia</t>
  </si>
  <si>
    <t>Créditos excluidos</t>
  </si>
  <si>
    <t>Credito</t>
  </si>
  <si>
    <t>Saldo a capital</t>
  </si>
  <si>
    <t>Precio de Compra</t>
  </si>
  <si>
    <t>Totales con créditos excluidos</t>
  </si>
  <si>
    <t>METODO CAPITAL +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</si>
</sst>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[$$-409]* #,##0.00_ ;_-[$$-409]* \-#,##0.00\ ;_-[$$-409]* &quot;-&quot;??_ ;_-@_ "/>
    <numFmt numFmtId="165" formatCode="_-* #,##0.0000000000000_-;\-* #,##0.0000000000000_-;_-* &quot;-&quot;??_-;_-@_-"/>
    <numFmt numFmtId="166" formatCode="_-* #,##0.0000000000_-;\-* #,##0.0000000000_-;_-* &quot;-&quot;??_-;_-@_-"/>
    <numFmt numFmtId="167" formatCode="_-[$$-409]* #,##0.0000000000_ ;_-[$$-409]* \-#,##0.0000000000\ ;_-[$$-409]* &quot;-&quot;???_ ;_-@_ "/>
    <numFmt numFmtId="168" formatCode="#,##0.0000000000"/>
    <numFmt numFmtId="169" formatCode="_-[$$-409]* #,##0.0000000000_ ;_-[$$-409]* \-#,##0.0000000000\ ;_-[$$-409]* &quot;-&quot;??_ ;_-@_ "/>
    <numFmt numFmtId="170" formatCode="#,##0.00000000"/>
    <numFmt numFmtId="171" formatCode="_-[$$-409]* #,##0.0_ ;_-[$$-409]* \-#,##0.0\ ;_-[$$-409]* &quot;-&quot;??_ ;_-@_ "/>
    <numFmt numFmtId="172" formatCode="_-[$$-409]* #,##0.000_ ;_-[$$-409]* \-#,##0.000\ ;_-[$$-409]* &quot;-&quot;??_ ;_-@_ "/>
    <numFmt numFmtId="173" formatCode="0.000%"/>
  </numFmts>
  <fonts count="9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Tahoma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C68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4" fontId="4" fillId="0" borderId="2" xfId="2" applyNumberFormat="1" applyFont="1" applyFill="1" applyBorder="1" applyAlignment="1">
      <alignment horizontal="center" vertical="center"/>
    </xf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4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0" fontId="2" fillId="3" borderId="2" xfId="2" applyNumberFormat="1" applyFont="1" applyFill="1" applyBorder="1" applyAlignment="1">
      <alignment horizontal="center" vertical="center"/>
    </xf>
    <xf numFmtId="167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168" fontId="7" fillId="0" borderId="0" xfId="0" applyNumberFormat="1" applyFont="1"/>
    <xf numFmtId="164" fontId="4" fillId="0" borderId="2" xfId="0" applyNumberFormat="1" applyFont="1" applyBorder="1" applyAlignment="1">
      <alignment horizontal="right"/>
    </xf>
    <xf numFmtId="169" fontId="0" fillId="0" borderId="0" xfId="0" applyNumberFormat="1"/>
    <xf numFmtId="0" fontId="5" fillId="3" borderId="2" xfId="0" applyFont="1" applyFill="1" applyBorder="1" applyAlignment="1">
      <alignment horizontal="left" vertical="center" wrapText="1"/>
    </xf>
    <xf numFmtId="170" fontId="0" fillId="0" borderId="0" xfId="0" applyNumberFormat="1"/>
    <xf numFmtId="4" fontId="0" fillId="0" borderId="0" xfId="0" applyNumberFormat="1"/>
    <xf numFmtId="171" fontId="4" fillId="0" borderId="2" xfId="0" applyNumberFormat="1" applyFont="1" applyBorder="1" applyAlignment="1">
      <alignment horizontal="right"/>
    </xf>
    <xf numFmtId="172" fontId="4" fillId="0" borderId="2" xfId="0" applyNumberFormat="1" applyFont="1" applyBorder="1" applyAlignment="1">
      <alignment horizontal="right"/>
    </xf>
    <xf numFmtId="173" fontId="2" fillId="3" borderId="2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8" fillId="0" borderId="1" xfId="0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E5CD-1359-48A5-B342-C509F60BC79B}">
  <dimension ref="B3:H18"/>
  <sheetViews>
    <sheetView showGridLines="0" workbookViewId="0">
      <selection activeCell="E15" sqref="E15"/>
    </sheetView>
  </sheetViews>
  <sheetFormatPr baseColWidth="10" defaultRowHeight="14.5" x14ac:dyDescent="0.35"/>
  <cols>
    <col min="2" max="3" width="32.54296875" bestFit="1" customWidth="1"/>
    <col min="4" max="4" width="27.81640625" bestFit="1" customWidth="1"/>
    <col min="5" max="5" width="23.1796875" bestFit="1" customWidth="1"/>
    <col min="6" max="6" width="27.7265625" bestFit="1" customWidth="1"/>
    <col min="7" max="7" width="18.81640625" bestFit="1" customWidth="1"/>
    <col min="8" max="8" width="28.453125" bestFit="1" customWidth="1"/>
  </cols>
  <sheetData>
    <row r="3" spans="2:8" x14ac:dyDescent="0.35">
      <c r="B3" s="23" t="s">
        <v>0</v>
      </c>
      <c r="C3" s="24"/>
      <c r="D3" s="24"/>
      <c r="E3" s="24"/>
    </row>
    <row r="4" spans="2:8" x14ac:dyDescent="0.35">
      <c r="B4" s="1" t="s">
        <v>1</v>
      </c>
      <c r="C4" s="2">
        <v>70</v>
      </c>
      <c r="D4" s="3">
        <v>71</v>
      </c>
      <c r="E4" s="3" t="s">
        <v>2</v>
      </c>
    </row>
    <row r="5" spans="2:8" x14ac:dyDescent="0.35">
      <c r="B5" s="4" t="s">
        <v>3</v>
      </c>
      <c r="C5" s="5">
        <v>337332266401</v>
      </c>
      <c r="D5" s="5">
        <v>45844760752</v>
      </c>
      <c r="E5" s="5">
        <f>D5+C5</f>
        <v>383177027153</v>
      </c>
      <c r="G5" s="6"/>
      <c r="H5" s="7"/>
    </row>
    <row r="6" spans="2:8" x14ac:dyDescent="0.35">
      <c r="B6" s="4" t="s">
        <v>4</v>
      </c>
      <c r="C6" s="5">
        <v>88737383085.970001</v>
      </c>
      <c r="D6" s="5">
        <v>1907862535.5</v>
      </c>
      <c r="E6" s="5">
        <f>D6+C6</f>
        <v>90645245621.470001</v>
      </c>
      <c r="G6" s="8"/>
      <c r="H6" s="6"/>
    </row>
    <row r="7" spans="2:8" x14ac:dyDescent="0.35">
      <c r="B7" s="4" t="s">
        <v>5</v>
      </c>
      <c r="C7" s="5">
        <v>117398572310.91701</v>
      </c>
      <c r="D7" s="5">
        <v>2066561794.1700001</v>
      </c>
      <c r="E7" s="5">
        <f>D7+C7</f>
        <v>119465134105.08701</v>
      </c>
    </row>
    <row r="8" spans="2:8" x14ac:dyDescent="0.35">
      <c r="B8" s="9" t="s">
        <v>6</v>
      </c>
      <c r="C8" s="5">
        <v>153565111092.43201</v>
      </c>
      <c r="D8" s="5">
        <v>2066561794.1700001</v>
      </c>
      <c r="E8" s="5">
        <f>D8+C8</f>
        <v>155631672886.60202</v>
      </c>
    </row>
    <row r="9" spans="2:8" x14ac:dyDescent="0.35">
      <c r="B9" s="10" t="s">
        <v>7</v>
      </c>
      <c r="C9" s="22">
        <f>C8/C7-1</f>
        <v>0.30806625727723458</v>
      </c>
      <c r="D9" s="22">
        <f>D8/D7-1</f>
        <v>0</v>
      </c>
      <c r="E9" s="22">
        <f>E8/E7-1</f>
        <v>0.30273718815484085</v>
      </c>
    </row>
    <row r="10" spans="2:8" x14ac:dyDescent="0.35">
      <c r="H10" s="6"/>
    </row>
    <row r="12" spans="2:8" x14ac:dyDescent="0.35">
      <c r="B12" s="25" t="s">
        <v>8</v>
      </c>
      <c r="C12" s="25"/>
      <c r="D12" s="25"/>
      <c r="F12" s="12"/>
    </row>
    <row r="13" spans="2:8" x14ac:dyDescent="0.35">
      <c r="B13" s="13" t="s">
        <v>9</v>
      </c>
      <c r="C13" s="13" t="s">
        <v>10</v>
      </c>
      <c r="D13" s="13" t="s">
        <v>11</v>
      </c>
      <c r="E13" s="6"/>
      <c r="F13" s="14"/>
    </row>
    <row r="14" spans="2:8" x14ac:dyDescent="0.35">
      <c r="B14" s="4">
        <v>125458</v>
      </c>
      <c r="C14" s="15">
        <v>5210221.75</v>
      </c>
      <c r="D14" s="15">
        <v>20882574.75</v>
      </c>
    </row>
    <row r="15" spans="2:8" x14ac:dyDescent="0.35">
      <c r="B15" s="4">
        <v>202676</v>
      </c>
      <c r="C15" s="15">
        <v>146668</v>
      </c>
      <c r="D15" s="15">
        <v>4011198.1839948702</v>
      </c>
      <c r="E15" s="16"/>
    </row>
    <row r="16" spans="2:8" x14ac:dyDescent="0.35">
      <c r="B16" s="4">
        <v>180183</v>
      </c>
      <c r="C16" s="15">
        <v>705572.68</v>
      </c>
      <c r="D16" s="15">
        <v>22948201.109999999</v>
      </c>
      <c r="E16" s="16"/>
    </row>
    <row r="17" spans="2:6" x14ac:dyDescent="0.35">
      <c r="B17" s="17" t="s">
        <v>2</v>
      </c>
      <c r="C17" s="21">
        <f>SUM(C14:C16)</f>
        <v>6062462.4299999997</v>
      </c>
      <c r="D17" s="15">
        <f>SUM(D14:D16)</f>
        <v>47841974.043994874</v>
      </c>
      <c r="E17" s="18"/>
      <c r="F17" s="19"/>
    </row>
    <row r="18" spans="2:6" ht="27" customHeight="1" x14ac:dyDescent="0.35">
      <c r="B18" s="17" t="s">
        <v>12</v>
      </c>
      <c r="C18" s="20">
        <f>C17+E6</f>
        <v>90651308083.899994</v>
      </c>
      <c r="D18" s="15">
        <f>E7+D17</f>
        <v>119512976079.131</v>
      </c>
    </row>
  </sheetData>
  <mergeCells count="2">
    <mergeCell ref="B3:E3"/>
    <mergeCell ref="B12:D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419C-C470-4AAF-8306-A08B0421FC93}">
  <dimension ref="B3:H16"/>
  <sheetViews>
    <sheetView showGridLines="0" workbookViewId="0">
      <selection sqref="A1:XFD1048576"/>
    </sheetView>
  </sheetViews>
  <sheetFormatPr baseColWidth="10" defaultRowHeight="14.5" x14ac:dyDescent="0.35"/>
  <cols>
    <col min="2" max="3" width="32.54296875" bestFit="1" customWidth="1"/>
    <col min="4" max="4" width="27.81640625" bestFit="1" customWidth="1"/>
    <col min="5" max="5" width="23.1796875" bestFit="1" customWidth="1"/>
    <col min="6" max="6" width="27.7265625" bestFit="1" customWidth="1"/>
    <col min="7" max="7" width="18.81640625" bestFit="1" customWidth="1"/>
    <col min="8" max="8" width="28.453125" bestFit="1" customWidth="1"/>
  </cols>
  <sheetData>
    <row r="3" spans="2:8" x14ac:dyDescent="0.35">
      <c r="B3" s="23" t="s">
        <v>0</v>
      </c>
      <c r="C3" s="24"/>
      <c r="D3" s="24"/>
      <c r="E3" s="24"/>
    </row>
    <row r="4" spans="2:8" x14ac:dyDescent="0.35">
      <c r="B4" s="1" t="s">
        <v>1</v>
      </c>
      <c r="C4" s="2">
        <v>70</v>
      </c>
      <c r="D4" s="3">
        <v>71</v>
      </c>
      <c r="E4" s="3" t="s">
        <v>2</v>
      </c>
    </row>
    <row r="5" spans="2:8" x14ac:dyDescent="0.35">
      <c r="B5" s="4" t="s">
        <v>3</v>
      </c>
      <c r="C5" s="5">
        <v>342706597686</v>
      </c>
      <c r="D5" s="5">
        <v>46176786864</v>
      </c>
      <c r="E5" s="5">
        <f>D5+C5</f>
        <v>388883384550</v>
      </c>
      <c r="G5" s="6"/>
      <c r="H5" s="6"/>
    </row>
    <row r="6" spans="2:8" x14ac:dyDescent="0.35">
      <c r="B6" s="4" t="s">
        <v>4</v>
      </c>
      <c r="C6" s="5">
        <v>90473156268.380005</v>
      </c>
      <c r="D6" s="5">
        <v>1907862535.5</v>
      </c>
      <c r="E6" s="5">
        <f>D6+C6</f>
        <v>92381018803.880005</v>
      </c>
      <c r="G6" s="6"/>
      <c r="H6" s="6"/>
    </row>
    <row r="7" spans="2:8" x14ac:dyDescent="0.35">
      <c r="B7" s="4" t="s">
        <v>5</v>
      </c>
      <c r="C7" s="5">
        <v>119088247683.55901</v>
      </c>
      <c r="D7" s="5">
        <v>2066561794.1700001</v>
      </c>
      <c r="E7" s="5">
        <f>D7+C7</f>
        <v>121154809477.729</v>
      </c>
      <c r="G7" s="6"/>
      <c r="H7" s="6"/>
    </row>
    <row r="8" spans="2:8" x14ac:dyDescent="0.35">
      <c r="B8" s="9" t="s">
        <v>6</v>
      </c>
      <c r="C8" s="5">
        <v>155734651090.905</v>
      </c>
      <c r="D8" s="5">
        <v>2096293733.16975</v>
      </c>
      <c r="E8" s="5">
        <f>D8+C8</f>
        <v>157830944824.07474</v>
      </c>
      <c r="G8" s="6"/>
      <c r="H8" s="6"/>
    </row>
    <row r="9" spans="2:8" x14ac:dyDescent="0.35">
      <c r="B9" s="10" t="s">
        <v>7</v>
      </c>
      <c r="C9" s="11">
        <f>C8/C7-1</f>
        <v>0.30772476814607863</v>
      </c>
      <c r="D9" s="11">
        <f>D8/D7-1</f>
        <v>1.4387152169186068E-2</v>
      </c>
      <c r="E9" s="11">
        <f>E8/E7-1</f>
        <v>0.30272124981623305</v>
      </c>
    </row>
    <row r="10" spans="2:8" x14ac:dyDescent="0.35">
      <c r="H10" s="6"/>
    </row>
    <row r="12" spans="2:8" x14ac:dyDescent="0.35">
      <c r="B12" s="25" t="s">
        <v>8</v>
      </c>
      <c r="C12" s="25"/>
      <c r="D12" s="25"/>
      <c r="F12" s="12"/>
    </row>
    <row r="13" spans="2:8" x14ac:dyDescent="0.35">
      <c r="B13" s="13" t="s">
        <v>9</v>
      </c>
      <c r="C13" s="13" t="s">
        <v>10</v>
      </c>
      <c r="D13" s="13" t="s">
        <v>11</v>
      </c>
      <c r="E13" s="6"/>
      <c r="F13" s="14"/>
    </row>
    <row r="14" spans="2:8" x14ac:dyDescent="0.35">
      <c r="B14" s="4">
        <v>176863</v>
      </c>
      <c r="C14" s="15">
        <v>5346973.32</v>
      </c>
      <c r="D14" s="15">
        <v>22283973.32</v>
      </c>
    </row>
    <row r="15" spans="2:8" x14ac:dyDescent="0.35">
      <c r="B15" s="17" t="s">
        <v>2</v>
      </c>
      <c r="C15" s="15">
        <f>SUM(C14:C14)</f>
        <v>5346973.32</v>
      </c>
      <c r="D15" s="15">
        <f>SUM(D14:D14)</f>
        <v>22283973.32</v>
      </c>
      <c r="E15" s="18"/>
      <c r="F15" s="19"/>
    </row>
    <row r="16" spans="2:8" ht="27" customHeight="1" x14ac:dyDescent="0.35">
      <c r="B16" s="17" t="s">
        <v>12</v>
      </c>
      <c r="C16" s="20">
        <f>C15+E6</f>
        <v>92386365777.200012</v>
      </c>
      <c r="D16" s="15">
        <f>E7+D15</f>
        <v>121177093451.04901</v>
      </c>
    </row>
  </sheetData>
  <mergeCells count="2">
    <mergeCell ref="B3:E3"/>
    <mergeCell ref="B12:D1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F23E-BA83-4373-8B9A-6AE6885E7270}">
  <dimension ref="B3:H35"/>
  <sheetViews>
    <sheetView tabSelected="1" topLeftCell="A13" workbookViewId="0">
      <selection activeCell="D26" sqref="D26"/>
    </sheetView>
  </sheetViews>
  <sheetFormatPr baseColWidth="10" defaultRowHeight="14.5" x14ac:dyDescent="0.35"/>
  <cols>
    <col min="2" max="3" width="32.54296875" bestFit="1" customWidth="1"/>
    <col min="4" max="4" width="27.81640625" bestFit="1" customWidth="1"/>
    <col min="5" max="5" width="23.1796875" bestFit="1" customWidth="1"/>
    <col min="6" max="6" width="27.7265625" bestFit="1" customWidth="1"/>
    <col min="7" max="7" width="18.81640625" bestFit="1" customWidth="1"/>
    <col min="8" max="8" width="28.453125" bestFit="1" customWidth="1"/>
  </cols>
  <sheetData>
    <row r="3" spans="2:8" x14ac:dyDescent="0.35">
      <c r="B3" s="23" t="s">
        <v>0</v>
      </c>
      <c r="C3" s="24"/>
      <c r="D3" s="24"/>
      <c r="E3" s="24"/>
    </row>
    <row r="4" spans="2:8" x14ac:dyDescent="0.35">
      <c r="B4" s="1" t="s">
        <v>1</v>
      </c>
      <c r="C4" s="2">
        <v>70</v>
      </c>
      <c r="D4" s="3">
        <v>71</v>
      </c>
      <c r="E4" s="3" t="s">
        <v>2</v>
      </c>
    </row>
    <row r="5" spans="2:8" x14ac:dyDescent="0.35">
      <c r="B5" s="4" t="s">
        <v>3</v>
      </c>
      <c r="C5" s="5">
        <v>233744085157</v>
      </c>
      <c r="D5" s="5">
        <v>59614363755</v>
      </c>
      <c r="E5" s="5">
        <f>D5+C5</f>
        <v>293358448912</v>
      </c>
      <c r="G5" s="6"/>
      <c r="H5" s="6"/>
    </row>
    <row r="6" spans="2:8" x14ac:dyDescent="0.35">
      <c r="B6" s="4" t="s">
        <v>4</v>
      </c>
      <c r="C6" s="5">
        <v>55594380762</v>
      </c>
      <c r="D6" s="5">
        <v>3707301020.7800002</v>
      </c>
      <c r="E6" s="5">
        <f t="shared" ref="E6:E8" si="0">D6+C6</f>
        <v>59301681782.779999</v>
      </c>
      <c r="G6" s="6"/>
      <c r="H6" s="6"/>
    </row>
    <row r="7" spans="2:8" x14ac:dyDescent="0.35">
      <c r="B7" s="4" t="s">
        <v>5</v>
      </c>
      <c r="C7" s="5">
        <v>67600521307.108398</v>
      </c>
      <c r="D7" s="5">
        <v>4077173557.4200001</v>
      </c>
      <c r="E7" s="5">
        <f t="shared" si="0"/>
        <v>71677694864.528397</v>
      </c>
      <c r="G7" s="6"/>
      <c r="H7" s="6"/>
    </row>
    <row r="8" spans="2:8" x14ac:dyDescent="0.35">
      <c r="B8" s="9" t="s">
        <v>6</v>
      </c>
      <c r="C8" s="5">
        <v>97026290817.282104</v>
      </c>
      <c r="D8" s="5">
        <v>4077173557.4200001</v>
      </c>
      <c r="E8" s="5">
        <f t="shared" si="0"/>
        <v>101103464374.7021</v>
      </c>
      <c r="G8" s="6"/>
      <c r="H8" s="6"/>
    </row>
    <row r="9" spans="2:8" x14ac:dyDescent="0.35">
      <c r="B9" s="10" t="s">
        <v>7</v>
      </c>
      <c r="C9" s="11">
        <f>C8/C7-1</f>
        <v>0.43528909158100682</v>
      </c>
      <c r="D9" s="11">
        <f>D8/D7-1</f>
        <v>0</v>
      </c>
      <c r="E9" s="11">
        <f>E8/E7-1</f>
        <v>0.41052895975224546</v>
      </c>
    </row>
    <row r="10" spans="2:8" x14ac:dyDescent="0.35">
      <c r="H10" s="6"/>
    </row>
    <row r="12" spans="2:8" x14ac:dyDescent="0.35">
      <c r="B12" s="25" t="s">
        <v>8</v>
      </c>
      <c r="C12" s="25"/>
      <c r="D12" s="25"/>
      <c r="F12" s="12"/>
    </row>
    <row r="13" spans="2:8" x14ac:dyDescent="0.35">
      <c r="B13" s="13" t="s">
        <v>9</v>
      </c>
      <c r="C13" s="13" t="s">
        <v>10</v>
      </c>
      <c r="D13" s="13" t="s">
        <v>11</v>
      </c>
      <c r="E13" s="6"/>
      <c r="F13" s="14"/>
    </row>
    <row r="14" spans="2:8" x14ac:dyDescent="0.35">
      <c r="B14" s="4">
        <v>176863</v>
      </c>
      <c r="C14" s="15">
        <v>5346973.32</v>
      </c>
      <c r="D14" s="15">
        <v>22283973.32</v>
      </c>
    </row>
    <row r="15" spans="2:8" x14ac:dyDescent="0.35">
      <c r="B15" s="4">
        <v>215891</v>
      </c>
      <c r="C15" s="15">
        <v>167348691</v>
      </c>
      <c r="D15" s="15">
        <v>14594020.619999999</v>
      </c>
    </row>
    <row r="16" spans="2:8" x14ac:dyDescent="0.35">
      <c r="B16" s="17" t="s">
        <v>2</v>
      </c>
      <c r="C16" s="15">
        <f>SUM(C14:C15)</f>
        <v>172695664.31999999</v>
      </c>
      <c r="D16" s="15">
        <f>SUM(D14:D15)</f>
        <v>36877993.939999998</v>
      </c>
      <c r="E16" s="18"/>
      <c r="F16" s="19"/>
    </row>
    <row r="17" spans="2:5" ht="27" customHeight="1" x14ac:dyDescent="0.35">
      <c r="B17" s="17" t="s">
        <v>12</v>
      </c>
      <c r="C17" s="20">
        <f>C16+E6</f>
        <v>59474377447.099998</v>
      </c>
      <c r="D17" s="15">
        <f>E7+D16</f>
        <v>71714572858.468399</v>
      </c>
    </row>
    <row r="19" spans="2:5" x14ac:dyDescent="0.35">
      <c r="B19" s="26" t="s">
        <v>13</v>
      </c>
    </row>
    <row r="21" spans="2:5" x14ac:dyDescent="0.35">
      <c r="B21" s="23" t="s">
        <v>0</v>
      </c>
      <c r="C21" s="24"/>
      <c r="D21" s="24"/>
      <c r="E21" s="24"/>
    </row>
    <row r="22" spans="2:5" x14ac:dyDescent="0.35">
      <c r="B22" s="1" t="s">
        <v>1</v>
      </c>
      <c r="C22" s="2">
        <v>70</v>
      </c>
      <c r="D22" s="3">
        <v>71</v>
      </c>
      <c r="E22" s="3" t="s">
        <v>2</v>
      </c>
    </row>
    <row r="23" spans="2:5" x14ac:dyDescent="0.35">
      <c r="B23" s="4" t="s">
        <v>3</v>
      </c>
      <c r="C23" s="5">
        <v>233744085157</v>
      </c>
      <c r="D23" s="5">
        <v>59614363755</v>
      </c>
      <c r="E23" s="5">
        <f>D23+C23</f>
        <v>293358448912</v>
      </c>
    </row>
    <row r="24" spans="2:5" x14ac:dyDescent="0.35">
      <c r="B24" s="4" t="s">
        <v>4</v>
      </c>
      <c r="C24" s="5">
        <v>55594380762</v>
      </c>
      <c r="D24" s="5">
        <v>3707301020.7800002</v>
      </c>
      <c r="E24" s="5">
        <f t="shared" ref="E24:E26" si="1">D24+C24</f>
        <v>59301681782.779999</v>
      </c>
    </row>
    <row r="25" spans="2:5" x14ac:dyDescent="0.35">
      <c r="B25" s="4" t="s">
        <v>5</v>
      </c>
      <c r="C25" s="5">
        <v>67600521307.108398</v>
      </c>
      <c r="D25" s="5">
        <v>4077173557.4200001</v>
      </c>
      <c r="E25" s="5">
        <f t="shared" si="1"/>
        <v>71677694864.528397</v>
      </c>
    </row>
    <row r="26" spans="2:5" x14ac:dyDescent="0.35">
      <c r="B26" s="9" t="s">
        <v>6</v>
      </c>
      <c r="C26" s="5">
        <v>87147665592.979599</v>
      </c>
      <c r="D26" s="5">
        <v>4077173557.4200001</v>
      </c>
      <c r="E26" s="5">
        <f t="shared" si="1"/>
        <v>91224839150.399597</v>
      </c>
    </row>
    <row r="27" spans="2:5" x14ac:dyDescent="0.35">
      <c r="B27" s="10" t="s">
        <v>7</v>
      </c>
      <c r="C27" s="11">
        <f>C26/C25-1</f>
        <v>0.28915670926661563</v>
      </c>
      <c r="D27" s="11">
        <f>D26/D25-1</f>
        <v>0</v>
      </c>
      <c r="E27" s="11">
        <f>E26/E25-1</f>
        <v>0.27270888555799</v>
      </c>
    </row>
    <row r="30" spans="2:5" x14ac:dyDescent="0.35">
      <c r="B30" s="25" t="s">
        <v>8</v>
      </c>
      <c r="C30" s="25"/>
      <c r="D30" s="25"/>
    </row>
    <row r="31" spans="2:5" x14ac:dyDescent="0.35">
      <c r="B31" s="13" t="s">
        <v>9</v>
      </c>
      <c r="C31" s="13" t="s">
        <v>10</v>
      </c>
      <c r="D31" s="13" t="s">
        <v>11</v>
      </c>
      <c r="E31" s="6"/>
    </row>
    <row r="32" spans="2:5" x14ac:dyDescent="0.35">
      <c r="B32" s="4">
        <v>176863</v>
      </c>
      <c r="C32" s="15">
        <v>5346973.32</v>
      </c>
      <c r="D32" s="15">
        <v>22283973.32</v>
      </c>
    </row>
    <row r="33" spans="2:5" x14ac:dyDescent="0.35">
      <c r="B33" s="4">
        <v>215891</v>
      </c>
      <c r="C33" s="15">
        <v>167348691</v>
      </c>
      <c r="D33" s="15">
        <v>14594020.619999999</v>
      </c>
    </row>
    <row r="34" spans="2:5" x14ac:dyDescent="0.35">
      <c r="B34" s="17" t="s">
        <v>2</v>
      </c>
      <c r="C34" s="15">
        <f>SUM(C32:C33)</f>
        <v>172695664.31999999</v>
      </c>
      <c r="D34" s="15">
        <f>SUM(D32:D33)</f>
        <v>36877993.939999998</v>
      </c>
      <c r="E34" s="18"/>
    </row>
    <row r="35" spans="2:5" x14ac:dyDescent="0.35">
      <c r="B35" s="17" t="s">
        <v>12</v>
      </c>
      <c r="C35" s="20">
        <f>C34+E24</f>
        <v>59474377447.099998</v>
      </c>
      <c r="D35" s="15">
        <f>E25+D34</f>
        <v>71714572858.468399</v>
      </c>
    </row>
  </sheetData>
  <mergeCells count="4">
    <mergeCell ref="B3:E3"/>
    <mergeCell ref="B12:D12"/>
    <mergeCell ref="B21:E21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SEPTIEMBRE 2</vt:lpstr>
      <vt:lpstr>OCTUBRE 2024</vt:lpstr>
      <vt:lpstr>NOVIEMBRE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Ferney Villalba Beltran</dc:creator>
  <cp:lastModifiedBy>Ivan Ferney Villalba Beltran</cp:lastModifiedBy>
  <dcterms:created xsi:type="dcterms:W3CDTF">2024-10-04T13:43:30Z</dcterms:created>
  <dcterms:modified xsi:type="dcterms:W3CDTF">2024-12-06T16:46:59Z</dcterms:modified>
</cp:coreProperties>
</file>