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6a8088224f9e8a/Tableau Projects/Supply Chain Performance/"/>
    </mc:Choice>
  </mc:AlternateContent>
  <xr:revisionPtr revIDLastSave="36" documentId="14_{CE15E281-F9CB-8A43-84DE-C79325C713C8}" xr6:coauthVersionLast="47" xr6:coauthVersionMax="47" xr10:uidLastSave="{A89F2BBB-BFA7-314B-9F9A-176E2408A539}"/>
  <bookViews>
    <workbookView xWindow="14400" yWindow="500" windowWidth="14400" windowHeight="17500" xr2:uid="{86D134C4-B864-5348-BFBC-D48268C0E6B2}"/>
  </bookViews>
  <sheets>
    <sheet name="supply_chain_data" sheetId="5" r:id="rId1"/>
    <sheet name="Sheet1" sheetId="3" r:id="rId2"/>
  </sheets>
  <definedNames>
    <definedName name="ExternalData_1" localSheetId="0" hidden="1">supply_chain_data!$A$1:$X$101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5" l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7F7E51-CA0E-7145-BE2E-901979C9833E}" keepAlive="1" name="Query - supply_chain_data" description="Connection to the 'supply_chain_data' query in the workbook." type="5" refreshedVersion="8" background="1" saveData="1">
    <dbPr connection="Provider=Microsoft.Mashup.OleDb.1;Data Source=$Workbook$;Location=supply_chain_data;Extended Properties=&quot;&quot;" command="SELECT * FROM [supply_chain_data]"/>
  </connection>
  <connection id="2" xr16:uid="{61136F1B-4B92-7945-B759-AC05B2C0E307}" keepAlive="1" name="Query - supply_chain_data (2)" description="Connection to the 'supply_chain_data (2)' query in the workbook." type="5" refreshedVersion="8" background="1" saveData="1">
    <dbPr connection="Provider=Microsoft.Mashup.OleDb.1;Data Source=$Workbook$;Location=&quot;supply_chain_data (2)&quot;;Extended Properties=&quot;&quot;" command="SELECT * FROM [supply_chain_data (2)]"/>
  </connection>
</connections>
</file>

<file path=xl/sharedStrings.xml><?xml version="1.0" encoding="utf-8"?>
<sst xmlns="http://schemas.openxmlformats.org/spreadsheetml/2006/main" count="928" uniqueCount="158">
  <si>
    <t>haircare</t>
  </si>
  <si>
    <t>SKU0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</si>
  <si>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</si>
  <si>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</si>
  <si>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</si>
  <si>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</si>
  <si>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</si>
  <si>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</si>
  <si>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</si>
  <si>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</si>
  <si>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</si>
  <si>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</si>
  <si>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</si>
  <si>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</si>
  <si>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</si>
  <si>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</si>
  <si>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</si>
  <si>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</si>
  <si>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</si>
  <si>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</si>
  <si>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</si>
  <si>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</si>
  <si>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</si>
  <si>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</si>
  <si>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</si>
  <si>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</si>
  <si>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</si>
  <si>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</si>
  <si>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</si>
  <si>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</si>
  <si>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</si>
  <si>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</si>
  <si>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</si>
  <si>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</si>
  <si>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</si>
  <si>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</si>
  <si>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</si>
  <si>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</si>
  <si>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</si>
  <si>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</si>
  <si>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</si>
  <si>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</si>
  <si>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</si>
  <si>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</si>
  <si>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</si>
  <si>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</si>
  <si>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</si>
  <si>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</si>
  <si>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</si>
  <si>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</si>
  <si>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</si>
  <si>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</si>
  <si>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</si>
  <si>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</si>
  <si>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</si>
  <si>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</si>
  <si>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</si>
  <si>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</si>
  <si>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</si>
  <si>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</si>
  <si>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</si>
  <si>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</si>
  <si>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</si>
  <si>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</si>
  <si>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</si>
  <si>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</si>
  <si>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</si>
  <si>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</si>
  <si>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</si>
  <si>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</si>
  <si>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</si>
  <si>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</si>
  <si>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</si>
  <si>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</si>
  <si>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</si>
  <si>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</si>
  <si>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</si>
  <si>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</si>
  <si>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</si>
  <si>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</si>
  <si>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</si>
  <si>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</si>
  <si>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</si>
  <si>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</si>
  <si>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</si>
  <si>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</si>
  <si>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</si>
  <si>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</si>
  <si>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</si>
  <si>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</si>
  <si>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</si>
  <si>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</si>
  <si>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</si>
  <si>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</si>
  <si>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</si>
  <si>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</si>
  <si>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</si>
  <si>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</si>
  <si>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</si>
  <si>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</si>
  <si>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</si>
  <si>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</si>
  <si>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</si>
  <si>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</si>
  <si>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</si>
  <si>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</si>
  <si>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</si>
  <si>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</si>
  <si>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</si>
  <si>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</si>
  <si>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</si>
  <si>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</si>
  <si>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</si>
  <si>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</si>
  <si>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</si>
  <si>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</si>
  <si>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</si>
  <si>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</si>
  <si>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</si>
  <si>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</si>
  <si>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</si>
  <si>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</si>
  <si>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</si>
  <si>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</si>
  <si>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</si>
  <si>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</si>
  <si>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</si>
  <si>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</si>
  <si>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</si>
  <si>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product_type</t>
  </si>
  <si>
    <t>sku</t>
  </si>
  <si>
    <t>price</t>
  </si>
  <si>
    <t>availability</t>
  </si>
  <si>
    <t>number_of_products_sold</t>
  </si>
  <si>
    <t>revenue_generated</t>
  </si>
  <si>
    <t>customer_demographics</t>
  </si>
  <si>
    <t>stock_levels</t>
  </si>
  <si>
    <t>lead_times</t>
  </si>
  <si>
    <t>order_quantities</t>
  </si>
  <si>
    <t>shipping_times</t>
  </si>
  <si>
    <t>shipping_carriers</t>
  </si>
  <si>
    <t>shipping_costs</t>
  </si>
  <si>
    <t>supplier_name</t>
  </si>
  <si>
    <t>location</t>
  </si>
  <si>
    <t>lead_time</t>
  </si>
  <si>
    <t>production_volumes</t>
  </si>
  <si>
    <t>manufacturing_lead_time</t>
  </si>
  <si>
    <t>manufacturing_costs</t>
  </si>
  <si>
    <t>inspection_results</t>
  </si>
  <si>
    <t>defect_rates</t>
  </si>
  <si>
    <t>transportation_modes</t>
  </si>
  <si>
    <t>routes</t>
  </si>
  <si>
    <t>costs</t>
  </si>
  <si>
    <t>revenue_per_unit</t>
  </si>
  <si>
    <t>total_cost</t>
  </si>
  <si>
    <t>profit</t>
  </si>
  <si>
    <t>cost_per_unit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</si>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</sst>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1EE621-7544-034A-86A6-996C8C069174}" autoFormatId="16" applyNumberFormats="0" applyBorderFormats="0" applyFontFormats="0" applyPatternFormats="0" applyAlignmentFormats="0" applyWidthHeightFormats="0">
  <queryTableRefresh nextId="29" unboundColumnsRight="4">
    <queryTableFields count="28">
      <queryTableField id="1" name="product_type" tableColumnId="1"/>
      <queryTableField id="2" name="sku" tableColumnId="2"/>
      <queryTableField id="3" name="price" tableColumnId="3"/>
      <queryTableField id="4" name="availability" tableColumnId="4"/>
      <queryTableField id="5" name="number_of_products_sold" tableColumnId="5"/>
      <queryTableField id="6" name="revenue_generated" tableColumnId="6"/>
      <queryTableField id="7" name="customer_demographics" tableColumnId="7"/>
      <queryTableField id="8" name="stock_levels" tableColumnId="8"/>
      <queryTableField id="9" name="lead_times" tableColumnId="9"/>
      <queryTableField id="10" name="order_quantities" tableColumnId="10"/>
      <queryTableField id="11" name="shipping_times" tableColumnId="11"/>
      <queryTableField id="12" name="shipping_carriers" tableColumnId="12"/>
      <queryTableField id="13" name="shipping_costs" tableColumnId="13"/>
      <queryTableField id="14" name="supplier_name" tableColumnId="14"/>
      <queryTableField id="15" name="location" tableColumnId="15"/>
      <queryTableField id="16" name="lead_time" tableColumnId="16"/>
      <queryTableField id="17" name="production_volumes" tableColumnId="17"/>
      <queryTableField id="18" name="manufacturing_lead_time" tableColumnId="18"/>
      <queryTableField id="19" name="manufacturing_costs" tableColumnId="19"/>
      <queryTableField id="20" name="inspection_results" tableColumnId="20"/>
      <queryTableField id="21" name="defect_rates" tableColumnId="21"/>
      <queryTableField id="22" name="transportation_modes" tableColumnId="22"/>
      <queryTableField id="23" name="routes" tableColumnId="23"/>
      <queryTableField id="24" name="costs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9E92D-130B-444D-953E-178C1E74C28E}" name="supply_chain_data" displayName="supply_chain_data" ref="A1:AB101" tableType="queryTable" totalsRowShown="0">
  <autoFilter ref="A1:AB101" xr:uid="{CB39E92D-130B-444D-953E-178C1E74C28E}"/>
  <tableColumns count="28">
    <tableColumn id="1" xr3:uid="{41E1DBF1-5F68-A246-BADA-367B42B7249E}" uniqueName="1" name="product_type" queryTableFieldId="1" dataDxfId="12"/>
    <tableColumn id="2" xr3:uid="{590A40D8-4BEB-7D47-9D3E-3785BFD94F7E}" uniqueName="2" name="sku" queryTableFieldId="2" dataDxfId="11"/>
    <tableColumn id="3" xr3:uid="{5B3B34F1-EB00-F44B-8C0B-9B7C1F187FA9}" uniqueName="3" name="price" queryTableFieldId="3"/>
    <tableColumn id="4" xr3:uid="{B0BA466D-6ED2-D042-80A6-1DA7D5B293E7}" uniqueName="4" name="availability" queryTableFieldId="4"/>
    <tableColumn id="5" xr3:uid="{6DA4121A-6607-714E-A69C-B0889E4B6724}" uniqueName="5" name="number_of_products_sold" queryTableFieldId="5"/>
    <tableColumn id="6" xr3:uid="{9358EC87-E967-D147-B11A-F343B45C2FF5}" uniqueName="6" name="revenue_generated" queryTableFieldId="6"/>
    <tableColumn id="7" xr3:uid="{3EDE732F-83EB-924C-9F9D-548D2D975892}" uniqueName="7" name="customer_demographics" queryTableFieldId="7" dataDxfId="10"/>
    <tableColumn id="8" xr3:uid="{D347BFB1-28B6-C442-BA54-3551AC05E82D}" uniqueName="8" name="stock_levels" queryTableFieldId="8"/>
    <tableColumn id="9" xr3:uid="{1A00A7FB-5A2E-8743-8631-B1362DC6E3EF}" uniqueName="9" name="lead_times" queryTableFieldId="9"/>
    <tableColumn id="10" xr3:uid="{51C55D73-6C34-2349-8FC6-FF4E5B5BAE4C}" uniqueName="10" name="order_quantities" queryTableFieldId="10"/>
    <tableColumn id="11" xr3:uid="{72D85F82-1458-554F-A254-1A701C945161}" uniqueName="11" name="shipping_times" queryTableFieldId="11"/>
    <tableColumn id="12" xr3:uid="{8C760C80-1828-6042-A6DD-01399704FF0C}" uniqueName="12" name="shipping_carriers" queryTableFieldId="12" dataDxfId="9"/>
    <tableColumn id="13" xr3:uid="{A938EFCC-FDED-294B-A994-CC3F70F38418}" uniqueName="13" name="shipping_costs" queryTableFieldId="13"/>
    <tableColumn id="14" xr3:uid="{ABDE532A-5405-A14B-B945-733562776D9F}" uniqueName="14" name="supplier_name" queryTableFieldId="14" dataDxfId="8"/>
    <tableColumn id="15" xr3:uid="{FE1A5C35-C492-EA4C-BDAB-8182A17D97AA}" uniqueName="15" name="location" queryTableFieldId="15" dataDxfId="7"/>
    <tableColumn id="16" xr3:uid="{EB053158-F96F-D54E-85FD-F8F83DAC4977}" uniqueName="16" name="lead_time" queryTableFieldId="16"/>
    <tableColumn id="17" xr3:uid="{9F262B9C-5811-144E-BDB6-364E41262443}" uniqueName="17" name="production_volumes" queryTableFieldId="17"/>
    <tableColumn id="18" xr3:uid="{2101EE99-B51F-6D49-AE58-622079A5811D}" uniqueName="18" name="manufacturing_lead_time" queryTableFieldId="18"/>
    <tableColumn id="19" xr3:uid="{E08F7062-274B-3D4A-BAD8-71BCAE00A6D2}" uniqueName="19" name="manufacturing_costs" queryTableFieldId="19"/>
    <tableColumn id="20" xr3:uid="{02DA4BCE-791D-DC4A-AD35-0B56893FF4C6}" uniqueName="20" name="inspection_results" queryTableFieldId="20" dataDxfId="6"/>
    <tableColumn id="21" xr3:uid="{C263D08B-B440-BD41-9CD1-5E0C56076BFF}" uniqueName="21" name="defect_rates" queryTableFieldId="21"/>
    <tableColumn id="22" xr3:uid="{1B6CEDC0-AF61-3B43-B6BA-4BB4B691C7D2}" uniqueName="22" name="transportation_modes" queryTableFieldId="22" dataDxfId="5"/>
    <tableColumn id="23" xr3:uid="{3D8D8AD6-F3C0-5F46-B1C5-CA12367218BD}" uniqueName="23" name="routes" queryTableFieldId="23" dataDxfId="4"/>
    <tableColumn id="24" xr3:uid="{1C6CB8D4-4D9A-8A47-BEF1-3221922EA68B}" uniqueName="24" name="costs" queryTableFieldId="24"/>
    <tableColumn id="25" xr3:uid="{3AF14409-76EE-9E42-846B-FD9E614D414A}" uniqueName="25" name="revenue_per_unit" queryTableFieldId="25" dataDxfId="3">
      <calculatedColumnFormula>supply_chain_data[[#This Row],[revenue_generated]]/supply_chain_data[[#This Row],[number_of_products_sold]]</calculatedColumnFormula>
    </tableColumn>
    <tableColumn id="26" xr3:uid="{1697393E-D386-614C-86EC-22CC4F63E1F9}" uniqueName="26" name="total_cost" queryTableFieldId="26" dataDxfId="2">
      <calculatedColumnFormula>supply_chain_data[[#This Row],[manufacturing_costs]] + supply_chain_data[[#This Row],[costs]]</calculatedColumnFormula>
    </tableColumn>
    <tableColumn id="27" xr3:uid="{6A110B21-A331-4A4D-9586-45194D3B3180}" uniqueName="27" name="profit" queryTableFieldId="27" dataDxfId="1">
      <calculatedColumnFormula>supply_chain_data[[#This Row],[revenue_generated]]-supply_chain_data[[#This Row],[total_cost]]</calculatedColumnFormula>
    </tableColumn>
    <tableColumn id="28" xr3:uid="{D87ED16E-DBDF-D343-8258-94FA67725E3C}" uniqueName="28" name="cost_per_unit" queryTableFieldId="28" dataDxfId="0">
      <calculatedColumnFormula>supply_chain_data[[#This Row],[total_cost]]/supply_chain_data[[#This Row],[number_of_products_sold]]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53C4-8E29-DA4B-8DFA-0D758E217821}">
  <dimension ref="A1:AB101"/>
  <sheetViews>
    <sheetView tabSelected="1" topLeftCell="B1" workbookViewId="0">
      <pane ySplit="1" topLeftCell="A2" activePane="bottomLeft" state="frozen"/>
      <selection activeCell="E1" sqref="E1"/>
      <selection pane="bottomLeft" activeCell="G17" sqref="G17"/>
    </sheetView>
  </sheetViews>
  <sheetFormatPr baseColWidth="10" defaultRowHeight="16" x14ac:dyDescent="0.2"/>
  <cols>
    <col min="1" max="1" width="14.33203125" bestFit="1" customWidth="1"/>
    <col min="2" max="2" width="6.6640625" bestFit="1" customWidth="1"/>
    <col min="3" max="3" width="12.1640625" bestFit="1" customWidth="1"/>
    <col min="4" max="4" width="12.5" bestFit="1" customWidth="1"/>
    <col min="5" max="5" width="25.33203125" bestFit="1" customWidth="1"/>
    <col min="6" max="6" width="19.5" bestFit="1" customWidth="1"/>
    <col min="7" max="7" width="24.6640625" bestFit="1" customWidth="1"/>
    <col min="8" max="8" width="14" bestFit="1" customWidth="1"/>
    <col min="9" max="9" width="12.83203125" bestFit="1" customWidth="1"/>
    <col min="10" max="10" width="17.1640625" bestFit="1" customWidth="1"/>
    <col min="11" max="11" width="16.33203125" bestFit="1" customWidth="1"/>
    <col min="12" max="12" width="18" bestFit="1" customWidth="1"/>
    <col min="13" max="13" width="16.1640625" bestFit="1" customWidth="1"/>
    <col min="14" max="14" width="15.83203125" bestFit="1" customWidth="1"/>
    <col min="15" max="15" width="10.33203125" bestFit="1" customWidth="1"/>
    <col min="16" max="16" width="11.83203125" bestFit="1" customWidth="1"/>
    <col min="17" max="17" width="20.5" bestFit="1" customWidth="1"/>
    <col min="18" max="18" width="25.1640625" bestFit="1" customWidth="1"/>
    <col min="19" max="19" width="21.5" bestFit="1" customWidth="1"/>
    <col min="20" max="20" width="19.1640625" bestFit="1" customWidth="1"/>
    <col min="21" max="21" width="14.1640625" bestFit="1" customWidth="1"/>
    <col min="22" max="22" width="22.1640625" bestFit="1" customWidth="1"/>
    <col min="23" max="23" width="9" bestFit="1" customWidth="1"/>
    <col min="24" max="24" width="12.1640625" bestFit="1" customWidth="1"/>
  </cols>
  <sheetData>
    <row r="1" spans="1:28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</row>
    <row r="2" spans="1:28" x14ac:dyDescent="0.2">
      <c r="A2" s="1" t="s">
        <v>0</v>
      </c>
      <c r="B2" s="1" t="s">
        <v>1</v>
      </c>
      <c r="C2">
        <v>69.808005542115765</v>
      </c>
      <c r="D2">
        <v>55</v>
      </c>
      <c r="E2">
        <v>802</v>
      </c>
      <c r="F2">
        <v>8661.9967923923832</v>
      </c>
      <c r="G2" s="1" t="s">
        <v>157</v>
      </c>
      <c r="H2">
        <v>58</v>
      </c>
      <c r="I2">
        <v>7</v>
      </c>
      <c r="J2">
        <v>96</v>
      </c>
      <c r="K2">
        <v>4</v>
      </c>
      <c r="L2" s="1" t="s">
        <v>2</v>
      </c>
      <c r="M2">
        <v>2.9565721394308069</v>
      </c>
      <c r="N2" s="1" t="s">
        <v>3</v>
      </c>
      <c r="O2" s="1" t="s">
        <v>4</v>
      </c>
      <c r="P2">
        <v>29</v>
      </c>
      <c r="Q2">
        <v>215</v>
      </c>
      <c r="R2">
        <v>29</v>
      </c>
      <c r="S2">
        <v>46.279879240508322</v>
      </c>
      <c r="T2" s="1" t="s">
        <v>5</v>
      </c>
      <c r="U2">
        <v>0.22641036084992516</v>
      </c>
      <c r="V2" s="1" t="s">
        <v>6</v>
      </c>
      <c r="W2" s="1" t="s">
        <v>7</v>
      </c>
      <c r="X2">
        <v>187.75207545920392</v>
      </c>
      <c r="Y2">
        <f>supply_chain_data[[#This Row],[revenue_generated]]/supply_chain_data[[#This Row],[number_of_products_sold]]</f>
        <v>10.800494753606463</v>
      </c>
      <c r="Z2" s="1">
        <f>supply_chain_data[[#This Row],[manufacturing_costs]] + supply_chain_data[[#This Row],[costs]]</f>
        <v>234.03195469971223</v>
      </c>
      <c r="AA2">
        <f>supply_chain_data[[#This Row],[revenue_generated]]-supply_chain_data[[#This Row],[total_cost]]</f>
        <v>8427.9648376926707</v>
      </c>
      <c r="AB2" s="1">
        <f>supply_chain_data[[#This Row],[total_cost]]/supply_chain_data[[#This Row],[number_of_products_sold]]</f>
        <v>0.29181041733131202</v>
      </c>
    </row>
    <row r="3" spans="1:28" x14ac:dyDescent="0.2">
      <c r="A3" s="1" t="s">
        <v>8</v>
      </c>
      <c r="B3" s="1" t="s">
        <v>9</v>
      </c>
      <c r="C3">
        <v>14.843523275084339</v>
      </c>
      <c r="D3">
        <v>95</v>
      </c>
      <c r="E3">
        <v>736</v>
      </c>
      <c r="F3">
        <v>7460.9000654458487</v>
      </c>
      <c r="G3" s="1" t="s">
        <v>10</v>
      </c>
      <c r="H3">
        <v>53</v>
      </c>
      <c r="I3">
        <v>30</v>
      </c>
      <c r="J3">
        <v>37</v>
      </c>
      <c r="K3">
        <v>2</v>
      </c>
      <c r="L3" s="1" t="s">
        <v>11</v>
      </c>
      <c r="M3">
        <v>9.7165747714313095</v>
      </c>
      <c r="N3" s="1" t="s">
        <v>3</v>
      </c>
      <c r="O3" s="1" t="s">
        <v>4</v>
      </c>
      <c r="P3">
        <v>23</v>
      </c>
      <c r="Q3">
        <v>517</v>
      </c>
      <c r="R3">
        <v>30</v>
      </c>
      <c r="S3">
        <v>33.616768953730002</v>
      </c>
      <c r="T3" s="1" t="s">
        <v>5</v>
      </c>
      <c r="U3">
        <v>4.8540680263887062</v>
      </c>
      <c r="V3" s="1" t="s">
        <v>6</v>
      </c>
      <c r="W3" s="1" t="s">
        <v>7</v>
      </c>
      <c r="X3">
        <v>503.06557914966919</v>
      </c>
      <c r="Y3" s="1">
        <f>supply_chain_data[[#This Row],[revenue_generated]]/supply_chain_data[[#This Row],[number_of_products_sold]]</f>
        <v>10.137092480225338</v>
      </c>
      <c r="Z3" s="1">
        <f>supply_chain_data[[#This Row],[manufacturing_costs]] + supply_chain_data[[#This Row],[costs]]</f>
        <v>536.68234810339914</v>
      </c>
      <c r="AA3" s="1">
        <f>supply_chain_data[[#This Row],[revenue_generated]]-supply_chain_data[[#This Row],[total_cost]]</f>
        <v>6924.2177173424498</v>
      </c>
      <c r="AB3" s="1">
        <f>supply_chain_data[[#This Row],[total_cost]]/supply_chain_data[[#This Row],[number_of_products_sold]]</f>
        <v>0.72918797296657489</v>
      </c>
    </row>
    <row r="4" spans="1:28" x14ac:dyDescent="0.2">
      <c r="A4" s="1" t="s">
        <v>0</v>
      </c>
      <c r="B4" s="1" t="s">
        <v>12</v>
      </c>
      <c r="C4">
        <v>11.319683293090566</v>
      </c>
      <c r="D4">
        <v>34</v>
      </c>
      <c r="E4">
        <v>8</v>
      </c>
      <c r="F4">
        <v>9577.7496258687297</v>
      </c>
      <c r="G4" s="1" t="s">
        <v>13</v>
      </c>
      <c r="H4">
        <v>1</v>
      </c>
      <c r="I4">
        <v>10</v>
      </c>
      <c r="J4">
        <v>88</v>
      </c>
      <c r="K4">
        <v>2</v>
      </c>
      <c r="L4" s="1" t="s">
        <v>2</v>
      </c>
      <c r="M4">
        <v>8.0544792617321548</v>
      </c>
      <c r="N4" s="1" t="s">
        <v>14</v>
      </c>
      <c r="O4" s="1" t="s">
        <v>4</v>
      </c>
      <c r="P4">
        <v>12</v>
      </c>
      <c r="Q4">
        <v>971</v>
      </c>
      <c r="R4">
        <v>27</v>
      </c>
      <c r="S4">
        <v>30.688019348284204</v>
      </c>
      <c r="T4" s="1" t="s">
        <v>5</v>
      </c>
      <c r="U4">
        <v>4.580592619199229</v>
      </c>
      <c r="V4" s="1" t="s">
        <v>15</v>
      </c>
      <c r="W4" s="1" t="s">
        <v>16</v>
      </c>
      <c r="X4">
        <v>141.92028177151906</v>
      </c>
      <c r="Y4" s="1">
        <f>supply_chain_data[[#This Row],[revenue_generated]]/supply_chain_data[[#This Row],[number_of_products_sold]]</f>
        <v>1197.2187032335912</v>
      </c>
      <c r="Z4" s="1">
        <f>supply_chain_data[[#This Row],[manufacturing_costs]] + supply_chain_data[[#This Row],[costs]]</f>
        <v>172.60830111980326</v>
      </c>
      <c r="AA4" s="1">
        <f>supply_chain_data[[#This Row],[revenue_generated]]-supply_chain_data[[#This Row],[total_cost]]</f>
        <v>9405.1413247489272</v>
      </c>
      <c r="AB4" s="1">
        <f>supply_chain_data[[#This Row],[total_cost]]/supply_chain_data[[#This Row],[number_of_products_sold]]</f>
        <v>21.576037639975407</v>
      </c>
    </row>
    <row r="5" spans="1:28" x14ac:dyDescent="0.2">
      <c r="A5" s="1" t="s">
        <v>8</v>
      </c>
      <c r="B5" s="1" t="s">
        <v>17</v>
      </c>
      <c r="C5">
        <v>61.163343016437736</v>
      </c>
      <c r="D5">
        <v>68</v>
      </c>
      <c r="E5">
        <v>83</v>
      </c>
      <c r="F5">
        <v>7766.8364256852328</v>
      </c>
      <c r="G5" s="1" t="s">
        <v>157</v>
      </c>
      <c r="H5">
        <v>23</v>
      </c>
      <c r="I5">
        <v>13</v>
      </c>
      <c r="J5">
        <v>59</v>
      </c>
      <c r="K5">
        <v>6</v>
      </c>
      <c r="L5" s="1" t="s">
        <v>18</v>
      </c>
      <c r="M5">
        <v>1.7295685635434288</v>
      </c>
      <c r="N5" s="1" t="s">
        <v>19</v>
      </c>
      <c r="O5" s="1" t="s">
        <v>20</v>
      </c>
      <c r="P5">
        <v>24</v>
      </c>
      <c r="Q5">
        <v>937</v>
      </c>
      <c r="R5">
        <v>18</v>
      </c>
      <c r="S5">
        <v>35.624741397125028</v>
      </c>
      <c r="T5" s="1" t="s">
        <v>21</v>
      </c>
      <c r="U5">
        <v>4.7466486206477496</v>
      </c>
      <c r="V5" s="1" t="s">
        <v>22</v>
      </c>
      <c r="W5" s="1" t="s">
        <v>23</v>
      </c>
      <c r="X5">
        <v>254.77615921928663</v>
      </c>
      <c r="Y5" s="1">
        <f>supply_chain_data[[#This Row],[revenue_generated]]/supply_chain_data[[#This Row],[number_of_products_sold]]</f>
        <v>93.576342478135331</v>
      </c>
      <c r="Z5" s="1">
        <f>supply_chain_data[[#This Row],[manufacturing_costs]] + supply_chain_data[[#This Row],[costs]]</f>
        <v>290.40090061641166</v>
      </c>
      <c r="AA5" s="1">
        <f>supply_chain_data[[#This Row],[revenue_generated]]-supply_chain_data[[#This Row],[total_cost]]</f>
        <v>7476.4355250688213</v>
      </c>
      <c r="AB5" s="1">
        <f>supply_chain_data[[#This Row],[total_cost]]/supply_chain_data[[#This Row],[number_of_products_sold]]</f>
        <v>3.4988060315230323</v>
      </c>
    </row>
    <row r="6" spans="1:28" x14ac:dyDescent="0.2">
      <c r="A6" s="1" t="s">
        <v>8</v>
      </c>
      <c r="B6" s="1" t="s">
        <v>24</v>
      </c>
      <c r="C6">
        <v>4.8054960363458932</v>
      </c>
      <c r="D6">
        <v>26</v>
      </c>
      <c r="E6">
        <v>871</v>
      </c>
      <c r="F6">
        <v>2686.5051515674468</v>
      </c>
      <c r="G6" s="1" t="s">
        <v>157</v>
      </c>
      <c r="H6">
        <v>5</v>
      </c>
      <c r="I6">
        <v>3</v>
      </c>
      <c r="J6">
        <v>56</v>
      </c>
      <c r="K6">
        <v>8</v>
      </c>
      <c r="L6" s="1" t="s">
        <v>11</v>
      </c>
      <c r="M6">
        <v>3.8905479158706715</v>
      </c>
      <c r="N6" s="1" t="s">
        <v>14</v>
      </c>
      <c r="O6" s="1" t="s">
        <v>25</v>
      </c>
      <c r="P6">
        <v>5</v>
      </c>
      <c r="Q6">
        <v>414</v>
      </c>
      <c r="R6">
        <v>3</v>
      </c>
      <c r="S6">
        <v>92.065160598712851</v>
      </c>
      <c r="T6" s="1" t="s">
        <v>21</v>
      </c>
      <c r="U6">
        <v>3.1455795228330019</v>
      </c>
      <c r="V6" s="1" t="s">
        <v>15</v>
      </c>
      <c r="W6" s="1" t="s">
        <v>23</v>
      </c>
      <c r="X6">
        <v>923.44063171192215</v>
      </c>
      <c r="Y6" s="1">
        <f>supply_chain_data[[#This Row],[revenue_generated]]/supply_chain_data[[#This Row],[number_of_products_sold]]</f>
        <v>3.0843916780338079</v>
      </c>
      <c r="Z6" s="1">
        <f>supply_chain_data[[#This Row],[manufacturing_costs]] + supply_chain_data[[#This Row],[costs]]</f>
        <v>1015.505792310635</v>
      </c>
      <c r="AA6" s="1">
        <f>supply_chain_data[[#This Row],[revenue_generated]]-supply_chain_data[[#This Row],[total_cost]]</f>
        <v>1670.9993592568117</v>
      </c>
      <c r="AB6" s="1">
        <f>supply_chain_data[[#This Row],[total_cost]]/supply_chain_data[[#This Row],[number_of_products_sold]]</f>
        <v>1.1659079131006143</v>
      </c>
    </row>
    <row r="7" spans="1:28" x14ac:dyDescent="0.2">
      <c r="A7" s="1" t="s">
        <v>0</v>
      </c>
      <c r="B7" s="1" t="s">
        <v>26</v>
      </c>
      <c r="C7">
        <v>1.6999760138659377</v>
      </c>
      <c r="D7">
        <v>87</v>
      </c>
      <c r="E7">
        <v>147</v>
      </c>
      <c r="F7">
        <v>2828.3487459757589</v>
      </c>
      <c r="G7" s="1" t="s">
        <v>157</v>
      </c>
      <c r="H7">
        <v>90</v>
      </c>
      <c r="I7">
        <v>27</v>
      </c>
      <c r="J7">
        <v>66</v>
      </c>
      <c r="K7">
        <v>3</v>
      </c>
      <c r="L7" s="1" t="s">
        <v>2</v>
      </c>
      <c r="M7">
        <v>4.4440988643822932</v>
      </c>
      <c r="N7" s="1" t="s">
        <v>27</v>
      </c>
      <c r="O7" s="1" t="s">
        <v>28</v>
      </c>
      <c r="P7">
        <v>10</v>
      </c>
      <c r="Q7">
        <v>104</v>
      </c>
      <c r="R7">
        <v>17</v>
      </c>
      <c r="S7">
        <v>56.766475557431797</v>
      </c>
      <c r="T7" s="1" t="s">
        <v>21</v>
      </c>
      <c r="U7">
        <v>2.7791935115711617</v>
      </c>
      <c r="V7" s="1" t="s">
        <v>6</v>
      </c>
      <c r="W7" s="1" t="s">
        <v>23</v>
      </c>
      <c r="X7">
        <v>235.46123673553751</v>
      </c>
      <c r="Y7" s="1">
        <f>supply_chain_data[[#This Row],[revenue_generated]]/supply_chain_data[[#This Row],[number_of_products_sold]]</f>
        <v>19.240467659699039</v>
      </c>
      <c r="Z7" s="1">
        <f>supply_chain_data[[#This Row],[manufacturing_costs]] + supply_chain_data[[#This Row],[costs]]</f>
        <v>292.22771229296933</v>
      </c>
      <c r="AA7" s="1">
        <f>supply_chain_data[[#This Row],[revenue_generated]]-supply_chain_data[[#This Row],[total_cost]]</f>
        <v>2536.1210336827894</v>
      </c>
      <c r="AB7" s="1">
        <f>supply_chain_data[[#This Row],[total_cost]]/supply_chain_data[[#This Row],[number_of_products_sold]]</f>
        <v>1.9879436210406076</v>
      </c>
    </row>
    <row r="8" spans="1:28" x14ac:dyDescent="0.2">
      <c r="A8" s="1" t="s">
        <v>8</v>
      </c>
      <c r="B8" s="1" t="s">
        <v>29</v>
      </c>
      <c r="C8">
        <v>4.0783328631079447</v>
      </c>
      <c r="D8">
        <v>48</v>
      </c>
      <c r="E8">
        <v>65</v>
      </c>
      <c r="F8">
        <v>7823.4765595317367</v>
      </c>
      <c r="G8" s="1" t="s">
        <v>30</v>
      </c>
      <c r="H8">
        <v>11</v>
      </c>
      <c r="I8">
        <v>15</v>
      </c>
      <c r="J8">
        <v>58</v>
      </c>
      <c r="K8">
        <v>8</v>
      </c>
      <c r="L8" s="1" t="s">
        <v>18</v>
      </c>
      <c r="M8">
        <v>3.8807633029520034</v>
      </c>
      <c r="N8" s="1" t="s">
        <v>3</v>
      </c>
      <c r="O8" s="1" t="s">
        <v>20</v>
      </c>
      <c r="P8">
        <v>14</v>
      </c>
      <c r="Q8">
        <v>314</v>
      </c>
      <c r="R8">
        <v>24</v>
      </c>
      <c r="S8">
        <v>1.0850685695870688</v>
      </c>
      <c r="T8" s="1" t="s">
        <v>5</v>
      </c>
      <c r="U8">
        <v>1.0009106193041357</v>
      </c>
      <c r="V8" s="1" t="s">
        <v>31</v>
      </c>
      <c r="W8" s="1" t="s">
        <v>23</v>
      </c>
      <c r="X8">
        <v>134.36909686103172</v>
      </c>
      <c r="Y8" s="1">
        <f>supply_chain_data[[#This Row],[revenue_generated]]/supply_chain_data[[#This Row],[number_of_products_sold]]</f>
        <v>120.3611778389498</v>
      </c>
      <c r="Z8" s="1">
        <f>supply_chain_data[[#This Row],[manufacturing_costs]] + supply_chain_data[[#This Row],[costs]]</f>
        <v>135.45416543061879</v>
      </c>
      <c r="AA8" s="1">
        <f>supply_chain_data[[#This Row],[revenue_generated]]-supply_chain_data[[#This Row],[total_cost]]</f>
        <v>7688.0223941011182</v>
      </c>
      <c r="AB8" s="1">
        <f>supply_chain_data[[#This Row],[total_cost]]/supply_chain_data[[#This Row],[number_of_products_sold]]</f>
        <v>2.0839102373941354</v>
      </c>
    </row>
    <row r="9" spans="1:28" x14ac:dyDescent="0.2">
      <c r="A9" s="1" t="s">
        <v>32</v>
      </c>
      <c r="B9" s="1" t="s">
        <v>33</v>
      </c>
      <c r="C9">
        <v>42.958384382460068</v>
      </c>
      <c r="D9">
        <v>59</v>
      </c>
      <c r="E9">
        <v>426</v>
      </c>
      <c r="F9">
        <v>8496.1038130898378</v>
      </c>
      <c r="G9" s="1" t="s">
        <v>10</v>
      </c>
      <c r="H9">
        <v>93</v>
      </c>
      <c r="I9">
        <v>17</v>
      </c>
      <c r="J9">
        <v>11</v>
      </c>
      <c r="K9">
        <v>1</v>
      </c>
      <c r="L9" s="1" t="s">
        <v>2</v>
      </c>
      <c r="M9">
        <v>2.3483387844177805</v>
      </c>
      <c r="N9" s="1" t="s">
        <v>27</v>
      </c>
      <c r="O9" s="1" t="s">
        <v>28</v>
      </c>
      <c r="P9">
        <v>22</v>
      </c>
      <c r="Q9">
        <v>564</v>
      </c>
      <c r="R9">
        <v>1</v>
      </c>
      <c r="S9">
        <v>99.466108603599125</v>
      </c>
      <c r="T9" s="1" t="s">
        <v>21</v>
      </c>
      <c r="U9">
        <v>0.39817718685065062</v>
      </c>
      <c r="V9" s="1" t="s">
        <v>6</v>
      </c>
      <c r="W9" s="1" t="s">
        <v>16</v>
      </c>
      <c r="X9">
        <v>802.05631181755859</v>
      </c>
      <c r="Y9" s="1">
        <f>supply_chain_data[[#This Row],[revenue_generated]]/supply_chain_data[[#This Row],[number_of_products_sold]]</f>
        <v>19.943905664530135</v>
      </c>
      <c r="Z9" s="1">
        <f>supply_chain_data[[#This Row],[manufacturing_costs]] + supply_chain_data[[#This Row],[costs]]</f>
        <v>901.52242042115768</v>
      </c>
      <c r="AA9" s="1">
        <f>supply_chain_data[[#This Row],[revenue_generated]]-supply_chain_data[[#This Row],[total_cost]]</f>
        <v>7594.5813926686806</v>
      </c>
      <c r="AB9" s="1">
        <f>supply_chain_data[[#This Row],[total_cost]]/supply_chain_data[[#This Row],[number_of_products_sold]]</f>
        <v>2.1162498131952057</v>
      </c>
    </row>
    <row r="10" spans="1:28" x14ac:dyDescent="0.2">
      <c r="A10" s="1" t="s">
        <v>32</v>
      </c>
      <c r="B10" s="1" t="s">
        <v>34</v>
      </c>
      <c r="C10">
        <v>68.717596748527328</v>
      </c>
      <c r="D10">
        <v>78</v>
      </c>
      <c r="E10">
        <v>150</v>
      </c>
      <c r="F10">
        <v>7517.363210631127</v>
      </c>
      <c r="G10" s="1" t="s">
        <v>10</v>
      </c>
      <c r="H10">
        <v>5</v>
      </c>
      <c r="I10">
        <v>10</v>
      </c>
      <c r="J10">
        <v>15</v>
      </c>
      <c r="K10">
        <v>7</v>
      </c>
      <c r="L10" s="1" t="s">
        <v>18</v>
      </c>
      <c r="M10">
        <v>3.4047338570830266</v>
      </c>
      <c r="N10" s="1" t="s">
        <v>27</v>
      </c>
      <c r="O10" s="1" t="s">
        <v>4</v>
      </c>
      <c r="P10">
        <v>13</v>
      </c>
      <c r="Q10">
        <v>769</v>
      </c>
      <c r="R10">
        <v>8</v>
      </c>
      <c r="S10">
        <v>11.423027139565695</v>
      </c>
      <c r="T10" s="1" t="s">
        <v>5</v>
      </c>
      <c r="U10">
        <v>2.7098626911099615</v>
      </c>
      <c r="V10" s="1" t="s">
        <v>31</v>
      </c>
      <c r="W10" s="1" t="s">
        <v>7</v>
      </c>
      <c r="X10">
        <v>505.55713422546415</v>
      </c>
      <c r="Y10" s="1">
        <f>supply_chain_data[[#This Row],[revenue_generated]]/supply_chain_data[[#This Row],[number_of_products_sold]]</f>
        <v>50.115754737540847</v>
      </c>
      <c r="Z10" s="1">
        <f>supply_chain_data[[#This Row],[manufacturing_costs]] + supply_chain_data[[#This Row],[costs]]</f>
        <v>516.98016136502986</v>
      </c>
      <c r="AA10" s="1">
        <f>supply_chain_data[[#This Row],[revenue_generated]]-supply_chain_data[[#This Row],[total_cost]]</f>
        <v>7000.3830492660973</v>
      </c>
      <c r="AB10" s="1">
        <f>supply_chain_data[[#This Row],[total_cost]]/supply_chain_data[[#This Row],[number_of_products_sold]]</f>
        <v>3.4465344091001993</v>
      </c>
    </row>
    <row r="11" spans="1:28" x14ac:dyDescent="0.2">
      <c r="A11" s="1" t="s">
        <v>8</v>
      </c>
      <c r="B11" s="1" t="s">
        <v>35</v>
      </c>
      <c r="C11">
        <v>64.015732941278543</v>
      </c>
      <c r="D11">
        <v>35</v>
      </c>
      <c r="E11">
        <v>980</v>
      </c>
      <c r="F11">
        <v>4971.145987585558</v>
      </c>
      <c r="G11" s="1" t="s">
        <v>13</v>
      </c>
      <c r="H11">
        <v>14</v>
      </c>
      <c r="I11">
        <v>27</v>
      </c>
      <c r="J11">
        <v>83</v>
      </c>
      <c r="K11">
        <v>1</v>
      </c>
      <c r="L11" s="1" t="s">
        <v>11</v>
      </c>
      <c r="M11">
        <v>7.1666452910482157</v>
      </c>
      <c r="N11" s="1" t="s">
        <v>36</v>
      </c>
      <c r="O11" s="1" t="s">
        <v>37</v>
      </c>
      <c r="P11">
        <v>29</v>
      </c>
      <c r="Q11">
        <v>963</v>
      </c>
      <c r="R11">
        <v>23</v>
      </c>
      <c r="S11">
        <v>47.95760163495158</v>
      </c>
      <c r="T11" s="1" t="s">
        <v>5</v>
      </c>
      <c r="U11">
        <v>3.8446144787675851</v>
      </c>
      <c r="V11" s="1" t="s">
        <v>22</v>
      </c>
      <c r="W11" s="1" t="s">
        <v>7</v>
      </c>
      <c r="X11">
        <v>995.92946149864167</v>
      </c>
      <c r="Y11" s="1">
        <f>supply_chain_data[[#This Row],[revenue_generated]]/supply_chain_data[[#This Row],[number_of_products_sold]]</f>
        <v>5.0725979465158755</v>
      </c>
      <c r="Z11" s="1">
        <f>supply_chain_data[[#This Row],[manufacturing_costs]] + supply_chain_data[[#This Row],[costs]]</f>
        <v>1043.8870631335933</v>
      </c>
      <c r="AA11" s="1">
        <f>supply_chain_data[[#This Row],[revenue_generated]]-supply_chain_data[[#This Row],[total_cost]]</f>
        <v>3927.258924451965</v>
      </c>
      <c r="AB11" s="1">
        <f>supply_chain_data[[#This Row],[total_cost]]/supply_chain_data[[#This Row],[number_of_products_sold]]</f>
        <v>1.0651908807485646</v>
      </c>
    </row>
    <row r="12" spans="1:28" x14ac:dyDescent="0.2">
      <c r="A12" s="1" t="s">
        <v>8</v>
      </c>
      <c r="B12" s="1" t="s">
        <v>38</v>
      </c>
      <c r="C12">
        <v>15.707795681912138</v>
      </c>
      <c r="D12">
        <v>11</v>
      </c>
      <c r="E12">
        <v>996</v>
      </c>
      <c r="F12">
        <v>2330.9658020919492</v>
      </c>
      <c r="G12" s="1" t="s">
        <v>157</v>
      </c>
      <c r="H12">
        <v>51</v>
      </c>
      <c r="I12">
        <v>13</v>
      </c>
      <c r="J12">
        <v>80</v>
      </c>
      <c r="K12">
        <v>2</v>
      </c>
      <c r="L12" s="1" t="s">
        <v>18</v>
      </c>
      <c r="M12">
        <v>8.6732112112786126</v>
      </c>
      <c r="N12" s="1" t="s">
        <v>19</v>
      </c>
      <c r="O12" s="1" t="s">
        <v>20</v>
      </c>
      <c r="P12">
        <v>18</v>
      </c>
      <c r="Q12">
        <v>830</v>
      </c>
      <c r="R12">
        <v>5</v>
      </c>
      <c r="S12">
        <v>96.52735278531091</v>
      </c>
      <c r="T12" s="1" t="s">
        <v>39</v>
      </c>
      <c r="U12">
        <v>1.7273139283559424</v>
      </c>
      <c r="V12" s="1" t="s">
        <v>6</v>
      </c>
      <c r="W12" s="1" t="s">
        <v>7</v>
      </c>
      <c r="X12">
        <v>806.10317770292295</v>
      </c>
      <c r="Y12" s="1">
        <f>supply_chain_data[[#This Row],[revenue_generated]]/supply_chain_data[[#This Row],[number_of_products_sold]]</f>
        <v>2.3403271105340857</v>
      </c>
      <c r="Z12" s="1">
        <f>supply_chain_data[[#This Row],[manufacturing_costs]] + supply_chain_data[[#This Row],[costs]]</f>
        <v>902.63053048823383</v>
      </c>
      <c r="AA12" s="1">
        <f>supply_chain_data[[#This Row],[revenue_generated]]-supply_chain_data[[#This Row],[total_cost]]</f>
        <v>1428.3352716037152</v>
      </c>
      <c r="AB12" s="1">
        <f>supply_chain_data[[#This Row],[total_cost]]/supply_chain_data[[#This Row],[number_of_products_sold]]</f>
        <v>0.90625555269902991</v>
      </c>
    </row>
    <row r="13" spans="1:28" x14ac:dyDescent="0.2">
      <c r="A13" s="1" t="s">
        <v>8</v>
      </c>
      <c r="B13" s="1" t="s">
        <v>40</v>
      </c>
      <c r="C13">
        <v>90.635459982288666</v>
      </c>
      <c r="D13">
        <v>95</v>
      </c>
      <c r="E13">
        <v>960</v>
      </c>
      <c r="F13">
        <v>6099.944115581452</v>
      </c>
      <c r="G13" s="1" t="s">
        <v>10</v>
      </c>
      <c r="H13">
        <v>46</v>
      </c>
      <c r="I13">
        <v>23</v>
      </c>
      <c r="J13">
        <v>60</v>
      </c>
      <c r="K13">
        <v>1</v>
      </c>
      <c r="L13" s="1" t="s">
        <v>11</v>
      </c>
      <c r="M13">
        <v>4.5239431243166628</v>
      </c>
      <c r="N13" s="1" t="s">
        <v>36</v>
      </c>
      <c r="O13" s="1" t="s">
        <v>20</v>
      </c>
      <c r="P13">
        <v>28</v>
      </c>
      <c r="Q13">
        <v>362</v>
      </c>
      <c r="R13">
        <v>11</v>
      </c>
      <c r="S13">
        <v>27.592363086663696</v>
      </c>
      <c r="T13" s="1" t="s">
        <v>5</v>
      </c>
      <c r="U13">
        <v>2.1169821372994391E-2</v>
      </c>
      <c r="V13" s="1" t="s">
        <v>15</v>
      </c>
      <c r="W13" s="1" t="s">
        <v>23</v>
      </c>
      <c r="X13">
        <v>126.72303340940725</v>
      </c>
      <c r="Y13" s="1">
        <f>supply_chain_data[[#This Row],[revenue_generated]]/supply_chain_data[[#This Row],[number_of_products_sold]]</f>
        <v>6.3541084537306789</v>
      </c>
      <c r="Z13" s="1">
        <f>supply_chain_data[[#This Row],[manufacturing_costs]] + supply_chain_data[[#This Row],[costs]]</f>
        <v>154.31539649607095</v>
      </c>
      <c r="AA13" s="1">
        <f>supply_chain_data[[#This Row],[revenue_generated]]-supply_chain_data[[#This Row],[total_cost]]</f>
        <v>5945.6287190853809</v>
      </c>
      <c r="AB13" s="1">
        <f>supply_chain_data[[#This Row],[total_cost]]/supply_chain_data[[#This Row],[number_of_products_sold]]</f>
        <v>0.16074520468340722</v>
      </c>
    </row>
    <row r="14" spans="1:28" x14ac:dyDescent="0.2">
      <c r="A14" s="1" t="s">
        <v>0</v>
      </c>
      <c r="B14" s="1" t="s">
        <v>41</v>
      </c>
      <c r="C14">
        <v>71.213389075360084</v>
      </c>
      <c r="D14">
        <v>41</v>
      </c>
      <c r="E14">
        <v>336</v>
      </c>
      <c r="F14">
        <v>2873.7414460214413</v>
      </c>
      <c r="G14" s="1" t="s">
        <v>13</v>
      </c>
      <c r="H14">
        <v>100</v>
      </c>
      <c r="I14">
        <v>30</v>
      </c>
      <c r="J14">
        <v>85</v>
      </c>
      <c r="K14">
        <v>4</v>
      </c>
      <c r="L14" s="1" t="s">
        <v>11</v>
      </c>
      <c r="M14">
        <v>1.325274010184522</v>
      </c>
      <c r="N14" s="1" t="s">
        <v>27</v>
      </c>
      <c r="O14" s="1" t="s">
        <v>20</v>
      </c>
      <c r="P14">
        <v>3</v>
      </c>
      <c r="Q14">
        <v>563</v>
      </c>
      <c r="R14">
        <v>3</v>
      </c>
      <c r="S14">
        <v>32.321286213424031</v>
      </c>
      <c r="T14" s="1" t="s">
        <v>21</v>
      </c>
      <c r="U14">
        <v>2.1612537475559117</v>
      </c>
      <c r="V14" s="1" t="s">
        <v>6</v>
      </c>
      <c r="W14" s="1" t="s">
        <v>7</v>
      </c>
      <c r="X14">
        <v>402.96878907377061</v>
      </c>
      <c r="Y14" s="1">
        <f>supply_chain_data[[#This Row],[revenue_generated]]/supply_chain_data[[#This Row],[number_of_products_sold]]</f>
        <v>8.5528019226828604</v>
      </c>
      <c r="Z14" s="1">
        <f>supply_chain_data[[#This Row],[manufacturing_costs]] + supply_chain_data[[#This Row],[costs]]</f>
        <v>435.29007528719467</v>
      </c>
      <c r="AA14" s="1">
        <f>supply_chain_data[[#This Row],[revenue_generated]]-supply_chain_data[[#This Row],[total_cost]]</f>
        <v>2438.4513707342467</v>
      </c>
      <c r="AB14" s="1">
        <f>supply_chain_data[[#This Row],[total_cost]]/supply_chain_data[[#This Row],[number_of_products_sold]]</f>
        <v>1.2955061764499842</v>
      </c>
    </row>
    <row r="15" spans="1:28" x14ac:dyDescent="0.2">
      <c r="A15" s="1" t="s">
        <v>8</v>
      </c>
      <c r="B15" s="1" t="s">
        <v>42</v>
      </c>
      <c r="C15">
        <v>16.160393317379977</v>
      </c>
      <c r="D15">
        <v>5</v>
      </c>
      <c r="E15">
        <v>249</v>
      </c>
      <c r="F15">
        <v>4052.7384162378667</v>
      </c>
      <c r="G15" s="1" t="s">
        <v>30</v>
      </c>
      <c r="H15">
        <v>80</v>
      </c>
      <c r="I15">
        <v>8</v>
      </c>
      <c r="J15">
        <v>48</v>
      </c>
      <c r="K15">
        <v>9</v>
      </c>
      <c r="L15" s="1" t="s">
        <v>11</v>
      </c>
      <c r="M15">
        <v>9.5372830611083383</v>
      </c>
      <c r="N15" s="1" t="s">
        <v>19</v>
      </c>
      <c r="O15" s="1" t="s">
        <v>28</v>
      </c>
      <c r="P15">
        <v>23</v>
      </c>
      <c r="Q15">
        <v>173</v>
      </c>
      <c r="R15">
        <v>10</v>
      </c>
      <c r="S15">
        <v>97.82905011017327</v>
      </c>
      <c r="T15" s="1" t="s">
        <v>5</v>
      </c>
      <c r="U15">
        <v>1.6310742300715386</v>
      </c>
      <c r="V15" s="1" t="s">
        <v>6</v>
      </c>
      <c r="W15" s="1" t="s">
        <v>7</v>
      </c>
      <c r="X15">
        <v>547.24100516096848</v>
      </c>
      <c r="Y15" s="1">
        <f>supply_chain_data[[#This Row],[revenue_generated]]/supply_chain_data[[#This Row],[number_of_products_sold]]</f>
        <v>16.276057896537615</v>
      </c>
      <c r="Z15" s="1">
        <f>supply_chain_data[[#This Row],[manufacturing_costs]] + supply_chain_data[[#This Row],[costs]]</f>
        <v>645.07005527114177</v>
      </c>
      <c r="AA15" s="1">
        <f>supply_chain_data[[#This Row],[revenue_generated]]-supply_chain_data[[#This Row],[total_cost]]</f>
        <v>3407.6683609667248</v>
      </c>
      <c r="AB15" s="1">
        <f>supply_chain_data[[#This Row],[total_cost]]/supply_chain_data[[#This Row],[number_of_products_sold]]</f>
        <v>2.5906427922535813</v>
      </c>
    </row>
    <row r="16" spans="1:28" x14ac:dyDescent="0.2">
      <c r="A16" s="1" t="s">
        <v>8</v>
      </c>
      <c r="B16" s="1" t="s">
        <v>43</v>
      </c>
      <c r="C16">
        <v>99.171328638624189</v>
      </c>
      <c r="D16">
        <v>26</v>
      </c>
      <c r="E16">
        <v>562</v>
      </c>
      <c r="F16">
        <v>8653.5709264698016</v>
      </c>
      <c r="G16" s="1" t="s">
        <v>157</v>
      </c>
      <c r="H16">
        <v>54</v>
      </c>
      <c r="I16">
        <v>29</v>
      </c>
      <c r="J16">
        <v>78</v>
      </c>
      <c r="K16">
        <v>5</v>
      </c>
      <c r="L16" s="1" t="s">
        <v>2</v>
      </c>
      <c r="M16">
        <v>2.0397701894493316</v>
      </c>
      <c r="N16" s="1" t="s">
        <v>14</v>
      </c>
      <c r="O16" s="1" t="s">
        <v>20</v>
      </c>
      <c r="P16">
        <v>25</v>
      </c>
      <c r="Q16">
        <v>558</v>
      </c>
      <c r="R16">
        <v>14</v>
      </c>
      <c r="S16">
        <v>5.7914366298629893</v>
      </c>
      <c r="T16" s="1" t="s">
        <v>5</v>
      </c>
      <c r="U16">
        <v>0.10068285156509371</v>
      </c>
      <c r="V16" s="1" t="s">
        <v>15</v>
      </c>
      <c r="W16" s="1" t="s">
        <v>7</v>
      </c>
      <c r="X16">
        <v>929.23528996088965</v>
      </c>
      <c r="Y16" s="1">
        <f>supply_chain_data[[#This Row],[revenue_generated]]/supply_chain_data[[#This Row],[number_of_products_sold]]</f>
        <v>15.397813036423134</v>
      </c>
      <c r="Z16" s="1">
        <f>supply_chain_data[[#This Row],[manufacturing_costs]] + supply_chain_data[[#This Row],[costs]]</f>
        <v>935.02672659075267</v>
      </c>
      <c r="AA16" s="1">
        <f>supply_chain_data[[#This Row],[revenue_generated]]-supply_chain_data[[#This Row],[total_cost]]</f>
        <v>7718.5441998790493</v>
      </c>
      <c r="AB16" s="1">
        <f>supply_chain_data[[#This Row],[total_cost]]/supply_chain_data[[#This Row],[number_of_products_sold]]</f>
        <v>1.6637486238269621</v>
      </c>
    </row>
    <row r="17" spans="1:28" x14ac:dyDescent="0.2">
      <c r="A17" s="1" t="s">
        <v>8</v>
      </c>
      <c r="B17" s="1" t="s">
        <v>44</v>
      </c>
      <c r="C17">
        <v>36.98924492862691</v>
      </c>
      <c r="D17">
        <v>94</v>
      </c>
      <c r="E17">
        <v>469</v>
      </c>
      <c r="F17">
        <v>5442.0867853976733</v>
      </c>
      <c r="G17" s="1" t="s">
        <v>157</v>
      </c>
      <c r="H17">
        <v>9</v>
      </c>
      <c r="I17">
        <v>8</v>
      </c>
      <c r="J17">
        <v>69</v>
      </c>
      <c r="K17">
        <v>7</v>
      </c>
      <c r="L17" s="1" t="s">
        <v>2</v>
      </c>
      <c r="M17">
        <v>2.4220397232752044</v>
      </c>
      <c r="N17" s="1" t="s">
        <v>14</v>
      </c>
      <c r="O17" s="1" t="s">
        <v>28</v>
      </c>
      <c r="P17">
        <v>14</v>
      </c>
      <c r="Q17">
        <v>580</v>
      </c>
      <c r="R17">
        <v>7</v>
      </c>
      <c r="S17">
        <v>97.121281751474314</v>
      </c>
      <c r="T17" s="1" t="s">
        <v>39</v>
      </c>
      <c r="U17">
        <v>2.2644057611985491</v>
      </c>
      <c r="V17" s="1" t="s">
        <v>31</v>
      </c>
      <c r="W17" s="1" t="s">
        <v>7</v>
      </c>
      <c r="X17">
        <v>127.86180000162541</v>
      </c>
      <c r="Y17" s="1">
        <f>supply_chain_data[[#This Row],[revenue_generated]]/supply_chain_data[[#This Row],[number_of_products_sold]]</f>
        <v>11.603596557351116</v>
      </c>
      <c r="Z17" s="1">
        <f>supply_chain_data[[#This Row],[manufacturing_costs]] + supply_chain_data[[#This Row],[costs]]</f>
        <v>224.98308175309973</v>
      </c>
      <c r="AA17" s="1">
        <f>supply_chain_data[[#This Row],[revenue_generated]]-supply_chain_data[[#This Row],[total_cost]]</f>
        <v>5217.1037036445732</v>
      </c>
      <c r="AB17" s="1">
        <f>supply_chain_data[[#This Row],[total_cost]]/supply_chain_data[[#This Row],[number_of_products_sold]]</f>
        <v>0.47970806343944505</v>
      </c>
    </row>
    <row r="18" spans="1:28" x14ac:dyDescent="0.2">
      <c r="A18" s="1" t="s">
        <v>8</v>
      </c>
      <c r="B18" s="1" t="s">
        <v>45</v>
      </c>
      <c r="C18">
        <v>7.5471721097912718</v>
      </c>
      <c r="D18">
        <v>74</v>
      </c>
      <c r="E18">
        <v>280</v>
      </c>
      <c r="F18">
        <v>6453.7979681762854</v>
      </c>
      <c r="G18" s="1" t="s">
        <v>10</v>
      </c>
      <c r="H18">
        <v>2</v>
      </c>
      <c r="I18">
        <v>5</v>
      </c>
      <c r="J18">
        <v>78</v>
      </c>
      <c r="K18">
        <v>1</v>
      </c>
      <c r="L18" s="1" t="s">
        <v>2</v>
      </c>
      <c r="M18">
        <v>4.1913245857055017</v>
      </c>
      <c r="N18" s="1" t="s">
        <v>14</v>
      </c>
      <c r="O18" s="1" t="s">
        <v>28</v>
      </c>
      <c r="P18">
        <v>3</v>
      </c>
      <c r="Q18">
        <v>399</v>
      </c>
      <c r="R18">
        <v>21</v>
      </c>
      <c r="S18">
        <v>77.106342497850008</v>
      </c>
      <c r="T18" s="1" t="s">
        <v>39</v>
      </c>
      <c r="U18">
        <v>1.0125630892580491</v>
      </c>
      <c r="V18" s="1" t="s">
        <v>15</v>
      </c>
      <c r="W18" s="1" t="s">
        <v>23</v>
      </c>
      <c r="X18">
        <v>865.52577977124031</v>
      </c>
      <c r="Y18" s="1">
        <f>supply_chain_data[[#This Row],[revenue_generated]]/supply_chain_data[[#This Row],[number_of_products_sold]]</f>
        <v>23.049278457772449</v>
      </c>
      <c r="Z18" s="1">
        <f>supply_chain_data[[#This Row],[manufacturing_costs]] + supply_chain_data[[#This Row],[costs]]</f>
        <v>942.63212226909036</v>
      </c>
      <c r="AA18" s="1">
        <f>supply_chain_data[[#This Row],[revenue_generated]]-supply_chain_data[[#This Row],[total_cost]]</f>
        <v>5511.165845907195</v>
      </c>
      <c r="AB18" s="1">
        <f>supply_chain_data[[#This Row],[total_cost]]/supply_chain_data[[#This Row],[number_of_products_sold]]</f>
        <v>3.3665432938181801</v>
      </c>
    </row>
    <row r="19" spans="1:28" x14ac:dyDescent="0.2">
      <c r="A19" s="1" t="s">
        <v>32</v>
      </c>
      <c r="B19" s="1" t="s">
        <v>46</v>
      </c>
      <c r="C19">
        <v>81.462534369237019</v>
      </c>
      <c r="D19">
        <v>82</v>
      </c>
      <c r="E19">
        <v>126</v>
      </c>
      <c r="F19">
        <v>2629.3964348452619</v>
      </c>
      <c r="G19" s="1" t="s">
        <v>10</v>
      </c>
      <c r="H19">
        <v>45</v>
      </c>
      <c r="I19">
        <v>17</v>
      </c>
      <c r="J19">
        <v>85</v>
      </c>
      <c r="K19">
        <v>9</v>
      </c>
      <c r="L19" s="1" t="s">
        <v>18</v>
      </c>
      <c r="M19">
        <v>3.5854189582323421</v>
      </c>
      <c r="N19" s="1" t="s">
        <v>14</v>
      </c>
      <c r="O19" s="1" t="s">
        <v>37</v>
      </c>
      <c r="P19">
        <v>7</v>
      </c>
      <c r="Q19">
        <v>453</v>
      </c>
      <c r="R19">
        <v>16</v>
      </c>
      <c r="S19">
        <v>47.679680368355335</v>
      </c>
      <c r="T19" s="1" t="s">
        <v>21</v>
      </c>
      <c r="U19">
        <v>0.10202075491817619</v>
      </c>
      <c r="V19" s="1" t="s">
        <v>15</v>
      </c>
      <c r="W19" s="1" t="s">
        <v>16</v>
      </c>
      <c r="X19">
        <v>670.93439079241034</v>
      </c>
      <c r="Y19" s="1">
        <f>supply_chain_data[[#This Row],[revenue_generated]]/supply_chain_data[[#This Row],[number_of_products_sold]]</f>
        <v>20.868225673375093</v>
      </c>
      <c r="Z19" s="1">
        <f>supply_chain_data[[#This Row],[manufacturing_costs]] + supply_chain_data[[#This Row],[costs]]</f>
        <v>718.61407116076566</v>
      </c>
      <c r="AA19" s="1">
        <f>supply_chain_data[[#This Row],[revenue_generated]]-supply_chain_data[[#This Row],[total_cost]]</f>
        <v>1910.7823636844962</v>
      </c>
      <c r="AB19" s="1">
        <f>supply_chain_data[[#This Row],[total_cost]]/supply_chain_data[[#This Row],[number_of_products_sold]]</f>
        <v>5.703286279053696</v>
      </c>
    </row>
    <row r="20" spans="1:28" x14ac:dyDescent="0.2">
      <c r="A20" s="1" t="s">
        <v>0</v>
      </c>
      <c r="B20" s="1" t="s">
        <v>47</v>
      </c>
      <c r="C20">
        <v>36.443627770460935</v>
      </c>
      <c r="D20">
        <v>23</v>
      </c>
      <c r="E20">
        <v>620</v>
      </c>
      <c r="F20">
        <v>9364.6735050761727</v>
      </c>
      <c r="G20" s="1" t="s">
        <v>13</v>
      </c>
      <c r="H20">
        <v>10</v>
      </c>
      <c r="I20">
        <v>10</v>
      </c>
      <c r="J20">
        <v>46</v>
      </c>
      <c r="K20">
        <v>8</v>
      </c>
      <c r="L20" s="1" t="s">
        <v>18</v>
      </c>
      <c r="M20">
        <v>4.339224714110709</v>
      </c>
      <c r="N20" s="1" t="s">
        <v>36</v>
      </c>
      <c r="O20" s="1" t="s">
        <v>20</v>
      </c>
      <c r="P20">
        <v>18</v>
      </c>
      <c r="Q20">
        <v>374</v>
      </c>
      <c r="R20">
        <v>17</v>
      </c>
      <c r="S20">
        <v>27.10798085484392</v>
      </c>
      <c r="T20" s="1" t="s">
        <v>5</v>
      </c>
      <c r="U20">
        <v>2.2319391107292637</v>
      </c>
      <c r="V20" s="1" t="s">
        <v>31</v>
      </c>
      <c r="W20" s="1" t="s">
        <v>23</v>
      </c>
      <c r="X20">
        <v>593.48025872065182</v>
      </c>
      <c r="Y20" s="1">
        <f>supply_chain_data[[#This Row],[revenue_generated]]/supply_chain_data[[#This Row],[number_of_products_sold]]</f>
        <v>15.104312104961569</v>
      </c>
      <c r="Z20" s="1">
        <f>supply_chain_data[[#This Row],[manufacturing_costs]] + supply_chain_data[[#This Row],[costs]]</f>
        <v>620.58823957549578</v>
      </c>
      <c r="AA20" s="1">
        <f>supply_chain_data[[#This Row],[revenue_generated]]-supply_chain_data[[#This Row],[total_cost]]</f>
        <v>8744.0852655006765</v>
      </c>
      <c r="AB20" s="1">
        <f>supply_chain_data[[#This Row],[total_cost]]/supply_chain_data[[#This Row],[number_of_products_sold]]</f>
        <v>1.0009487735088642</v>
      </c>
    </row>
    <row r="21" spans="1:28" x14ac:dyDescent="0.2">
      <c r="A21" s="1" t="s">
        <v>8</v>
      </c>
      <c r="B21" s="1" t="s">
        <v>48</v>
      </c>
      <c r="C21">
        <v>51.12387008796474</v>
      </c>
      <c r="D21">
        <v>100</v>
      </c>
      <c r="E21">
        <v>187</v>
      </c>
      <c r="F21">
        <v>2553.4955849912149</v>
      </c>
      <c r="G21" s="1" t="s">
        <v>13</v>
      </c>
      <c r="H21">
        <v>48</v>
      </c>
      <c r="I21">
        <v>11</v>
      </c>
      <c r="J21">
        <v>94</v>
      </c>
      <c r="K21">
        <v>3</v>
      </c>
      <c r="L21" s="1" t="s">
        <v>11</v>
      </c>
      <c r="M21">
        <v>4.7426358828418769</v>
      </c>
      <c r="N21" s="1" t="s">
        <v>27</v>
      </c>
      <c r="O21" s="1" t="s">
        <v>37</v>
      </c>
      <c r="P21">
        <v>20</v>
      </c>
      <c r="Q21">
        <v>694</v>
      </c>
      <c r="R21">
        <v>16</v>
      </c>
      <c r="S21">
        <v>82.373320587990207</v>
      </c>
      <c r="T21" s="1" t="s">
        <v>21</v>
      </c>
      <c r="U21">
        <v>3.6464508654170293</v>
      </c>
      <c r="V21" s="1" t="s">
        <v>6</v>
      </c>
      <c r="W21" s="1" t="s">
        <v>16</v>
      </c>
      <c r="X21">
        <v>477.30763109090344</v>
      </c>
      <c r="Y21" s="1">
        <f>supply_chain_data[[#This Row],[revenue_generated]]/supply_chain_data[[#This Row],[number_of_products_sold]]</f>
        <v>13.655056604231095</v>
      </c>
      <c r="Z21" s="1">
        <f>supply_chain_data[[#This Row],[manufacturing_costs]] + supply_chain_data[[#This Row],[costs]]</f>
        <v>559.68095167889362</v>
      </c>
      <c r="AA21" s="1">
        <f>supply_chain_data[[#This Row],[revenue_generated]]-supply_chain_data[[#This Row],[total_cost]]</f>
        <v>1993.8146333123213</v>
      </c>
      <c r="AB21" s="1">
        <f>supply_chain_data[[#This Row],[total_cost]]/supply_chain_data[[#This Row],[number_of_products_sold]]</f>
        <v>2.9929462656625327</v>
      </c>
    </row>
    <row r="22" spans="1:28" x14ac:dyDescent="0.2">
      <c r="A22" s="1" t="s">
        <v>8</v>
      </c>
      <c r="B22" s="1" t="s">
        <v>49</v>
      </c>
      <c r="C22">
        <v>96.341072439963384</v>
      </c>
      <c r="D22">
        <v>22</v>
      </c>
      <c r="E22">
        <v>320</v>
      </c>
      <c r="F22">
        <v>8128.0276968511916</v>
      </c>
      <c r="G22" s="1" t="s">
        <v>13</v>
      </c>
      <c r="H22">
        <v>27</v>
      </c>
      <c r="I22">
        <v>12</v>
      </c>
      <c r="J22">
        <v>68</v>
      </c>
      <c r="K22">
        <v>6</v>
      </c>
      <c r="L22" s="1" t="s">
        <v>11</v>
      </c>
      <c r="M22">
        <v>8.8783346509268402</v>
      </c>
      <c r="N22" s="1" t="s">
        <v>14</v>
      </c>
      <c r="O22" s="1" t="s">
        <v>37</v>
      </c>
      <c r="P22">
        <v>29</v>
      </c>
      <c r="Q22">
        <v>309</v>
      </c>
      <c r="R22">
        <v>6</v>
      </c>
      <c r="S22">
        <v>65.686259608488626</v>
      </c>
      <c r="T22" s="1" t="s">
        <v>39</v>
      </c>
      <c r="U22">
        <v>4.2314165735345393</v>
      </c>
      <c r="V22" s="1" t="s">
        <v>15</v>
      </c>
      <c r="W22" s="1" t="s">
        <v>7</v>
      </c>
      <c r="X22">
        <v>493.87121531620585</v>
      </c>
      <c r="Y22" s="1">
        <f>supply_chain_data[[#This Row],[revenue_generated]]/supply_chain_data[[#This Row],[number_of_products_sold]]</f>
        <v>25.400086552659975</v>
      </c>
      <c r="Z22" s="1">
        <f>supply_chain_data[[#This Row],[manufacturing_costs]] + supply_chain_data[[#This Row],[costs]]</f>
        <v>559.55747492469447</v>
      </c>
      <c r="AA22" s="1">
        <f>supply_chain_data[[#This Row],[revenue_generated]]-supply_chain_data[[#This Row],[total_cost]]</f>
        <v>7568.4702219264973</v>
      </c>
      <c r="AB22" s="1">
        <f>supply_chain_data[[#This Row],[total_cost]]/supply_chain_data[[#This Row],[number_of_products_sold]]</f>
        <v>1.7486171091396703</v>
      </c>
    </row>
    <row r="23" spans="1:28" x14ac:dyDescent="0.2">
      <c r="A23" s="1" t="s">
        <v>32</v>
      </c>
      <c r="B23" s="1" t="s">
        <v>50</v>
      </c>
      <c r="C23">
        <v>84.893868984950828</v>
      </c>
      <c r="D23">
        <v>60</v>
      </c>
      <c r="E23">
        <v>601</v>
      </c>
      <c r="F23">
        <v>7087.0526963574366</v>
      </c>
      <c r="G23" s="1" t="s">
        <v>13</v>
      </c>
      <c r="H23">
        <v>69</v>
      </c>
      <c r="I23">
        <v>25</v>
      </c>
      <c r="J23">
        <v>7</v>
      </c>
      <c r="K23">
        <v>6</v>
      </c>
      <c r="L23" s="1" t="s">
        <v>2</v>
      </c>
      <c r="M23">
        <v>6.0378837692182978</v>
      </c>
      <c r="N23" s="1" t="s">
        <v>19</v>
      </c>
      <c r="O23" s="1" t="s">
        <v>37</v>
      </c>
      <c r="P23">
        <v>19</v>
      </c>
      <c r="Q23">
        <v>791</v>
      </c>
      <c r="R23">
        <v>4</v>
      </c>
      <c r="S23">
        <v>61.735728954160933</v>
      </c>
      <c r="T23" s="1" t="s">
        <v>5</v>
      </c>
      <c r="U23">
        <v>1.8607567631014899E-2</v>
      </c>
      <c r="V23" s="1" t="s">
        <v>15</v>
      </c>
      <c r="W23" s="1" t="s">
        <v>16</v>
      </c>
      <c r="X23">
        <v>523.36091472015801</v>
      </c>
      <c r="Y23" s="1">
        <f>supply_chain_data[[#This Row],[revenue_generated]]/supply_chain_data[[#This Row],[number_of_products_sold]]</f>
        <v>11.79210099227527</v>
      </c>
      <c r="Z23" s="1">
        <f>supply_chain_data[[#This Row],[manufacturing_costs]] + supply_chain_data[[#This Row],[costs]]</f>
        <v>585.0966436743189</v>
      </c>
      <c r="AA23" s="1">
        <f>supply_chain_data[[#This Row],[revenue_generated]]-supply_chain_data[[#This Row],[total_cost]]</f>
        <v>6501.9560526831174</v>
      </c>
      <c r="AB23" s="1">
        <f>supply_chain_data[[#This Row],[total_cost]]/supply_chain_data[[#This Row],[number_of_products_sold]]</f>
        <v>0.97353850860951563</v>
      </c>
    </row>
    <row r="24" spans="1:28" x14ac:dyDescent="0.2">
      <c r="A24" s="1" t="s">
        <v>0</v>
      </c>
      <c r="B24" s="1" t="s">
        <v>51</v>
      </c>
      <c r="C24">
        <v>27.679780886501959</v>
      </c>
      <c r="D24">
        <v>55</v>
      </c>
      <c r="E24">
        <v>884</v>
      </c>
      <c r="F24">
        <v>2390.8078665561734</v>
      </c>
      <c r="G24" s="1" t="s">
        <v>13</v>
      </c>
      <c r="H24">
        <v>71</v>
      </c>
      <c r="I24">
        <v>1</v>
      </c>
      <c r="J24">
        <v>63</v>
      </c>
      <c r="K24">
        <v>10</v>
      </c>
      <c r="L24" s="1" t="s">
        <v>11</v>
      </c>
      <c r="M24">
        <v>9.5676489209230393</v>
      </c>
      <c r="N24" s="1" t="s">
        <v>27</v>
      </c>
      <c r="O24" s="1" t="s">
        <v>20</v>
      </c>
      <c r="P24">
        <v>22</v>
      </c>
      <c r="Q24">
        <v>780</v>
      </c>
      <c r="R24">
        <v>28</v>
      </c>
      <c r="S24">
        <v>50.120839612977349</v>
      </c>
      <c r="T24" s="1" t="s">
        <v>21</v>
      </c>
      <c r="U24">
        <v>2.5912754732111161</v>
      </c>
      <c r="V24" s="1" t="s">
        <v>22</v>
      </c>
      <c r="W24" s="1" t="s">
        <v>16</v>
      </c>
      <c r="X24">
        <v>205.57199582694707</v>
      </c>
      <c r="Y24" s="1">
        <f>supply_chain_data[[#This Row],[revenue_generated]]/supply_chain_data[[#This Row],[number_of_products_sold]]</f>
        <v>2.7045337856970288</v>
      </c>
      <c r="Z24" s="1">
        <f>supply_chain_data[[#This Row],[manufacturing_costs]] + supply_chain_data[[#This Row],[costs]]</f>
        <v>255.69283543992441</v>
      </c>
      <c r="AA24" s="1">
        <f>supply_chain_data[[#This Row],[revenue_generated]]-supply_chain_data[[#This Row],[total_cost]]</f>
        <v>2135.1150311162492</v>
      </c>
      <c r="AB24" s="1">
        <f>supply_chain_data[[#This Row],[total_cost]]/supply_chain_data[[#This Row],[number_of_products_sold]]</f>
        <v>0.28924528895919049</v>
      </c>
    </row>
    <row r="25" spans="1:28" x14ac:dyDescent="0.2">
      <c r="A25" s="1" t="s">
        <v>32</v>
      </c>
      <c r="B25" s="1" t="s">
        <v>52</v>
      </c>
      <c r="C25">
        <v>4.3243411858641636</v>
      </c>
      <c r="D25">
        <v>30</v>
      </c>
      <c r="E25">
        <v>391</v>
      </c>
      <c r="F25">
        <v>8858.367571011484</v>
      </c>
      <c r="G25" s="1" t="s">
        <v>13</v>
      </c>
      <c r="H25">
        <v>84</v>
      </c>
      <c r="I25">
        <v>5</v>
      </c>
      <c r="J25">
        <v>29</v>
      </c>
      <c r="K25">
        <v>7</v>
      </c>
      <c r="L25" s="1" t="s">
        <v>11</v>
      </c>
      <c r="M25">
        <v>2.924857601145554</v>
      </c>
      <c r="N25" s="1" t="s">
        <v>19</v>
      </c>
      <c r="O25" s="1" t="s">
        <v>20</v>
      </c>
      <c r="P25">
        <v>11</v>
      </c>
      <c r="Q25">
        <v>568</v>
      </c>
      <c r="R25">
        <v>29</v>
      </c>
      <c r="S25">
        <v>98.609957242703871</v>
      </c>
      <c r="T25" s="1" t="s">
        <v>5</v>
      </c>
      <c r="U25">
        <v>1.3422915627227339</v>
      </c>
      <c r="V25" s="1" t="s">
        <v>22</v>
      </c>
      <c r="W25" s="1" t="s">
        <v>23</v>
      </c>
      <c r="X25">
        <v>196.32944611241268</v>
      </c>
      <c r="Y25" s="1">
        <f>supply_chain_data[[#This Row],[revenue_generated]]/supply_chain_data[[#This Row],[number_of_products_sold]]</f>
        <v>22.655671537113768</v>
      </c>
      <c r="Z25" s="1">
        <f>supply_chain_data[[#This Row],[manufacturing_costs]] + supply_chain_data[[#This Row],[costs]]</f>
        <v>294.93940335511655</v>
      </c>
      <c r="AA25" s="1">
        <f>supply_chain_data[[#This Row],[revenue_generated]]-supply_chain_data[[#This Row],[total_cost]]</f>
        <v>8563.4281676563678</v>
      </c>
      <c r="AB25" s="1">
        <f>supply_chain_data[[#This Row],[total_cost]]/supply_chain_data[[#This Row],[number_of_products_sold]]</f>
        <v>0.75432072469339273</v>
      </c>
    </row>
    <row r="26" spans="1:28" x14ac:dyDescent="0.2">
      <c r="A26" s="1" t="s">
        <v>0</v>
      </c>
      <c r="B26" s="1" t="s">
        <v>53</v>
      </c>
      <c r="C26">
        <v>4.1563083593111081</v>
      </c>
      <c r="D26">
        <v>32</v>
      </c>
      <c r="E26">
        <v>209</v>
      </c>
      <c r="F26">
        <v>9049.0778609398967</v>
      </c>
      <c r="G26" s="1" t="s">
        <v>30</v>
      </c>
      <c r="H26">
        <v>4</v>
      </c>
      <c r="I26">
        <v>26</v>
      </c>
      <c r="J26">
        <v>2</v>
      </c>
      <c r="K26">
        <v>8</v>
      </c>
      <c r="L26" s="1" t="s">
        <v>18</v>
      </c>
      <c r="M26">
        <v>9.7412916892843686</v>
      </c>
      <c r="N26" s="1" t="s">
        <v>36</v>
      </c>
      <c r="O26" s="1" t="s">
        <v>28</v>
      </c>
      <c r="P26">
        <v>28</v>
      </c>
      <c r="Q26">
        <v>447</v>
      </c>
      <c r="R26">
        <v>3</v>
      </c>
      <c r="S26">
        <v>40.382359702924816</v>
      </c>
      <c r="T26" s="1" t="s">
        <v>5</v>
      </c>
      <c r="U26">
        <v>3.691310292628728</v>
      </c>
      <c r="V26" s="1" t="s">
        <v>15</v>
      </c>
      <c r="W26" s="1" t="s">
        <v>23</v>
      </c>
      <c r="X26">
        <v>758.72477260293829</v>
      </c>
      <c r="Y26" s="1">
        <f>supply_chain_data[[#This Row],[revenue_generated]]/supply_chain_data[[#This Row],[number_of_products_sold]]</f>
        <v>43.29702325808563</v>
      </c>
      <c r="Z26" s="1">
        <f>supply_chain_data[[#This Row],[manufacturing_costs]] + supply_chain_data[[#This Row],[costs]]</f>
        <v>799.10713230586316</v>
      </c>
      <c r="AA26" s="1">
        <f>supply_chain_data[[#This Row],[revenue_generated]]-supply_chain_data[[#This Row],[total_cost]]</f>
        <v>8249.9707286340345</v>
      </c>
      <c r="AB26" s="1">
        <f>supply_chain_data[[#This Row],[total_cost]]/supply_chain_data[[#This Row],[number_of_products_sold]]</f>
        <v>3.823479101941929</v>
      </c>
    </row>
    <row r="27" spans="1:28" x14ac:dyDescent="0.2">
      <c r="A27" s="1" t="s">
        <v>0</v>
      </c>
      <c r="B27" s="1" t="s">
        <v>54</v>
      </c>
      <c r="C27">
        <v>39.629343985092625</v>
      </c>
      <c r="D27">
        <v>73</v>
      </c>
      <c r="E27">
        <v>142</v>
      </c>
      <c r="F27">
        <v>2174.777054350654</v>
      </c>
      <c r="G27" s="1" t="s">
        <v>30</v>
      </c>
      <c r="H27">
        <v>82</v>
      </c>
      <c r="I27">
        <v>11</v>
      </c>
      <c r="J27">
        <v>52</v>
      </c>
      <c r="K27">
        <v>3</v>
      </c>
      <c r="L27" s="1" t="s">
        <v>18</v>
      </c>
      <c r="M27">
        <v>2.2310736812817278</v>
      </c>
      <c r="N27" s="1" t="s">
        <v>27</v>
      </c>
      <c r="O27" s="1" t="s">
        <v>20</v>
      </c>
      <c r="P27">
        <v>19</v>
      </c>
      <c r="Q27">
        <v>934</v>
      </c>
      <c r="R27">
        <v>23</v>
      </c>
      <c r="S27">
        <v>78.280383118415386</v>
      </c>
      <c r="T27" s="1" t="s">
        <v>5</v>
      </c>
      <c r="U27">
        <v>3.7972312171141831</v>
      </c>
      <c r="V27" s="1" t="s">
        <v>6</v>
      </c>
      <c r="W27" s="1" t="s">
        <v>7</v>
      </c>
      <c r="X27">
        <v>458.53594573920907</v>
      </c>
      <c r="Y27" s="1">
        <f>supply_chain_data[[#This Row],[revenue_generated]]/supply_chain_data[[#This Row],[number_of_products_sold]]</f>
        <v>15.315331368666577</v>
      </c>
      <c r="Z27" s="1">
        <f>supply_chain_data[[#This Row],[manufacturing_costs]] + supply_chain_data[[#This Row],[costs]]</f>
        <v>536.81632885762451</v>
      </c>
      <c r="AA27" s="1">
        <f>supply_chain_data[[#This Row],[revenue_generated]]-supply_chain_data[[#This Row],[total_cost]]</f>
        <v>1637.9607254930295</v>
      </c>
      <c r="AB27" s="1">
        <f>supply_chain_data[[#This Row],[total_cost]]/supply_chain_data[[#This Row],[number_of_products_sold]]</f>
        <v>3.7803966820959474</v>
      </c>
    </row>
    <row r="28" spans="1:28" x14ac:dyDescent="0.2">
      <c r="A28" s="1" t="s">
        <v>0</v>
      </c>
      <c r="B28" s="1" t="s">
        <v>55</v>
      </c>
      <c r="C28">
        <v>97.44694661789282</v>
      </c>
      <c r="D28">
        <v>9</v>
      </c>
      <c r="E28">
        <v>353</v>
      </c>
      <c r="F28">
        <v>3716.4933258940368</v>
      </c>
      <c r="G28" s="1" t="s">
        <v>30</v>
      </c>
      <c r="H28">
        <v>59</v>
      </c>
      <c r="I28">
        <v>16</v>
      </c>
      <c r="J28">
        <v>48</v>
      </c>
      <c r="K28">
        <v>4</v>
      </c>
      <c r="L28" s="1" t="s">
        <v>2</v>
      </c>
      <c r="M28">
        <v>6.5075486210785511</v>
      </c>
      <c r="N28" s="1" t="s">
        <v>36</v>
      </c>
      <c r="O28" s="1" t="s">
        <v>28</v>
      </c>
      <c r="P28">
        <v>26</v>
      </c>
      <c r="Q28">
        <v>171</v>
      </c>
      <c r="R28">
        <v>4</v>
      </c>
      <c r="S28">
        <v>15.972229757181761</v>
      </c>
      <c r="T28" s="1" t="s">
        <v>39</v>
      </c>
      <c r="U28">
        <v>2.1193197367249228</v>
      </c>
      <c r="V28" s="1" t="s">
        <v>22</v>
      </c>
      <c r="W28" s="1" t="s">
        <v>23</v>
      </c>
      <c r="X28">
        <v>617.8669164583772</v>
      </c>
      <c r="Y28" s="1">
        <f>supply_chain_data[[#This Row],[revenue_generated]]/supply_chain_data[[#This Row],[number_of_products_sold]]</f>
        <v>10.528309705082258</v>
      </c>
      <c r="Z28" s="1">
        <f>supply_chain_data[[#This Row],[manufacturing_costs]] + supply_chain_data[[#This Row],[costs]]</f>
        <v>633.83914621555891</v>
      </c>
      <c r="AA28" s="1">
        <f>supply_chain_data[[#This Row],[revenue_generated]]-supply_chain_data[[#This Row],[total_cost]]</f>
        <v>3082.6541796784777</v>
      </c>
      <c r="AB28" s="1">
        <f>supply_chain_data[[#This Row],[total_cost]]/supply_chain_data[[#This Row],[number_of_products_sold]]</f>
        <v>1.7955783178911018</v>
      </c>
    </row>
    <row r="29" spans="1:28" x14ac:dyDescent="0.2">
      <c r="A29" s="1" t="s">
        <v>32</v>
      </c>
      <c r="B29" s="1" t="s">
        <v>56</v>
      </c>
      <c r="C29">
        <v>92.557360812402024</v>
      </c>
      <c r="D29">
        <v>42</v>
      </c>
      <c r="E29">
        <v>352</v>
      </c>
      <c r="F29">
        <v>2686.4572235759833</v>
      </c>
      <c r="G29" s="1" t="s">
        <v>13</v>
      </c>
      <c r="H29">
        <v>47</v>
      </c>
      <c r="I29">
        <v>9</v>
      </c>
      <c r="J29">
        <v>62</v>
      </c>
      <c r="K29">
        <v>8</v>
      </c>
      <c r="L29" s="1" t="s">
        <v>18</v>
      </c>
      <c r="M29">
        <v>7.406750952998074</v>
      </c>
      <c r="N29" s="1" t="s">
        <v>19</v>
      </c>
      <c r="O29" s="1" t="s">
        <v>4</v>
      </c>
      <c r="P29">
        <v>25</v>
      </c>
      <c r="Q29">
        <v>291</v>
      </c>
      <c r="R29">
        <v>4</v>
      </c>
      <c r="S29">
        <v>10.528245070042162</v>
      </c>
      <c r="T29" s="1" t="s">
        <v>21</v>
      </c>
      <c r="U29">
        <v>2.8646678378833732</v>
      </c>
      <c r="V29" s="1" t="s">
        <v>31</v>
      </c>
      <c r="W29" s="1" t="s">
        <v>7</v>
      </c>
      <c r="X29">
        <v>762.45918215568372</v>
      </c>
      <c r="Y29" s="1">
        <f>supply_chain_data[[#This Row],[revenue_generated]]/supply_chain_data[[#This Row],[number_of_products_sold]]</f>
        <v>7.6319807487954074</v>
      </c>
      <c r="Z29" s="1">
        <f>supply_chain_data[[#This Row],[manufacturing_costs]] + supply_chain_data[[#This Row],[costs]]</f>
        <v>772.98742722572592</v>
      </c>
      <c r="AA29" s="1">
        <f>supply_chain_data[[#This Row],[revenue_generated]]-supply_chain_data[[#This Row],[total_cost]]</f>
        <v>1913.4697963502574</v>
      </c>
      <c r="AB29" s="1">
        <f>supply_chain_data[[#This Row],[total_cost]]/supply_chain_data[[#This Row],[number_of_products_sold]]</f>
        <v>2.1959870091639941</v>
      </c>
    </row>
    <row r="30" spans="1:28" x14ac:dyDescent="0.2">
      <c r="A30" s="1" t="s">
        <v>32</v>
      </c>
      <c r="B30" s="1" t="s">
        <v>57</v>
      </c>
      <c r="C30">
        <v>2.3972747055971411</v>
      </c>
      <c r="D30">
        <v>12</v>
      </c>
      <c r="E30">
        <v>394</v>
      </c>
      <c r="F30">
        <v>6117.3246150839923</v>
      </c>
      <c r="G30" s="1" t="s">
        <v>10</v>
      </c>
      <c r="H30">
        <v>48</v>
      </c>
      <c r="I30">
        <v>15</v>
      </c>
      <c r="J30">
        <v>24</v>
      </c>
      <c r="K30">
        <v>4</v>
      </c>
      <c r="L30" s="1" t="s">
        <v>2</v>
      </c>
      <c r="M30">
        <v>9.898140508069222</v>
      </c>
      <c r="N30" s="1" t="s">
        <v>14</v>
      </c>
      <c r="O30" s="1" t="s">
        <v>4</v>
      </c>
      <c r="P30">
        <v>13</v>
      </c>
      <c r="Q30">
        <v>171</v>
      </c>
      <c r="R30">
        <v>7</v>
      </c>
      <c r="S30">
        <v>59.429381810691567</v>
      </c>
      <c r="T30" s="1" t="s">
        <v>21</v>
      </c>
      <c r="U30">
        <v>0.81575707929567198</v>
      </c>
      <c r="V30" s="1" t="s">
        <v>15</v>
      </c>
      <c r="W30" s="1" t="s">
        <v>23</v>
      </c>
      <c r="X30">
        <v>123.43702751182708</v>
      </c>
      <c r="Y30" s="1">
        <f>supply_chain_data[[#This Row],[revenue_generated]]/supply_chain_data[[#This Row],[number_of_products_sold]]</f>
        <v>15.526204606812163</v>
      </c>
      <c r="Z30" s="1">
        <f>supply_chain_data[[#This Row],[manufacturing_costs]] + supply_chain_data[[#This Row],[costs]]</f>
        <v>182.86640932251865</v>
      </c>
      <c r="AA30" s="1">
        <f>supply_chain_data[[#This Row],[revenue_generated]]-supply_chain_data[[#This Row],[total_cost]]</f>
        <v>5934.4582057614734</v>
      </c>
      <c r="AB30" s="1">
        <f>supply_chain_data[[#This Row],[total_cost]]/supply_chain_data[[#This Row],[number_of_products_sold]]</f>
        <v>0.46412794244294076</v>
      </c>
    </row>
    <row r="31" spans="1:28" x14ac:dyDescent="0.2">
      <c r="A31" s="1" t="s">
        <v>32</v>
      </c>
      <c r="B31" s="1" t="s">
        <v>58</v>
      </c>
      <c r="C31">
        <v>63.447559185207332</v>
      </c>
      <c r="D31">
        <v>3</v>
      </c>
      <c r="E31">
        <v>253</v>
      </c>
      <c r="F31">
        <v>8318.9031946171781</v>
      </c>
      <c r="G31" s="1" t="s">
        <v>10</v>
      </c>
      <c r="H31">
        <v>45</v>
      </c>
      <c r="I31">
        <v>5</v>
      </c>
      <c r="J31">
        <v>67</v>
      </c>
      <c r="K31">
        <v>7</v>
      </c>
      <c r="L31" s="1" t="s">
        <v>2</v>
      </c>
      <c r="M31">
        <v>8.1009731453970311</v>
      </c>
      <c r="N31" s="1" t="s">
        <v>14</v>
      </c>
      <c r="O31" s="1" t="s">
        <v>20</v>
      </c>
      <c r="P31">
        <v>16</v>
      </c>
      <c r="Q31">
        <v>329</v>
      </c>
      <c r="R31">
        <v>7</v>
      </c>
      <c r="S31">
        <v>39.292875586065747</v>
      </c>
      <c r="T31" s="1" t="s">
        <v>39</v>
      </c>
      <c r="U31">
        <v>3.8780989365884881</v>
      </c>
      <c r="V31" s="1" t="s">
        <v>6</v>
      </c>
      <c r="W31" s="1" t="s">
        <v>7</v>
      </c>
      <c r="X31">
        <v>764.93537594070813</v>
      </c>
      <c r="Y31" s="1">
        <f>supply_chain_data[[#This Row],[revenue_generated]]/supply_chain_data[[#This Row],[number_of_products_sold]]</f>
        <v>32.881040294929555</v>
      </c>
      <c r="Z31" s="1">
        <f>supply_chain_data[[#This Row],[manufacturing_costs]] + supply_chain_data[[#This Row],[costs]]</f>
        <v>804.22825152677387</v>
      </c>
      <c r="AA31" s="1">
        <f>supply_chain_data[[#This Row],[revenue_generated]]-supply_chain_data[[#This Row],[total_cost]]</f>
        <v>7514.6749430904038</v>
      </c>
      <c r="AB31" s="1">
        <f>supply_chain_data[[#This Row],[total_cost]]/supply_chain_data[[#This Row],[number_of_products_sold]]</f>
        <v>3.1787677925959441</v>
      </c>
    </row>
    <row r="32" spans="1:28" x14ac:dyDescent="0.2">
      <c r="A32" s="1" t="s">
        <v>0</v>
      </c>
      <c r="B32" s="1" t="s">
        <v>59</v>
      </c>
      <c r="C32">
        <v>8.0228592105263932</v>
      </c>
      <c r="D32">
        <v>10</v>
      </c>
      <c r="E32">
        <v>327</v>
      </c>
      <c r="F32">
        <v>2766.3423668660889</v>
      </c>
      <c r="G32" s="1" t="s">
        <v>30</v>
      </c>
      <c r="H32">
        <v>60</v>
      </c>
      <c r="I32">
        <v>26</v>
      </c>
      <c r="J32">
        <v>35</v>
      </c>
      <c r="K32">
        <v>7</v>
      </c>
      <c r="L32" s="1" t="s">
        <v>2</v>
      </c>
      <c r="M32">
        <v>8.9545283153180151</v>
      </c>
      <c r="N32" s="1" t="s">
        <v>27</v>
      </c>
      <c r="O32" s="1" t="s">
        <v>20</v>
      </c>
      <c r="P32">
        <v>27</v>
      </c>
      <c r="Q32">
        <v>806</v>
      </c>
      <c r="R32">
        <v>30</v>
      </c>
      <c r="S32">
        <v>51.634893400109334</v>
      </c>
      <c r="T32" s="1" t="s">
        <v>5</v>
      </c>
      <c r="U32">
        <v>0.96539470535239313</v>
      </c>
      <c r="V32" s="1" t="s">
        <v>6</v>
      </c>
      <c r="W32" s="1" t="s">
        <v>16</v>
      </c>
      <c r="X32">
        <v>880.08098824716103</v>
      </c>
      <c r="Y32" s="1">
        <f>supply_chain_data[[#This Row],[revenue_generated]]/supply_chain_data[[#This Row],[number_of_products_sold]]</f>
        <v>8.4597625898045532</v>
      </c>
      <c r="Z32" s="1">
        <f>supply_chain_data[[#This Row],[manufacturing_costs]] + supply_chain_data[[#This Row],[costs]]</f>
        <v>931.71588164727041</v>
      </c>
      <c r="AA32" s="1">
        <f>supply_chain_data[[#This Row],[revenue_generated]]-supply_chain_data[[#This Row],[total_cost]]</f>
        <v>1834.6264852188185</v>
      </c>
      <c r="AB32" s="1">
        <f>supply_chain_data[[#This Row],[total_cost]]/supply_chain_data[[#This Row],[number_of_products_sold]]</f>
        <v>2.849284041734772</v>
      </c>
    </row>
    <row r="33" spans="1:28" x14ac:dyDescent="0.2">
      <c r="A33" s="1" t="s">
        <v>8</v>
      </c>
      <c r="B33" s="1" t="s">
        <v>60</v>
      </c>
      <c r="C33">
        <v>50.847393051718697</v>
      </c>
      <c r="D33">
        <v>28</v>
      </c>
      <c r="E33">
        <v>168</v>
      </c>
      <c r="F33">
        <v>9655.1351027193978</v>
      </c>
      <c r="G33" s="1" t="s">
        <v>30</v>
      </c>
      <c r="H33">
        <v>6</v>
      </c>
      <c r="I33">
        <v>17</v>
      </c>
      <c r="J33">
        <v>44</v>
      </c>
      <c r="K33">
        <v>4</v>
      </c>
      <c r="L33" s="1" t="s">
        <v>2</v>
      </c>
      <c r="M33">
        <v>2.6796609649814065</v>
      </c>
      <c r="N33" s="1" t="s">
        <v>3</v>
      </c>
      <c r="O33" s="1" t="s">
        <v>37</v>
      </c>
      <c r="P33">
        <v>24</v>
      </c>
      <c r="Q33">
        <v>461</v>
      </c>
      <c r="R33">
        <v>8</v>
      </c>
      <c r="S33">
        <v>60.25114566159808</v>
      </c>
      <c r="T33" s="1" t="s">
        <v>5</v>
      </c>
      <c r="U33">
        <v>2.9890000066550746</v>
      </c>
      <c r="V33" s="1" t="s">
        <v>22</v>
      </c>
      <c r="W33" s="1" t="s">
        <v>16</v>
      </c>
      <c r="X33">
        <v>609.37920661842668</v>
      </c>
      <c r="Y33" s="1">
        <f>supply_chain_data[[#This Row],[revenue_generated]]/supply_chain_data[[#This Row],[number_of_products_sold]]</f>
        <v>57.471042278091652</v>
      </c>
      <c r="Z33" s="1">
        <f>supply_chain_data[[#This Row],[manufacturing_costs]] + supply_chain_data[[#This Row],[costs]]</f>
        <v>669.63035228002479</v>
      </c>
      <c r="AA33" s="1">
        <f>supply_chain_data[[#This Row],[revenue_generated]]-supply_chain_data[[#This Row],[total_cost]]</f>
        <v>8985.5047504393733</v>
      </c>
      <c r="AB33" s="1">
        <f>supply_chain_data[[#This Row],[total_cost]]/supply_chain_data[[#This Row],[number_of_products_sold]]</f>
        <v>3.9858949540477666</v>
      </c>
    </row>
    <row r="34" spans="1:28" x14ac:dyDescent="0.2">
      <c r="A34" s="1" t="s">
        <v>8</v>
      </c>
      <c r="B34" s="1" t="s">
        <v>61</v>
      </c>
      <c r="C34">
        <v>79.209936015656723</v>
      </c>
      <c r="D34">
        <v>43</v>
      </c>
      <c r="E34">
        <v>781</v>
      </c>
      <c r="F34">
        <v>9571.5504873278187</v>
      </c>
      <c r="G34" s="1" t="s">
        <v>13</v>
      </c>
      <c r="H34">
        <v>89</v>
      </c>
      <c r="I34">
        <v>13</v>
      </c>
      <c r="J34">
        <v>64</v>
      </c>
      <c r="K34">
        <v>4</v>
      </c>
      <c r="L34" s="1" t="s">
        <v>18</v>
      </c>
      <c r="M34">
        <v>6.5991049012385838</v>
      </c>
      <c r="N34" s="1" t="s">
        <v>3</v>
      </c>
      <c r="O34" s="1" t="s">
        <v>20</v>
      </c>
      <c r="P34">
        <v>30</v>
      </c>
      <c r="Q34">
        <v>737</v>
      </c>
      <c r="R34">
        <v>7</v>
      </c>
      <c r="S34">
        <v>29.692467153749774</v>
      </c>
      <c r="T34" s="1" t="s">
        <v>39</v>
      </c>
      <c r="U34">
        <v>1.9460361193861131</v>
      </c>
      <c r="V34" s="1" t="s">
        <v>6</v>
      </c>
      <c r="W34" s="1" t="s">
        <v>23</v>
      </c>
      <c r="X34">
        <v>761.17390951487755</v>
      </c>
      <c r="Y34" s="1">
        <f>supply_chain_data[[#This Row],[revenue_generated]]/supply_chain_data[[#This Row],[number_of_products_sold]]</f>
        <v>12.255506385823072</v>
      </c>
      <c r="Z34" s="1">
        <f>supply_chain_data[[#This Row],[manufacturing_costs]] + supply_chain_data[[#This Row],[costs]]</f>
        <v>790.86637666862737</v>
      </c>
      <c r="AA34" s="1">
        <f>supply_chain_data[[#This Row],[revenue_generated]]-supply_chain_data[[#This Row],[total_cost]]</f>
        <v>8780.684110659191</v>
      </c>
      <c r="AB34" s="1">
        <f>supply_chain_data[[#This Row],[total_cost]]/supply_chain_data[[#This Row],[number_of_products_sold]]</f>
        <v>1.0126330046973462</v>
      </c>
    </row>
    <row r="35" spans="1:28" x14ac:dyDescent="0.2">
      <c r="A35" s="1" t="s">
        <v>32</v>
      </c>
      <c r="B35" s="1" t="s">
        <v>62</v>
      </c>
      <c r="C35">
        <v>64.795435000155607</v>
      </c>
      <c r="D35">
        <v>63</v>
      </c>
      <c r="E35">
        <v>616</v>
      </c>
      <c r="F35">
        <v>5149.9983504080365</v>
      </c>
      <c r="G35" s="1" t="s">
        <v>157</v>
      </c>
      <c r="H35">
        <v>4</v>
      </c>
      <c r="I35">
        <v>17</v>
      </c>
      <c r="J35">
        <v>95</v>
      </c>
      <c r="K35">
        <v>9</v>
      </c>
      <c r="L35" s="1" t="s">
        <v>18</v>
      </c>
      <c r="M35">
        <v>4.85827050343664</v>
      </c>
      <c r="N35" s="1" t="s">
        <v>19</v>
      </c>
      <c r="O35" s="1" t="s">
        <v>37</v>
      </c>
      <c r="P35">
        <v>1</v>
      </c>
      <c r="Q35">
        <v>251</v>
      </c>
      <c r="R35">
        <v>23</v>
      </c>
      <c r="S35">
        <v>23.853427512896133</v>
      </c>
      <c r="T35" s="1" t="s">
        <v>21</v>
      </c>
      <c r="U35">
        <v>3.5410460122509231</v>
      </c>
      <c r="V35" s="1" t="s">
        <v>31</v>
      </c>
      <c r="W35" s="1" t="s">
        <v>23</v>
      </c>
      <c r="X35">
        <v>371.25529551987103</v>
      </c>
      <c r="Y35" s="1">
        <f>supply_chain_data[[#This Row],[revenue_generated]]/supply_chain_data[[#This Row],[number_of_products_sold]]</f>
        <v>8.3603869324805782</v>
      </c>
      <c r="Z35" s="1">
        <f>supply_chain_data[[#This Row],[manufacturing_costs]] + supply_chain_data[[#This Row],[costs]]</f>
        <v>395.10872303276716</v>
      </c>
      <c r="AA35" s="1">
        <f>supply_chain_data[[#This Row],[revenue_generated]]-supply_chain_data[[#This Row],[total_cost]]</f>
        <v>4754.8896273752689</v>
      </c>
      <c r="AB35" s="1">
        <f>supply_chain_data[[#This Row],[total_cost]]/supply_chain_data[[#This Row],[number_of_products_sold]]</f>
        <v>0.64141026466358309</v>
      </c>
    </row>
    <row r="36" spans="1:28" x14ac:dyDescent="0.2">
      <c r="A36" s="1" t="s">
        <v>8</v>
      </c>
      <c r="B36" s="1" t="s">
        <v>63</v>
      </c>
      <c r="C36">
        <v>37.467592329842461</v>
      </c>
      <c r="D36">
        <v>96</v>
      </c>
      <c r="E36">
        <v>602</v>
      </c>
      <c r="F36">
        <v>9061.7108955077238</v>
      </c>
      <c r="G36" s="1" t="s">
        <v>13</v>
      </c>
      <c r="H36">
        <v>1</v>
      </c>
      <c r="I36">
        <v>26</v>
      </c>
      <c r="J36">
        <v>21</v>
      </c>
      <c r="K36">
        <v>7</v>
      </c>
      <c r="L36" s="1" t="s">
        <v>11</v>
      </c>
      <c r="M36">
        <v>1.0194875708221189</v>
      </c>
      <c r="N36" s="1" t="s">
        <v>14</v>
      </c>
      <c r="O36" s="1" t="s">
        <v>37</v>
      </c>
      <c r="P36">
        <v>4</v>
      </c>
      <c r="Q36">
        <v>452</v>
      </c>
      <c r="R36">
        <v>10</v>
      </c>
      <c r="S36">
        <v>10.754272815029333</v>
      </c>
      <c r="T36" s="1" t="s">
        <v>39</v>
      </c>
      <c r="U36">
        <v>0.64660455937205485</v>
      </c>
      <c r="V36" s="1" t="s">
        <v>6</v>
      </c>
      <c r="W36" s="1" t="s">
        <v>7</v>
      </c>
      <c r="X36">
        <v>510.3580004335235</v>
      </c>
      <c r="Y36" s="1">
        <f>supply_chain_data[[#This Row],[revenue_generated]]/supply_chain_data[[#This Row],[number_of_products_sold]]</f>
        <v>15.05267590615901</v>
      </c>
      <c r="Z36" s="1">
        <f>supply_chain_data[[#This Row],[manufacturing_costs]] + supply_chain_data[[#This Row],[costs]]</f>
        <v>521.11227324855281</v>
      </c>
      <c r="AA36" s="1">
        <f>supply_chain_data[[#This Row],[revenue_generated]]-supply_chain_data[[#This Row],[total_cost]]</f>
        <v>8540.598622259171</v>
      </c>
      <c r="AB36" s="1">
        <f>supply_chain_data[[#This Row],[total_cost]]/supply_chain_data[[#This Row],[number_of_products_sold]]</f>
        <v>0.86563500539626714</v>
      </c>
    </row>
    <row r="37" spans="1:28" x14ac:dyDescent="0.2">
      <c r="A37" s="1" t="s">
        <v>32</v>
      </c>
      <c r="B37" s="1" t="s">
        <v>64</v>
      </c>
      <c r="C37">
        <v>84.957786816350435</v>
      </c>
      <c r="D37">
        <v>11</v>
      </c>
      <c r="E37">
        <v>449</v>
      </c>
      <c r="F37">
        <v>6541.3293448024651</v>
      </c>
      <c r="G37" s="1" t="s">
        <v>10</v>
      </c>
      <c r="H37">
        <v>42</v>
      </c>
      <c r="I37">
        <v>27</v>
      </c>
      <c r="J37">
        <v>85</v>
      </c>
      <c r="K37">
        <v>8</v>
      </c>
      <c r="L37" s="1" t="s">
        <v>18</v>
      </c>
      <c r="M37">
        <v>5.2881899903274094</v>
      </c>
      <c r="N37" s="1" t="s">
        <v>14</v>
      </c>
      <c r="O37" s="1" t="s">
        <v>25</v>
      </c>
      <c r="P37">
        <v>3</v>
      </c>
      <c r="Q37">
        <v>367</v>
      </c>
      <c r="R37">
        <v>2</v>
      </c>
      <c r="S37">
        <v>58.004787044743765</v>
      </c>
      <c r="T37" s="1" t="s">
        <v>39</v>
      </c>
      <c r="U37">
        <v>0.54115409806058112</v>
      </c>
      <c r="V37" s="1" t="s">
        <v>31</v>
      </c>
      <c r="W37" s="1" t="s">
        <v>16</v>
      </c>
      <c r="X37">
        <v>553.42047123035582</v>
      </c>
      <c r="Y37" s="1">
        <f>supply_chain_data[[#This Row],[revenue_generated]]/supply_chain_data[[#This Row],[number_of_products_sold]]</f>
        <v>14.568662237867406</v>
      </c>
      <c r="Z37" s="1">
        <f>supply_chain_data[[#This Row],[manufacturing_costs]] + supply_chain_data[[#This Row],[costs]]</f>
        <v>611.42525827509962</v>
      </c>
      <c r="AA37" s="1">
        <f>supply_chain_data[[#This Row],[revenue_generated]]-supply_chain_data[[#This Row],[total_cost]]</f>
        <v>5929.9040865273655</v>
      </c>
      <c r="AB37" s="1">
        <f>supply_chain_data[[#This Row],[total_cost]]/supply_chain_data[[#This Row],[number_of_products_sold]]</f>
        <v>1.3617489048443199</v>
      </c>
    </row>
    <row r="38" spans="1:28" x14ac:dyDescent="0.2">
      <c r="A38" s="1" t="s">
        <v>8</v>
      </c>
      <c r="B38" s="1" t="s">
        <v>65</v>
      </c>
      <c r="C38">
        <v>9.8130025787540518</v>
      </c>
      <c r="D38">
        <v>34</v>
      </c>
      <c r="E38">
        <v>963</v>
      </c>
      <c r="F38">
        <v>7573.4024578487333</v>
      </c>
      <c r="G38" s="1" t="s">
        <v>10</v>
      </c>
      <c r="H38">
        <v>18</v>
      </c>
      <c r="I38">
        <v>23</v>
      </c>
      <c r="J38">
        <v>28</v>
      </c>
      <c r="K38">
        <v>3</v>
      </c>
      <c r="L38" s="1" t="s">
        <v>2</v>
      </c>
      <c r="M38">
        <v>2.107951267159081</v>
      </c>
      <c r="N38" s="1" t="s">
        <v>36</v>
      </c>
      <c r="O38" s="1" t="s">
        <v>25</v>
      </c>
      <c r="P38">
        <v>26</v>
      </c>
      <c r="Q38">
        <v>671</v>
      </c>
      <c r="R38">
        <v>19</v>
      </c>
      <c r="S38">
        <v>45.531364237162144</v>
      </c>
      <c r="T38" s="1" t="s">
        <v>21</v>
      </c>
      <c r="U38">
        <v>3.8055333792433537</v>
      </c>
      <c r="V38" s="1" t="s">
        <v>15</v>
      </c>
      <c r="W38" s="1" t="s">
        <v>16</v>
      </c>
      <c r="X38">
        <v>403.8089742481805</v>
      </c>
      <c r="Y38" s="1">
        <f>supply_chain_data[[#This Row],[revenue_generated]]/supply_chain_data[[#This Row],[number_of_products_sold]]</f>
        <v>7.8643846914317068</v>
      </c>
      <c r="Z38" s="1">
        <f>supply_chain_data[[#This Row],[manufacturing_costs]] + supply_chain_data[[#This Row],[costs]]</f>
        <v>449.34033848534267</v>
      </c>
      <c r="AA38" s="1">
        <f>supply_chain_data[[#This Row],[revenue_generated]]-supply_chain_data[[#This Row],[total_cost]]</f>
        <v>7124.0621193633906</v>
      </c>
      <c r="AB38" s="1">
        <f>supply_chain_data[[#This Row],[total_cost]]/supply_chain_data[[#This Row],[number_of_products_sold]]</f>
        <v>0.46660471286120736</v>
      </c>
    </row>
    <row r="39" spans="1:28" x14ac:dyDescent="0.2">
      <c r="A39" s="1" t="s">
        <v>8</v>
      </c>
      <c r="B39" s="1" t="s">
        <v>66</v>
      </c>
      <c r="C39">
        <v>23.399844752614349</v>
      </c>
      <c r="D39">
        <v>5</v>
      </c>
      <c r="E39">
        <v>963</v>
      </c>
      <c r="F39">
        <v>2438.3399304700288</v>
      </c>
      <c r="G39" s="1" t="s">
        <v>10</v>
      </c>
      <c r="H39">
        <v>25</v>
      </c>
      <c r="I39">
        <v>8</v>
      </c>
      <c r="J39">
        <v>21</v>
      </c>
      <c r="K39">
        <v>9</v>
      </c>
      <c r="L39" s="1" t="s">
        <v>11</v>
      </c>
      <c r="M39">
        <v>1.5326552735904306</v>
      </c>
      <c r="N39" s="1" t="s">
        <v>3</v>
      </c>
      <c r="O39" s="1" t="s">
        <v>20</v>
      </c>
      <c r="P39">
        <v>24</v>
      </c>
      <c r="Q39">
        <v>867</v>
      </c>
      <c r="R39">
        <v>15</v>
      </c>
      <c r="S39">
        <v>34.343277465075381</v>
      </c>
      <c r="T39" s="1" t="s">
        <v>5</v>
      </c>
      <c r="U39">
        <v>2.6102880848481131</v>
      </c>
      <c r="V39" s="1" t="s">
        <v>31</v>
      </c>
      <c r="W39" s="1" t="s">
        <v>23</v>
      </c>
      <c r="X39">
        <v>183.93296804359437</v>
      </c>
      <c r="Y39" s="1">
        <f>supply_chain_data[[#This Row],[revenue_generated]]/supply_chain_data[[#This Row],[number_of_products_sold]]</f>
        <v>2.5320248499169562</v>
      </c>
      <c r="Z39" s="1">
        <f>supply_chain_data[[#This Row],[manufacturing_costs]] + supply_chain_data[[#This Row],[costs]]</f>
        <v>218.27624550866975</v>
      </c>
      <c r="AA39" s="1">
        <f>supply_chain_data[[#This Row],[revenue_generated]]-supply_chain_data[[#This Row],[total_cost]]</f>
        <v>2220.0636849613588</v>
      </c>
      <c r="AB39" s="1">
        <f>supply_chain_data[[#This Row],[total_cost]]/supply_chain_data[[#This Row],[number_of_products_sold]]</f>
        <v>0.22666276792177545</v>
      </c>
    </row>
    <row r="40" spans="1:28" x14ac:dyDescent="0.2">
      <c r="A40" s="1" t="s">
        <v>32</v>
      </c>
      <c r="B40" s="1" t="s">
        <v>67</v>
      </c>
      <c r="C40">
        <v>52.075930682707799</v>
      </c>
      <c r="D40">
        <v>75</v>
      </c>
      <c r="E40">
        <v>705</v>
      </c>
      <c r="F40">
        <v>9692.3180402184316</v>
      </c>
      <c r="G40" s="1" t="s">
        <v>157</v>
      </c>
      <c r="H40">
        <v>69</v>
      </c>
      <c r="I40">
        <v>1</v>
      </c>
      <c r="J40">
        <v>88</v>
      </c>
      <c r="K40">
        <v>5</v>
      </c>
      <c r="L40" s="1" t="s">
        <v>2</v>
      </c>
      <c r="M40">
        <v>9.2359314372492278</v>
      </c>
      <c r="N40" s="1" t="s">
        <v>19</v>
      </c>
      <c r="O40" s="1" t="s">
        <v>4</v>
      </c>
      <c r="P40">
        <v>10</v>
      </c>
      <c r="Q40">
        <v>841</v>
      </c>
      <c r="R40">
        <v>12</v>
      </c>
      <c r="S40">
        <v>5.9306936455283177</v>
      </c>
      <c r="T40" s="1" t="s">
        <v>5</v>
      </c>
      <c r="U40">
        <v>0.61332689916450744</v>
      </c>
      <c r="V40" s="1" t="s">
        <v>15</v>
      </c>
      <c r="W40" s="1" t="s">
        <v>7</v>
      </c>
      <c r="X40">
        <v>339.67286994860615</v>
      </c>
      <c r="Y40" s="1">
        <f>supply_chain_data[[#This Row],[revenue_generated]]/supply_chain_data[[#This Row],[number_of_products_sold]]</f>
        <v>13.747968851373662</v>
      </c>
      <c r="Z40" s="1">
        <f>supply_chain_data[[#This Row],[manufacturing_costs]] + supply_chain_data[[#This Row],[costs]]</f>
        <v>345.60356359413447</v>
      </c>
      <c r="AA40" s="1">
        <f>supply_chain_data[[#This Row],[revenue_generated]]-supply_chain_data[[#This Row],[total_cost]]</f>
        <v>9346.7144766242964</v>
      </c>
      <c r="AB40" s="1">
        <f>supply_chain_data[[#This Row],[total_cost]]/supply_chain_data[[#This Row],[number_of_products_sold]]</f>
        <v>0.49021782070089998</v>
      </c>
    </row>
    <row r="41" spans="1:28" x14ac:dyDescent="0.2">
      <c r="A41" s="1" t="s">
        <v>8</v>
      </c>
      <c r="B41" s="1" t="s">
        <v>68</v>
      </c>
      <c r="C41">
        <v>19.127477265823256</v>
      </c>
      <c r="D41">
        <v>26</v>
      </c>
      <c r="E41">
        <v>176</v>
      </c>
      <c r="F41">
        <v>1912.4656631007608</v>
      </c>
      <c r="G41" s="1" t="s">
        <v>10</v>
      </c>
      <c r="H41">
        <v>78</v>
      </c>
      <c r="I41">
        <v>29</v>
      </c>
      <c r="J41">
        <v>34</v>
      </c>
      <c r="K41">
        <v>3</v>
      </c>
      <c r="L41" s="1" t="s">
        <v>11</v>
      </c>
      <c r="M41">
        <v>5.5625037788303837</v>
      </c>
      <c r="N41" s="1" t="s">
        <v>36</v>
      </c>
      <c r="O41" s="1" t="s">
        <v>20</v>
      </c>
      <c r="P41">
        <v>30</v>
      </c>
      <c r="Q41">
        <v>791</v>
      </c>
      <c r="R41">
        <v>6</v>
      </c>
      <c r="S41">
        <v>9.0058074287816421</v>
      </c>
      <c r="T41" s="1" t="s">
        <v>21</v>
      </c>
      <c r="U41">
        <v>1.4519722039968159</v>
      </c>
      <c r="V41" s="1" t="s">
        <v>15</v>
      </c>
      <c r="W41" s="1" t="s">
        <v>7</v>
      </c>
      <c r="X41">
        <v>653.67299455203317</v>
      </c>
      <c r="Y41" s="1">
        <f>supply_chain_data[[#This Row],[revenue_generated]]/supply_chain_data[[#This Row],[number_of_products_sold]]</f>
        <v>10.866282176708868</v>
      </c>
      <c r="Z41" s="1">
        <f>supply_chain_data[[#This Row],[manufacturing_costs]] + supply_chain_data[[#This Row],[costs]]</f>
        <v>662.6788019808148</v>
      </c>
      <c r="AA41" s="1">
        <f>supply_chain_data[[#This Row],[revenue_generated]]-supply_chain_data[[#This Row],[total_cost]]</f>
        <v>1249.786861119946</v>
      </c>
      <c r="AB41" s="1">
        <f>supply_chain_data[[#This Row],[total_cost]]/supply_chain_data[[#This Row],[number_of_products_sold]]</f>
        <v>3.7652204658000841</v>
      </c>
    </row>
    <row r="42" spans="1:28" x14ac:dyDescent="0.2">
      <c r="A42" s="1" t="s">
        <v>8</v>
      </c>
      <c r="B42" s="1" t="s">
        <v>69</v>
      </c>
      <c r="C42">
        <v>80.541424170940331</v>
      </c>
      <c r="D42">
        <v>97</v>
      </c>
      <c r="E42">
        <v>933</v>
      </c>
      <c r="F42">
        <v>5724.9593504562654</v>
      </c>
      <c r="G42" s="1" t="s">
        <v>10</v>
      </c>
      <c r="H42">
        <v>90</v>
      </c>
      <c r="I42">
        <v>20</v>
      </c>
      <c r="J42">
        <v>39</v>
      </c>
      <c r="K42">
        <v>8</v>
      </c>
      <c r="L42" s="1" t="s">
        <v>18</v>
      </c>
      <c r="M42">
        <v>7.2295951397364737</v>
      </c>
      <c r="N42" s="1" t="s">
        <v>14</v>
      </c>
      <c r="O42" s="1" t="s">
        <v>20</v>
      </c>
      <c r="P42">
        <v>18</v>
      </c>
      <c r="Q42">
        <v>793</v>
      </c>
      <c r="R42">
        <v>1</v>
      </c>
      <c r="S42">
        <v>88.179407104217461</v>
      </c>
      <c r="T42" s="1" t="s">
        <v>5</v>
      </c>
      <c r="U42">
        <v>4.2132694305865659</v>
      </c>
      <c r="V42" s="1" t="s">
        <v>6</v>
      </c>
      <c r="W42" s="1" t="s">
        <v>23</v>
      </c>
      <c r="X42">
        <v>529.80872398069187</v>
      </c>
      <c r="Y42" s="1">
        <f>supply_chain_data[[#This Row],[revenue_generated]]/supply_chain_data[[#This Row],[number_of_products_sold]]</f>
        <v>6.1360764742296521</v>
      </c>
      <c r="Z42" s="1">
        <f>supply_chain_data[[#This Row],[manufacturing_costs]] + supply_chain_data[[#This Row],[costs]]</f>
        <v>617.98813108490936</v>
      </c>
      <c r="AA42" s="1">
        <f>supply_chain_data[[#This Row],[revenue_generated]]-supply_chain_data[[#This Row],[total_cost]]</f>
        <v>5106.9712193713558</v>
      </c>
      <c r="AB42" s="1">
        <f>supply_chain_data[[#This Row],[total_cost]]/supply_chain_data[[#This Row],[number_of_products_sold]]</f>
        <v>0.66236669998382569</v>
      </c>
    </row>
    <row r="43" spans="1:28" x14ac:dyDescent="0.2">
      <c r="A43" s="1" t="s">
        <v>8</v>
      </c>
      <c r="B43" s="1" t="s">
        <v>70</v>
      </c>
      <c r="C43">
        <v>99.113291615317166</v>
      </c>
      <c r="D43">
        <v>35</v>
      </c>
      <c r="E43">
        <v>556</v>
      </c>
      <c r="F43">
        <v>5521.2052590109715</v>
      </c>
      <c r="G43" s="1" t="s">
        <v>10</v>
      </c>
      <c r="H43">
        <v>64</v>
      </c>
      <c r="I43">
        <v>19</v>
      </c>
      <c r="J43">
        <v>38</v>
      </c>
      <c r="K43">
        <v>8</v>
      </c>
      <c r="L43" s="1" t="s">
        <v>2</v>
      </c>
      <c r="M43">
        <v>5.7732637437666536</v>
      </c>
      <c r="N43" s="1" t="s">
        <v>27</v>
      </c>
      <c r="O43" s="1" t="s">
        <v>37</v>
      </c>
      <c r="P43">
        <v>18</v>
      </c>
      <c r="Q43">
        <v>892</v>
      </c>
      <c r="R43">
        <v>7</v>
      </c>
      <c r="S43">
        <v>95.332064548772493</v>
      </c>
      <c r="T43" s="1" t="s">
        <v>21</v>
      </c>
      <c r="U43">
        <v>4.530226239825963E-2</v>
      </c>
      <c r="V43" s="1" t="s">
        <v>31</v>
      </c>
      <c r="W43" s="1" t="s">
        <v>23</v>
      </c>
      <c r="X43">
        <v>275.52437113130981</v>
      </c>
      <c r="Y43" s="1">
        <f>supply_chain_data[[#This Row],[revenue_generated]]/supply_chain_data[[#This Row],[number_of_products_sold]]</f>
        <v>9.9302252859909554</v>
      </c>
      <c r="Z43" s="1">
        <f>supply_chain_data[[#This Row],[manufacturing_costs]] + supply_chain_data[[#This Row],[costs]]</f>
        <v>370.85643568008231</v>
      </c>
      <c r="AA43" s="1">
        <f>supply_chain_data[[#This Row],[revenue_generated]]-supply_chain_data[[#This Row],[total_cost]]</f>
        <v>5150.348823330889</v>
      </c>
      <c r="AB43" s="1">
        <f>supply_chain_data[[#This Row],[total_cost]]/supply_chain_data[[#This Row],[number_of_products_sold]]</f>
        <v>0.66700797784187471</v>
      </c>
    </row>
    <row r="44" spans="1:28" x14ac:dyDescent="0.2">
      <c r="A44" s="1" t="s">
        <v>8</v>
      </c>
      <c r="B44" s="1" t="s">
        <v>71</v>
      </c>
      <c r="C44">
        <v>46.529167614516773</v>
      </c>
      <c r="D44">
        <v>98</v>
      </c>
      <c r="E44">
        <v>155</v>
      </c>
      <c r="F44">
        <v>1839.6094258567639</v>
      </c>
      <c r="G44" s="1" t="s">
        <v>10</v>
      </c>
      <c r="H44">
        <v>22</v>
      </c>
      <c r="I44">
        <v>27</v>
      </c>
      <c r="J44">
        <v>57</v>
      </c>
      <c r="K44">
        <v>4</v>
      </c>
      <c r="L44" s="1" t="s">
        <v>18</v>
      </c>
      <c r="M44">
        <v>7.5262483268515084</v>
      </c>
      <c r="N44" s="1" t="s">
        <v>19</v>
      </c>
      <c r="O44" s="1" t="s">
        <v>28</v>
      </c>
      <c r="P44">
        <v>26</v>
      </c>
      <c r="Q44">
        <v>179</v>
      </c>
      <c r="R44">
        <v>7</v>
      </c>
      <c r="S44">
        <v>96.422820639571867</v>
      </c>
      <c r="T44" s="1" t="s">
        <v>21</v>
      </c>
      <c r="U44">
        <v>4.9392552886209478</v>
      </c>
      <c r="V44" s="1" t="s">
        <v>6</v>
      </c>
      <c r="W44" s="1" t="s">
        <v>23</v>
      </c>
      <c r="X44">
        <v>635.65712050199193</v>
      </c>
      <c r="Y44" s="1">
        <f>supply_chain_data[[#This Row],[revenue_generated]]/supply_chain_data[[#This Row],[number_of_products_sold]]</f>
        <v>11.868447908753316</v>
      </c>
      <c r="Z44" s="1">
        <f>supply_chain_data[[#This Row],[manufacturing_costs]] + supply_chain_data[[#This Row],[costs]]</f>
        <v>732.07994114156384</v>
      </c>
      <c r="AA44" s="1">
        <f>supply_chain_data[[#This Row],[revenue_generated]]-supply_chain_data[[#This Row],[total_cost]]</f>
        <v>1107.5294847151999</v>
      </c>
      <c r="AB44" s="1">
        <f>supply_chain_data[[#This Row],[total_cost]]/supply_chain_data[[#This Row],[number_of_products_sold]]</f>
        <v>4.7230963944617024</v>
      </c>
    </row>
    <row r="45" spans="1:28" x14ac:dyDescent="0.2">
      <c r="A45" s="1" t="s">
        <v>0</v>
      </c>
      <c r="B45" s="1" t="s">
        <v>72</v>
      </c>
      <c r="C45">
        <v>11.743271776309239</v>
      </c>
      <c r="D45">
        <v>6</v>
      </c>
      <c r="E45">
        <v>598</v>
      </c>
      <c r="F45">
        <v>5737.425599119023</v>
      </c>
      <c r="G45" s="1" t="s">
        <v>13</v>
      </c>
      <c r="H45">
        <v>36</v>
      </c>
      <c r="I45">
        <v>29</v>
      </c>
      <c r="J45">
        <v>85</v>
      </c>
      <c r="K45">
        <v>9</v>
      </c>
      <c r="L45" s="1" t="s">
        <v>2</v>
      </c>
      <c r="M45">
        <v>3.6940212683884543</v>
      </c>
      <c r="N45" s="1" t="s">
        <v>19</v>
      </c>
      <c r="O45" s="1" t="s">
        <v>4</v>
      </c>
      <c r="P45">
        <v>1</v>
      </c>
      <c r="Q45">
        <v>206</v>
      </c>
      <c r="R45">
        <v>23</v>
      </c>
      <c r="S45">
        <v>26.27736595733241</v>
      </c>
      <c r="T45" s="1" t="s">
        <v>5</v>
      </c>
      <c r="U45">
        <v>0.37230476798509771</v>
      </c>
      <c r="V45" s="1" t="s">
        <v>15</v>
      </c>
      <c r="W45" s="1" t="s">
        <v>23</v>
      </c>
      <c r="X45">
        <v>716.04411975934067</v>
      </c>
      <c r="Y45" s="1">
        <f>supply_chain_data[[#This Row],[revenue_generated]]/supply_chain_data[[#This Row],[number_of_products_sold]]</f>
        <v>9.5943571891622454</v>
      </c>
      <c r="Z45" s="1">
        <f>supply_chain_data[[#This Row],[manufacturing_costs]] + supply_chain_data[[#This Row],[costs]]</f>
        <v>742.32148571667312</v>
      </c>
      <c r="AA45" s="1">
        <f>supply_chain_data[[#This Row],[revenue_generated]]-supply_chain_data[[#This Row],[total_cost]]</f>
        <v>4995.1041134023499</v>
      </c>
      <c r="AB45" s="1">
        <f>supply_chain_data[[#This Row],[total_cost]]/supply_chain_data[[#This Row],[number_of_products_sold]]</f>
        <v>1.2413402771181825</v>
      </c>
    </row>
    <row r="46" spans="1:28" x14ac:dyDescent="0.2">
      <c r="A46" s="1" t="s">
        <v>32</v>
      </c>
      <c r="B46" s="1" t="s">
        <v>73</v>
      </c>
      <c r="C46">
        <v>51.35579091311039</v>
      </c>
      <c r="D46">
        <v>34</v>
      </c>
      <c r="E46">
        <v>919</v>
      </c>
      <c r="F46">
        <v>7152.2860494355145</v>
      </c>
      <c r="G46" s="1" t="s">
        <v>10</v>
      </c>
      <c r="H46">
        <v>13</v>
      </c>
      <c r="I46">
        <v>19</v>
      </c>
      <c r="J46">
        <v>72</v>
      </c>
      <c r="K46">
        <v>6</v>
      </c>
      <c r="L46" s="1" t="s">
        <v>18</v>
      </c>
      <c r="M46">
        <v>7.5774496573766932</v>
      </c>
      <c r="N46" s="1" t="s">
        <v>36</v>
      </c>
      <c r="O46" s="1" t="s">
        <v>25</v>
      </c>
      <c r="P46">
        <v>7</v>
      </c>
      <c r="Q46">
        <v>834</v>
      </c>
      <c r="R46">
        <v>18</v>
      </c>
      <c r="S46">
        <v>22.554106620887744</v>
      </c>
      <c r="T46" s="1" t="s">
        <v>21</v>
      </c>
      <c r="U46">
        <v>2.9626263204548819</v>
      </c>
      <c r="V46" s="1" t="s">
        <v>22</v>
      </c>
      <c r="W46" s="1" t="s">
        <v>23</v>
      </c>
      <c r="X46">
        <v>610.45326961922774</v>
      </c>
      <c r="Y46" s="1">
        <f>supply_chain_data[[#This Row],[revenue_generated]]/supply_chain_data[[#This Row],[number_of_products_sold]]</f>
        <v>7.7826834052617135</v>
      </c>
      <c r="Z46" s="1">
        <f>supply_chain_data[[#This Row],[manufacturing_costs]] + supply_chain_data[[#This Row],[costs]]</f>
        <v>633.00737624011549</v>
      </c>
      <c r="AA46" s="1">
        <f>supply_chain_data[[#This Row],[revenue_generated]]-supply_chain_data[[#This Row],[total_cost]]</f>
        <v>6519.2786731953993</v>
      </c>
      <c r="AB46" s="1">
        <f>supply_chain_data[[#This Row],[total_cost]]/supply_chain_data[[#This Row],[number_of_products_sold]]</f>
        <v>0.6888001917737927</v>
      </c>
    </row>
    <row r="47" spans="1:28" x14ac:dyDescent="0.2">
      <c r="A47" s="1" t="s">
        <v>0</v>
      </c>
      <c r="B47" s="1" t="s">
        <v>74</v>
      </c>
      <c r="C47">
        <v>33.78413803306551</v>
      </c>
      <c r="D47">
        <v>1</v>
      </c>
      <c r="E47">
        <v>24</v>
      </c>
      <c r="F47">
        <v>5267.9568075105208</v>
      </c>
      <c r="G47" s="1" t="s">
        <v>30</v>
      </c>
      <c r="H47">
        <v>93</v>
      </c>
      <c r="I47">
        <v>7</v>
      </c>
      <c r="J47">
        <v>52</v>
      </c>
      <c r="K47">
        <v>6</v>
      </c>
      <c r="L47" s="1" t="s">
        <v>2</v>
      </c>
      <c r="M47">
        <v>5.2151550087119096</v>
      </c>
      <c r="N47" s="1" t="s">
        <v>36</v>
      </c>
      <c r="O47" s="1" t="s">
        <v>37</v>
      </c>
      <c r="P47">
        <v>25</v>
      </c>
      <c r="Q47">
        <v>794</v>
      </c>
      <c r="R47">
        <v>25</v>
      </c>
      <c r="S47">
        <v>66.312544439991655</v>
      </c>
      <c r="T47" s="1" t="s">
        <v>39</v>
      </c>
      <c r="U47">
        <v>3.219604612084106</v>
      </c>
      <c r="V47" s="1" t="s">
        <v>22</v>
      </c>
      <c r="W47" s="1" t="s">
        <v>23</v>
      </c>
      <c r="X47">
        <v>495.30569702847396</v>
      </c>
      <c r="Y47" s="1">
        <f>supply_chain_data[[#This Row],[revenue_generated]]/supply_chain_data[[#This Row],[number_of_products_sold]]</f>
        <v>219.49820031293837</v>
      </c>
      <c r="Z47" s="1">
        <f>supply_chain_data[[#This Row],[manufacturing_costs]] + supply_chain_data[[#This Row],[costs]]</f>
        <v>561.61824146846561</v>
      </c>
      <c r="AA47" s="1">
        <f>supply_chain_data[[#This Row],[revenue_generated]]-supply_chain_data[[#This Row],[total_cost]]</f>
        <v>4706.3385660420554</v>
      </c>
      <c r="AB47" s="1">
        <f>supply_chain_data[[#This Row],[total_cost]]/supply_chain_data[[#This Row],[number_of_products_sold]]</f>
        <v>23.400760061186066</v>
      </c>
    </row>
    <row r="48" spans="1:28" x14ac:dyDescent="0.2">
      <c r="A48" s="1" t="s">
        <v>0</v>
      </c>
      <c r="B48" s="1" t="s">
        <v>75</v>
      </c>
      <c r="C48">
        <v>27.082207199888899</v>
      </c>
      <c r="D48">
        <v>75</v>
      </c>
      <c r="E48">
        <v>859</v>
      </c>
      <c r="F48">
        <v>2556.7673606335957</v>
      </c>
      <c r="G48" s="1" t="s">
        <v>157</v>
      </c>
      <c r="H48">
        <v>92</v>
      </c>
      <c r="I48">
        <v>29</v>
      </c>
      <c r="J48">
        <v>6</v>
      </c>
      <c r="K48">
        <v>8</v>
      </c>
      <c r="L48" s="1" t="s">
        <v>2</v>
      </c>
      <c r="M48">
        <v>4.0709558370840826</v>
      </c>
      <c r="N48" s="1" t="s">
        <v>3</v>
      </c>
      <c r="O48" s="1" t="s">
        <v>37</v>
      </c>
      <c r="P48">
        <v>18</v>
      </c>
      <c r="Q48">
        <v>870</v>
      </c>
      <c r="R48">
        <v>23</v>
      </c>
      <c r="S48">
        <v>77.32235321105162</v>
      </c>
      <c r="T48" s="1" t="s">
        <v>5</v>
      </c>
      <c r="U48">
        <v>3.6486105925362033</v>
      </c>
      <c r="V48" s="1" t="s">
        <v>6</v>
      </c>
      <c r="W48" s="1" t="s">
        <v>7</v>
      </c>
      <c r="X48">
        <v>380.43593711196428</v>
      </c>
      <c r="Y48" s="1">
        <f>supply_chain_data[[#This Row],[revenue_generated]]/supply_chain_data[[#This Row],[number_of_products_sold]]</f>
        <v>2.976446287117108</v>
      </c>
      <c r="Z48" s="1">
        <f>supply_chain_data[[#This Row],[manufacturing_costs]] + supply_chain_data[[#This Row],[costs]]</f>
        <v>457.7582903230159</v>
      </c>
      <c r="AA48" s="1">
        <f>supply_chain_data[[#This Row],[revenue_generated]]-supply_chain_data[[#This Row],[total_cost]]</f>
        <v>2099.0090703105798</v>
      </c>
      <c r="AB48" s="1">
        <f>supply_chain_data[[#This Row],[total_cost]]/supply_chain_data[[#This Row],[number_of_products_sold]]</f>
        <v>0.53289672913040265</v>
      </c>
    </row>
    <row r="49" spans="1:28" x14ac:dyDescent="0.2">
      <c r="A49" s="1" t="s">
        <v>8</v>
      </c>
      <c r="B49" s="1" t="s">
        <v>76</v>
      </c>
      <c r="C49">
        <v>95.712135880936088</v>
      </c>
      <c r="D49">
        <v>93</v>
      </c>
      <c r="E49">
        <v>910</v>
      </c>
      <c r="F49">
        <v>7089.4742499341864</v>
      </c>
      <c r="G49" s="1" t="s">
        <v>30</v>
      </c>
      <c r="H49">
        <v>4</v>
      </c>
      <c r="I49">
        <v>15</v>
      </c>
      <c r="J49">
        <v>51</v>
      </c>
      <c r="K49">
        <v>9</v>
      </c>
      <c r="L49" s="1" t="s">
        <v>2</v>
      </c>
      <c r="M49">
        <v>8.9787507559499709</v>
      </c>
      <c r="N49" s="1" t="s">
        <v>14</v>
      </c>
      <c r="O49" s="1" t="s">
        <v>20</v>
      </c>
      <c r="P49">
        <v>10</v>
      </c>
      <c r="Q49">
        <v>964</v>
      </c>
      <c r="R49">
        <v>20</v>
      </c>
      <c r="S49">
        <v>19.712992911293647</v>
      </c>
      <c r="T49" s="1" t="s">
        <v>5</v>
      </c>
      <c r="U49">
        <v>0.38057358671321373</v>
      </c>
      <c r="V49" s="1" t="s">
        <v>22</v>
      </c>
      <c r="W49" s="1" t="s">
        <v>23</v>
      </c>
      <c r="X49">
        <v>581.60235505058677</v>
      </c>
      <c r="Y49" s="1">
        <f>supply_chain_data[[#This Row],[revenue_generated]]/supply_chain_data[[#This Row],[number_of_products_sold]]</f>
        <v>7.790631043883721</v>
      </c>
      <c r="Z49" s="1">
        <f>supply_chain_data[[#This Row],[manufacturing_costs]] + supply_chain_data[[#This Row],[costs]]</f>
        <v>601.31534796188043</v>
      </c>
      <c r="AA49" s="1">
        <f>supply_chain_data[[#This Row],[revenue_generated]]-supply_chain_data[[#This Row],[total_cost]]</f>
        <v>6488.158901972306</v>
      </c>
      <c r="AB49" s="1">
        <f>supply_chain_data[[#This Row],[total_cost]]/supply_chain_data[[#This Row],[number_of_products_sold]]</f>
        <v>0.66078609666140709</v>
      </c>
    </row>
    <row r="50" spans="1:28" x14ac:dyDescent="0.2">
      <c r="A50" s="1" t="s">
        <v>0</v>
      </c>
      <c r="B50" s="1" t="s">
        <v>77</v>
      </c>
      <c r="C50">
        <v>76.035544426891718</v>
      </c>
      <c r="D50">
        <v>28</v>
      </c>
      <c r="E50">
        <v>29</v>
      </c>
      <c r="F50">
        <v>7397.0710045871801</v>
      </c>
      <c r="G50" s="1" t="s">
        <v>157</v>
      </c>
      <c r="H50">
        <v>30</v>
      </c>
      <c r="I50">
        <v>16</v>
      </c>
      <c r="J50">
        <v>9</v>
      </c>
      <c r="K50">
        <v>3</v>
      </c>
      <c r="L50" s="1" t="s">
        <v>18</v>
      </c>
      <c r="M50">
        <v>7.0958331565551385</v>
      </c>
      <c r="N50" s="1" t="s">
        <v>36</v>
      </c>
      <c r="O50" s="1" t="s">
        <v>4</v>
      </c>
      <c r="P50">
        <v>9</v>
      </c>
      <c r="Q50">
        <v>109</v>
      </c>
      <c r="R50">
        <v>18</v>
      </c>
      <c r="S50">
        <v>23.126363582464776</v>
      </c>
      <c r="T50" s="1" t="s">
        <v>21</v>
      </c>
      <c r="U50">
        <v>1.6981125407144038</v>
      </c>
      <c r="V50" s="1" t="s">
        <v>22</v>
      </c>
      <c r="W50" s="1" t="s">
        <v>7</v>
      </c>
      <c r="X50">
        <v>768.65191395437</v>
      </c>
      <c r="Y50" s="1">
        <f>supply_chain_data[[#This Row],[revenue_generated]]/supply_chain_data[[#This Row],[number_of_products_sold]]</f>
        <v>255.07141395128207</v>
      </c>
      <c r="Z50" s="1">
        <f>supply_chain_data[[#This Row],[manufacturing_costs]] + supply_chain_data[[#This Row],[costs]]</f>
        <v>791.77827753683482</v>
      </c>
      <c r="AA50" s="1">
        <f>supply_chain_data[[#This Row],[revenue_generated]]-supply_chain_data[[#This Row],[total_cost]]</f>
        <v>6605.2927270503451</v>
      </c>
      <c r="AB50" s="1">
        <f>supply_chain_data[[#This Row],[total_cost]]/supply_chain_data[[#This Row],[number_of_products_sold]]</f>
        <v>27.302699225408098</v>
      </c>
    </row>
    <row r="51" spans="1:28" x14ac:dyDescent="0.2">
      <c r="A51" s="1" t="s">
        <v>32</v>
      </c>
      <c r="B51" s="1" t="s">
        <v>78</v>
      </c>
      <c r="C51">
        <v>78.897913205640037</v>
      </c>
      <c r="D51">
        <v>19</v>
      </c>
      <c r="E51">
        <v>99</v>
      </c>
      <c r="F51">
        <v>8001.6132065190022</v>
      </c>
      <c r="G51" s="1" t="s">
        <v>13</v>
      </c>
      <c r="H51">
        <v>97</v>
      </c>
      <c r="I51">
        <v>24</v>
      </c>
      <c r="J51">
        <v>9</v>
      </c>
      <c r="K51">
        <v>6</v>
      </c>
      <c r="L51" s="1" t="s">
        <v>18</v>
      </c>
      <c r="M51">
        <v>2.5056210329009154</v>
      </c>
      <c r="N51" s="1" t="s">
        <v>19</v>
      </c>
      <c r="O51" s="1" t="s">
        <v>25</v>
      </c>
      <c r="P51">
        <v>28</v>
      </c>
      <c r="Q51">
        <v>177</v>
      </c>
      <c r="R51">
        <v>28</v>
      </c>
      <c r="S51">
        <v>14.147815443979217</v>
      </c>
      <c r="T51" s="1" t="s">
        <v>39</v>
      </c>
      <c r="U51">
        <v>2.8258139854001318</v>
      </c>
      <c r="V51" s="1" t="s">
        <v>22</v>
      </c>
      <c r="W51" s="1" t="s">
        <v>23</v>
      </c>
      <c r="X51">
        <v>336.89016851997792</v>
      </c>
      <c r="Y51" s="1">
        <f>supply_chain_data[[#This Row],[revenue_generated]]/supply_chain_data[[#This Row],[number_of_products_sold]]</f>
        <v>80.824375823424262</v>
      </c>
      <c r="Z51" s="1">
        <f>supply_chain_data[[#This Row],[manufacturing_costs]] + supply_chain_data[[#This Row],[costs]]</f>
        <v>351.03798396395712</v>
      </c>
      <c r="AA51" s="1">
        <f>supply_chain_data[[#This Row],[revenue_generated]]-supply_chain_data[[#This Row],[total_cost]]</f>
        <v>7650.575222555045</v>
      </c>
      <c r="AB51" s="1">
        <f>supply_chain_data[[#This Row],[total_cost]]/supply_chain_data[[#This Row],[number_of_products_sold]]</f>
        <v>3.5458382218581526</v>
      </c>
    </row>
    <row r="52" spans="1:28" x14ac:dyDescent="0.2">
      <c r="A52" s="1" t="s">
        <v>32</v>
      </c>
      <c r="B52" s="1" t="s">
        <v>79</v>
      </c>
      <c r="C52">
        <v>14.203484264803022</v>
      </c>
      <c r="D52">
        <v>91</v>
      </c>
      <c r="E52">
        <v>633</v>
      </c>
      <c r="F52">
        <v>5910.8853896688988</v>
      </c>
      <c r="G52" s="1" t="s">
        <v>10</v>
      </c>
      <c r="H52">
        <v>31</v>
      </c>
      <c r="I52">
        <v>23</v>
      </c>
      <c r="J52">
        <v>82</v>
      </c>
      <c r="K52">
        <v>10</v>
      </c>
      <c r="L52" s="1" t="s">
        <v>11</v>
      </c>
      <c r="M52">
        <v>6.2478609149759912</v>
      </c>
      <c r="N52" s="1" t="s">
        <v>36</v>
      </c>
      <c r="O52" s="1" t="s">
        <v>25</v>
      </c>
      <c r="P52">
        <v>20</v>
      </c>
      <c r="Q52">
        <v>306</v>
      </c>
      <c r="R52">
        <v>21</v>
      </c>
      <c r="S52">
        <v>45.178757924634517</v>
      </c>
      <c r="T52" s="1" t="s">
        <v>21</v>
      </c>
      <c r="U52">
        <v>4.7548008046711852</v>
      </c>
      <c r="V52" s="1" t="s">
        <v>22</v>
      </c>
      <c r="W52" s="1" t="s">
        <v>7</v>
      </c>
      <c r="X52">
        <v>496.24865029194046</v>
      </c>
      <c r="Y52" s="1">
        <f>supply_chain_data[[#This Row],[revenue_generated]]/supply_chain_data[[#This Row],[number_of_products_sold]]</f>
        <v>9.3378916108513401</v>
      </c>
      <c r="Z52" s="1">
        <f>supply_chain_data[[#This Row],[manufacturing_costs]] + supply_chain_data[[#This Row],[costs]]</f>
        <v>541.42740821657503</v>
      </c>
      <c r="AA52" s="1">
        <f>supply_chain_data[[#This Row],[revenue_generated]]-supply_chain_data[[#This Row],[total_cost]]</f>
        <v>5369.457981452324</v>
      </c>
      <c r="AB52" s="1">
        <f>supply_chain_data[[#This Row],[total_cost]]/supply_chain_data[[#This Row],[number_of_products_sold]]</f>
        <v>0.85533555800406802</v>
      </c>
    </row>
    <row r="53" spans="1:28" x14ac:dyDescent="0.2">
      <c r="A53" s="1" t="s">
        <v>0</v>
      </c>
      <c r="B53" s="1" t="s">
        <v>80</v>
      </c>
      <c r="C53">
        <v>26.70076097246173</v>
      </c>
      <c r="D53">
        <v>61</v>
      </c>
      <c r="E53">
        <v>154</v>
      </c>
      <c r="F53">
        <v>9866.465457979697</v>
      </c>
      <c r="G53" s="1" t="s">
        <v>30</v>
      </c>
      <c r="H53">
        <v>100</v>
      </c>
      <c r="I53">
        <v>4</v>
      </c>
      <c r="J53">
        <v>52</v>
      </c>
      <c r="K53">
        <v>1</v>
      </c>
      <c r="L53" s="1" t="s">
        <v>11</v>
      </c>
      <c r="M53">
        <v>4.7830005579476653</v>
      </c>
      <c r="N53" s="1" t="s">
        <v>19</v>
      </c>
      <c r="O53" s="1" t="s">
        <v>28</v>
      </c>
      <c r="P53">
        <v>18</v>
      </c>
      <c r="Q53">
        <v>673</v>
      </c>
      <c r="R53">
        <v>28</v>
      </c>
      <c r="S53">
        <v>14.190328344569981</v>
      </c>
      <c r="T53" s="1" t="s">
        <v>5</v>
      </c>
      <c r="U53">
        <v>1.7729511720835571</v>
      </c>
      <c r="V53" s="1" t="s">
        <v>6</v>
      </c>
      <c r="W53" s="1" t="s">
        <v>23</v>
      </c>
      <c r="X53">
        <v>694.98231757944586</v>
      </c>
      <c r="Y53" s="1">
        <f>supply_chain_data[[#This Row],[revenue_generated]]/supply_chain_data[[#This Row],[number_of_products_sold]]</f>
        <v>64.067957519348681</v>
      </c>
      <c r="Z53" s="1">
        <f>supply_chain_data[[#This Row],[manufacturing_costs]] + supply_chain_data[[#This Row],[costs]]</f>
        <v>709.1726459240158</v>
      </c>
      <c r="AA53" s="1">
        <f>supply_chain_data[[#This Row],[revenue_generated]]-supply_chain_data[[#This Row],[total_cost]]</f>
        <v>9157.2928120556808</v>
      </c>
      <c r="AB53" s="1">
        <f>supply_chain_data[[#This Row],[total_cost]]/supply_chain_data[[#This Row],[number_of_products_sold]]</f>
        <v>4.6050171813247776</v>
      </c>
    </row>
    <row r="54" spans="1:28" x14ac:dyDescent="0.2">
      <c r="A54" s="1" t="s">
        <v>8</v>
      </c>
      <c r="B54" s="1" t="s">
        <v>81</v>
      </c>
      <c r="C54">
        <v>98.031829656465078</v>
      </c>
      <c r="D54">
        <v>1</v>
      </c>
      <c r="E54">
        <v>820</v>
      </c>
      <c r="F54">
        <v>9435.7626089121295</v>
      </c>
      <c r="G54" s="1" t="s">
        <v>30</v>
      </c>
      <c r="H54">
        <v>64</v>
      </c>
      <c r="I54">
        <v>11</v>
      </c>
      <c r="J54">
        <v>11</v>
      </c>
      <c r="K54">
        <v>1</v>
      </c>
      <c r="L54" s="1" t="s">
        <v>2</v>
      </c>
      <c r="M54">
        <v>8.6310521797689468</v>
      </c>
      <c r="N54" s="1" t="s">
        <v>14</v>
      </c>
      <c r="O54" s="1" t="s">
        <v>4</v>
      </c>
      <c r="P54">
        <v>10</v>
      </c>
      <c r="Q54">
        <v>727</v>
      </c>
      <c r="R54">
        <v>27</v>
      </c>
      <c r="S54">
        <v>9.1668491485971515</v>
      </c>
      <c r="T54" s="1" t="s">
        <v>5</v>
      </c>
      <c r="U54">
        <v>2.1224716191438247</v>
      </c>
      <c r="V54" s="1" t="s">
        <v>15</v>
      </c>
      <c r="W54" s="1" t="s">
        <v>16</v>
      </c>
      <c r="X54">
        <v>602.89849883838338</v>
      </c>
      <c r="Y54" s="1">
        <f>supply_chain_data[[#This Row],[revenue_generated]]/supply_chain_data[[#This Row],[number_of_products_sold]]</f>
        <v>11.507027571844061</v>
      </c>
      <c r="Z54" s="1">
        <f>supply_chain_data[[#This Row],[manufacturing_costs]] + supply_chain_data[[#This Row],[costs]]</f>
        <v>612.06534798698056</v>
      </c>
      <c r="AA54" s="1">
        <f>supply_chain_data[[#This Row],[revenue_generated]]-supply_chain_data[[#This Row],[total_cost]]</f>
        <v>8823.6972609251497</v>
      </c>
      <c r="AB54" s="1">
        <f>supply_chain_data[[#This Row],[total_cost]]/supply_chain_data[[#This Row],[number_of_products_sold]]</f>
        <v>0.74642115608168358</v>
      </c>
    </row>
    <row r="55" spans="1:28" x14ac:dyDescent="0.2">
      <c r="A55" s="1" t="s">
        <v>8</v>
      </c>
      <c r="B55" s="1" t="s">
        <v>82</v>
      </c>
      <c r="C55">
        <v>30.341470711214214</v>
      </c>
      <c r="D55">
        <v>93</v>
      </c>
      <c r="E55">
        <v>242</v>
      </c>
      <c r="F55">
        <v>8232.3348294258212</v>
      </c>
      <c r="G55" s="1" t="s">
        <v>30</v>
      </c>
      <c r="H55">
        <v>96</v>
      </c>
      <c r="I55">
        <v>25</v>
      </c>
      <c r="J55">
        <v>54</v>
      </c>
      <c r="K55">
        <v>3</v>
      </c>
      <c r="L55" s="1" t="s">
        <v>2</v>
      </c>
      <c r="M55">
        <v>1.0134865660958963</v>
      </c>
      <c r="N55" s="1" t="s">
        <v>14</v>
      </c>
      <c r="O55" s="1" t="s">
        <v>25</v>
      </c>
      <c r="P55">
        <v>1</v>
      </c>
      <c r="Q55">
        <v>631</v>
      </c>
      <c r="R55">
        <v>17</v>
      </c>
      <c r="S55">
        <v>83.344058991677969</v>
      </c>
      <c r="T55" s="1" t="s">
        <v>5</v>
      </c>
      <c r="U55">
        <v>1.4103475760760271</v>
      </c>
      <c r="V55" s="1" t="s">
        <v>15</v>
      </c>
      <c r="W55" s="1" t="s">
        <v>7</v>
      </c>
      <c r="X55">
        <v>750.73784066827091</v>
      </c>
      <c r="Y55" s="1">
        <f>supply_chain_data[[#This Row],[revenue_generated]]/supply_chain_data[[#This Row],[number_of_products_sold]]</f>
        <v>34.017912518288519</v>
      </c>
      <c r="Z55" s="1">
        <f>supply_chain_data[[#This Row],[manufacturing_costs]] + supply_chain_data[[#This Row],[costs]]</f>
        <v>834.08189965994893</v>
      </c>
      <c r="AA55" s="1">
        <f>supply_chain_data[[#This Row],[revenue_generated]]-supply_chain_data[[#This Row],[total_cost]]</f>
        <v>7398.2529297658721</v>
      </c>
      <c r="AB55" s="1">
        <f>supply_chain_data[[#This Row],[total_cost]]/supply_chain_data[[#This Row],[number_of_products_sold]]</f>
        <v>3.4466194200824334</v>
      </c>
    </row>
    <row r="56" spans="1:28" x14ac:dyDescent="0.2">
      <c r="A56" s="1" t="s">
        <v>0</v>
      </c>
      <c r="B56" s="1" t="s">
        <v>83</v>
      </c>
      <c r="C56">
        <v>31.146243160240854</v>
      </c>
      <c r="D56">
        <v>11</v>
      </c>
      <c r="E56">
        <v>622</v>
      </c>
      <c r="F56">
        <v>6088.0214799408586</v>
      </c>
      <c r="G56" s="1" t="s">
        <v>157</v>
      </c>
      <c r="H56">
        <v>33</v>
      </c>
      <c r="I56">
        <v>22</v>
      </c>
      <c r="J56">
        <v>61</v>
      </c>
      <c r="K56">
        <v>3</v>
      </c>
      <c r="L56" s="1" t="s">
        <v>2</v>
      </c>
      <c r="M56">
        <v>4.3051034712876355</v>
      </c>
      <c r="N56" s="1" t="s">
        <v>14</v>
      </c>
      <c r="O56" s="1" t="s">
        <v>20</v>
      </c>
      <c r="P56">
        <v>26</v>
      </c>
      <c r="Q56">
        <v>497</v>
      </c>
      <c r="R56">
        <v>29</v>
      </c>
      <c r="S56">
        <v>30.186023375822508</v>
      </c>
      <c r="T56" s="1" t="s">
        <v>39</v>
      </c>
      <c r="U56">
        <v>2.4787719755397477</v>
      </c>
      <c r="V56" s="1" t="s">
        <v>6</v>
      </c>
      <c r="W56" s="1" t="s">
        <v>7</v>
      </c>
      <c r="X56">
        <v>814.06999658218751</v>
      </c>
      <c r="Y56" s="1">
        <f>supply_chain_data[[#This Row],[revenue_generated]]/supply_chain_data[[#This Row],[number_of_products_sold]]</f>
        <v>9.7878158841492908</v>
      </c>
      <c r="Z56" s="1">
        <f>supply_chain_data[[#This Row],[manufacturing_costs]] + supply_chain_data[[#This Row],[costs]]</f>
        <v>844.25601995801003</v>
      </c>
      <c r="AA56" s="1">
        <f>supply_chain_data[[#This Row],[revenue_generated]]-supply_chain_data[[#This Row],[total_cost]]</f>
        <v>5243.7654599828484</v>
      </c>
      <c r="AB56" s="1">
        <f>supply_chain_data[[#This Row],[total_cost]]/supply_chain_data[[#This Row],[number_of_products_sold]]</f>
        <v>1.3573247909292765</v>
      </c>
    </row>
    <row r="57" spans="1:28" x14ac:dyDescent="0.2">
      <c r="A57" s="1" t="s">
        <v>0</v>
      </c>
      <c r="B57" s="1" t="s">
        <v>84</v>
      </c>
      <c r="C57">
        <v>79.855058340789427</v>
      </c>
      <c r="D57">
        <v>16</v>
      </c>
      <c r="E57">
        <v>701</v>
      </c>
      <c r="F57">
        <v>2925.6751703038126</v>
      </c>
      <c r="G57" s="1" t="s">
        <v>30</v>
      </c>
      <c r="H57">
        <v>97</v>
      </c>
      <c r="I57">
        <v>11</v>
      </c>
      <c r="J57">
        <v>11</v>
      </c>
      <c r="K57">
        <v>5</v>
      </c>
      <c r="L57" s="1" t="s">
        <v>11</v>
      </c>
      <c r="M57">
        <v>5.0143649550309073</v>
      </c>
      <c r="N57" s="1" t="s">
        <v>36</v>
      </c>
      <c r="O57" s="1" t="s">
        <v>25</v>
      </c>
      <c r="P57">
        <v>27</v>
      </c>
      <c r="Q57">
        <v>918</v>
      </c>
      <c r="R57">
        <v>5</v>
      </c>
      <c r="S57">
        <v>30.323545256616502</v>
      </c>
      <c r="T57" s="1" t="s">
        <v>21</v>
      </c>
      <c r="U57">
        <v>4.5489196593963852</v>
      </c>
      <c r="V57" s="1" t="s">
        <v>31</v>
      </c>
      <c r="W57" s="1" t="s">
        <v>7</v>
      </c>
      <c r="X57">
        <v>323.01292795247883</v>
      </c>
      <c r="Y57" s="1">
        <f>supply_chain_data[[#This Row],[revenue_generated]]/supply_chain_data[[#This Row],[number_of_products_sold]]</f>
        <v>4.1735737094205598</v>
      </c>
      <c r="Z57" s="1">
        <f>supply_chain_data[[#This Row],[manufacturing_costs]] + supply_chain_data[[#This Row],[costs]]</f>
        <v>353.33647320909535</v>
      </c>
      <c r="AA57" s="1">
        <f>supply_chain_data[[#This Row],[revenue_generated]]-supply_chain_data[[#This Row],[total_cost]]</f>
        <v>2572.3386970947172</v>
      </c>
      <c r="AB57" s="1">
        <f>supply_chain_data[[#This Row],[total_cost]]/supply_chain_data[[#This Row],[number_of_products_sold]]</f>
        <v>0.50404632412139139</v>
      </c>
    </row>
    <row r="58" spans="1:28" x14ac:dyDescent="0.2">
      <c r="A58" s="1" t="s">
        <v>8</v>
      </c>
      <c r="B58" s="1" t="s">
        <v>85</v>
      </c>
      <c r="C58">
        <v>20.986386037043378</v>
      </c>
      <c r="D58">
        <v>90</v>
      </c>
      <c r="E58">
        <v>93</v>
      </c>
      <c r="F58">
        <v>4767.020484344137</v>
      </c>
      <c r="G58" s="1" t="s">
        <v>157</v>
      </c>
      <c r="H58">
        <v>25</v>
      </c>
      <c r="I58">
        <v>23</v>
      </c>
      <c r="J58">
        <v>83</v>
      </c>
      <c r="K58">
        <v>5</v>
      </c>
      <c r="L58" s="1" t="s">
        <v>18</v>
      </c>
      <c r="M58">
        <v>1.7744297140717396</v>
      </c>
      <c r="N58" s="1" t="s">
        <v>14</v>
      </c>
      <c r="O58" s="1" t="s">
        <v>4</v>
      </c>
      <c r="P58">
        <v>24</v>
      </c>
      <c r="Q58">
        <v>826</v>
      </c>
      <c r="R58">
        <v>28</v>
      </c>
      <c r="S58">
        <v>12.836284572832753</v>
      </c>
      <c r="T58" s="1" t="s">
        <v>39</v>
      </c>
      <c r="U58">
        <v>1.1737554953874541</v>
      </c>
      <c r="V58" s="1" t="s">
        <v>15</v>
      </c>
      <c r="W58" s="1" t="s">
        <v>7</v>
      </c>
      <c r="X58">
        <v>832.21080870602168</v>
      </c>
      <c r="Y58" s="1">
        <f>supply_chain_data[[#This Row],[revenue_generated]]/supply_chain_data[[#This Row],[number_of_products_sold]]</f>
        <v>51.258284777893948</v>
      </c>
      <c r="Z58" s="1">
        <f>supply_chain_data[[#This Row],[manufacturing_costs]] + supply_chain_data[[#This Row],[costs]]</f>
        <v>845.04709327885439</v>
      </c>
      <c r="AA58" s="1">
        <f>supply_chain_data[[#This Row],[revenue_generated]]-supply_chain_data[[#This Row],[total_cost]]</f>
        <v>3921.9733910652826</v>
      </c>
      <c r="AB58" s="1">
        <f>supply_chain_data[[#This Row],[total_cost]]/supply_chain_data[[#This Row],[number_of_products_sold]]</f>
        <v>9.0865278847188637</v>
      </c>
    </row>
    <row r="59" spans="1:28" x14ac:dyDescent="0.2">
      <c r="A59" s="1" t="s">
        <v>0</v>
      </c>
      <c r="B59" s="1" t="s">
        <v>86</v>
      </c>
      <c r="C59">
        <v>49.263205350734154</v>
      </c>
      <c r="D59">
        <v>65</v>
      </c>
      <c r="E59">
        <v>227</v>
      </c>
      <c r="F59">
        <v>1605.8669003924058</v>
      </c>
      <c r="G59" s="1" t="s">
        <v>13</v>
      </c>
      <c r="H59">
        <v>5</v>
      </c>
      <c r="I59">
        <v>18</v>
      </c>
      <c r="J59">
        <v>51</v>
      </c>
      <c r="K59">
        <v>1</v>
      </c>
      <c r="L59" s="1" t="s">
        <v>2</v>
      </c>
      <c r="M59">
        <v>9.1605585353818704</v>
      </c>
      <c r="N59" s="1" t="s">
        <v>36</v>
      </c>
      <c r="O59" s="1" t="s">
        <v>25</v>
      </c>
      <c r="P59">
        <v>21</v>
      </c>
      <c r="Q59">
        <v>588</v>
      </c>
      <c r="R59">
        <v>25</v>
      </c>
      <c r="S59">
        <v>67.779622987078142</v>
      </c>
      <c r="T59" s="1" t="s">
        <v>5</v>
      </c>
      <c r="U59">
        <v>2.511174830212707</v>
      </c>
      <c r="V59" s="1" t="s">
        <v>22</v>
      </c>
      <c r="W59" s="1" t="s">
        <v>23</v>
      </c>
      <c r="X59">
        <v>482.19123860252813</v>
      </c>
      <c r="Y59" s="1">
        <f>supply_chain_data[[#This Row],[revenue_generated]]/supply_chain_data[[#This Row],[number_of_products_sold]]</f>
        <v>7.0743035259577347</v>
      </c>
      <c r="Z59" s="1">
        <f>supply_chain_data[[#This Row],[manufacturing_costs]] + supply_chain_data[[#This Row],[costs]]</f>
        <v>549.97086158960633</v>
      </c>
      <c r="AA59" s="1">
        <f>supply_chain_data[[#This Row],[revenue_generated]]-supply_chain_data[[#This Row],[total_cost]]</f>
        <v>1055.8960388027995</v>
      </c>
      <c r="AB59" s="1">
        <f>supply_chain_data[[#This Row],[total_cost]]/supply_chain_data[[#This Row],[number_of_products_sold]]</f>
        <v>2.4227791259454023</v>
      </c>
    </row>
    <row r="60" spans="1:28" x14ac:dyDescent="0.2">
      <c r="A60" s="1" t="s">
        <v>8</v>
      </c>
      <c r="B60" s="1" t="s">
        <v>87</v>
      </c>
      <c r="C60">
        <v>59.84156137728931</v>
      </c>
      <c r="D60">
        <v>81</v>
      </c>
      <c r="E60">
        <v>896</v>
      </c>
      <c r="F60">
        <v>2021.1498103371077</v>
      </c>
      <c r="G60" s="1" t="s">
        <v>157</v>
      </c>
      <c r="H60">
        <v>10</v>
      </c>
      <c r="I60">
        <v>5</v>
      </c>
      <c r="J60">
        <v>44</v>
      </c>
      <c r="K60">
        <v>7</v>
      </c>
      <c r="L60" s="1" t="s">
        <v>11</v>
      </c>
      <c r="M60">
        <v>4.9384385647120901</v>
      </c>
      <c r="N60" s="1" t="s">
        <v>3</v>
      </c>
      <c r="O60" s="1" t="s">
        <v>25</v>
      </c>
      <c r="P60">
        <v>18</v>
      </c>
      <c r="Q60">
        <v>396</v>
      </c>
      <c r="R60">
        <v>7</v>
      </c>
      <c r="S60">
        <v>65.047415094691459</v>
      </c>
      <c r="T60" s="1" t="s">
        <v>21</v>
      </c>
      <c r="U60">
        <v>1.7303747198591968</v>
      </c>
      <c r="V60" s="1" t="s">
        <v>6</v>
      </c>
      <c r="W60" s="1" t="s">
        <v>7</v>
      </c>
      <c r="X60">
        <v>110.36433523136472</v>
      </c>
      <c r="Y60" s="1">
        <f>supply_chain_data[[#This Row],[revenue_generated]]/supply_chain_data[[#This Row],[number_of_products_sold]]</f>
        <v>2.2557475561798079</v>
      </c>
      <c r="Z60" s="1">
        <f>supply_chain_data[[#This Row],[manufacturing_costs]] + supply_chain_data[[#This Row],[costs]]</f>
        <v>175.41175032605616</v>
      </c>
      <c r="AA60" s="1">
        <f>supply_chain_data[[#This Row],[revenue_generated]]-supply_chain_data[[#This Row],[total_cost]]</f>
        <v>1845.7380600110516</v>
      </c>
      <c r="AB60" s="1">
        <f>supply_chain_data[[#This Row],[total_cost]]/supply_chain_data[[#This Row],[number_of_products_sold]]</f>
        <v>0.19577204277461627</v>
      </c>
    </row>
    <row r="61" spans="1:28" x14ac:dyDescent="0.2">
      <c r="A61" s="1" t="s">
        <v>32</v>
      </c>
      <c r="B61" s="1" t="s">
        <v>88</v>
      </c>
      <c r="C61">
        <v>63.828398347710966</v>
      </c>
      <c r="D61">
        <v>30</v>
      </c>
      <c r="E61">
        <v>484</v>
      </c>
      <c r="F61">
        <v>1061.618523013288</v>
      </c>
      <c r="G61" s="1" t="s">
        <v>157</v>
      </c>
      <c r="H61">
        <v>100</v>
      </c>
      <c r="I61">
        <v>16</v>
      </c>
      <c r="J61">
        <v>26</v>
      </c>
      <c r="K61">
        <v>7</v>
      </c>
      <c r="L61" s="1" t="s">
        <v>2</v>
      </c>
      <c r="M61">
        <v>7.2937225968677284</v>
      </c>
      <c r="N61" s="1" t="s">
        <v>14</v>
      </c>
      <c r="O61" s="1" t="s">
        <v>20</v>
      </c>
      <c r="P61">
        <v>11</v>
      </c>
      <c r="Q61">
        <v>176</v>
      </c>
      <c r="R61">
        <v>4</v>
      </c>
      <c r="S61">
        <v>1.900762243519458</v>
      </c>
      <c r="T61" s="1" t="s">
        <v>21</v>
      </c>
      <c r="U61">
        <v>0.4471940154638232</v>
      </c>
      <c r="V61" s="1" t="s">
        <v>15</v>
      </c>
      <c r="W61" s="1" t="s">
        <v>23</v>
      </c>
      <c r="X61">
        <v>312.57427361009331</v>
      </c>
      <c r="Y61" s="1">
        <f>supply_chain_data[[#This Row],[revenue_generated]]/supply_chain_data[[#This Row],[number_of_products_sold]]</f>
        <v>2.1934267004406776</v>
      </c>
      <c r="Z61" s="1">
        <f>supply_chain_data[[#This Row],[manufacturing_costs]] + supply_chain_data[[#This Row],[costs]]</f>
        <v>314.47503585361278</v>
      </c>
      <c r="AA61" s="1">
        <f>supply_chain_data[[#This Row],[revenue_generated]]-supply_chain_data[[#This Row],[total_cost]]</f>
        <v>747.14348715967526</v>
      </c>
      <c r="AB61" s="1">
        <f>supply_chain_data[[#This Row],[total_cost]]/supply_chain_data[[#This Row],[number_of_products_sold]]</f>
        <v>0.64974180961490247</v>
      </c>
    </row>
    <row r="62" spans="1:28" x14ac:dyDescent="0.2">
      <c r="A62" s="1" t="s">
        <v>8</v>
      </c>
      <c r="B62" s="1" t="s">
        <v>89</v>
      </c>
      <c r="C62">
        <v>17.028027920188702</v>
      </c>
      <c r="D62">
        <v>16</v>
      </c>
      <c r="E62">
        <v>380</v>
      </c>
      <c r="F62">
        <v>8864.0843495864356</v>
      </c>
      <c r="G62" s="1" t="s">
        <v>10</v>
      </c>
      <c r="H62">
        <v>41</v>
      </c>
      <c r="I62">
        <v>27</v>
      </c>
      <c r="J62">
        <v>72</v>
      </c>
      <c r="K62">
        <v>8</v>
      </c>
      <c r="L62" s="1" t="s">
        <v>18</v>
      </c>
      <c r="M62">
        <v>4.3813681581023145</v>
      </c>
      <c r="N62" s="1" t="s">
        <v>27</v>
      </c>
      <c r="O62" s="1" t="s">
        <v>4</v>
      </c>
      <c r="P62">
        <v>29</v>
      </c>
      <c r="Q62">
        <v>929</v>
      </c>
      <c r="R62">
        <v>24</v>
      </c>
      <c r="S62">
        <v>87.213057815135684</v>
      </c>
      <c r="T62" s="1" t="s">
        <v>21</v>
      </c>
      <c r="U62">
        <v>2.8530906166490539</v>
      </c>
      <c r="V62" s="1" t="s">
        <v>22</v>
      </c>
      <c r="W62" s="1" t="s">
        <v>23</v>
      </c>
      <c r="X62">
        <v>430.16909697513654</v>
      </c>
      <c r="Y62" s="1">
        <f>supply_chain_data[[#This Row],[revenue_generated]]/supply_chain_data[[#This Row],[number_of_products_sold]]</f>
        <v>23.326537762069567</v>
      </c>
      <c r="Z62" s="1">
        <f>supply_chain_data[[#This Row],[manufacturing_costs]] + supply_chain_data[[#This Row],[costs]]</f>
        <v>517.38215479027224</v>
      </c>
      <c r="AA62" s="1">
        <f>supply_chain_data[[#This Row],[revenue_generated]]-supply_chain_data[[#This Row],[total_cost]]</f>
        <v>8346.7021947961639</v>
      </c>
      <c r="AB62" s="1">
        <f>supply_chain_data[[#This Row],[total_cost]]/supply_chain_data[[#This Row],[number_of_products_sold]]</f>
        <v>1.36153198629019</v>
      </c>
    </row>
    <row r="63" spans="1:28" x14ac:dyDescent="0.2">
      <c r="A63" s="1" t="s">
        <v>0</v>
      </c>
      <c r="B63" s="1" t="s">
        <v>90</v>
      </c>
      <c r="C63">
        <v>52.028749903294923</v>
      </c>
      <c r="D63">
        <v>23</v>
      </c>
      <c r="E63">
        <v>117</v>
      </c>
      <c r="F63">
        <v>6885.5893508962527</v>
      </c>
      <c r="G63" s="1" t="s">
        <v>13</v>
      </c>
      <c r="H63">
        <v>32</v>
      </c>
      <c r="I63">
        <v>23</v>
      </c>
      <c r="J63">
        <v>36</v>
      </c>
      <c r="K63">
        <v>7</v>
      </c>
      <c r="L63" s="1" t="s">
        <v>18</v>
      </c>
      <c r="M63">
        <v>9.0303404225219488</v>
      </c>
      <c r="N63" s="1" t="s">
        <v>27</v>
      </c>
      <c r="O63" s="1" t="s">
        <v>20</v>
      </c>
      <c r="P63">
        <v>14</v>
      </c>
      <c r="Q63">
        <v>480</v>
      </c>
      <c r="R63">
        <v>12</v>
      </c>
      <c r="S63">
        <v>78.702393968878894</v>
      </c>
      <c r="T63" s="1" t="s">
        <v>21</v>
      </c>
      <c r="U63">
        <v>4.3674705382050529</v>
      </c>
      <c r="V63" s="1" t="s">
        <v>15</v>
      </c>
      <c r="W63" s="1" t="s">
        <v>23</v>
      </c>
      <c r="X63">
        <v>164.36652824341942</v>
      </c>
      <c r="Y63" s="1">
        <f>supply_chain_data[[#This Row],[revenue_generated]]/supply_chain_data[[#This Row],[number_of_products_sold]]</f>
        <v>58.851191033301305</v>
      </c>
      <c r="Z63" s="1">
        <f>supply_chain_data[[#This Row],[manufacturing_costs]] + supply_chain_data[[#This Row],[costs]]</f>
        <v>243.06892221229833</v>
      </c>
      <c r="AA63" s="1">
        <f>supply_chain_data[[#This Row],[revenue_generated]]-supply_chain_data[[#This Row],[total_cost]]</f>
        <v>6642.5204286839544</v>
      </c>
      <c r="AB63" s="1">
        <f>supply_chain_data[[#This Row],[total_cost]]/supply_chain_data[[#This Row],[number_of_products_sold]]</f>
        <v>2.0775121556606697</v>
      </c>
    </row>
    <row r="64" spans="1:28" x14ac:dyDescent="0.2">
      <c r="A64" s="1" t="s">
        <v>32</v>
      </c>
      <c r="B64" s="1" t="s">
        <v>91</v>
      </c>
      <c r="C64">
        <v>72.796353955587364</v>
      </c>
      <c r="D64">
        <v>89</v>
      </c>
      <c r="E64">
        <v>270</v>
      </c>
      <c r="F64">
        <v>3899.7468337292244</v>
      </c>
      <c r="G64" s="1" t="s">
        <v>13</v>
      </c>
      <c r="H64">
        <v>86</v>
      </c>
      <c r="I64">
        <v>2</v>
      </c>
      <c r="J64">
        <v>40</v>
      </c>
      <c r="K64">
        <v>7</v>
      </c>
      <c r="L64" s="1" t="s">
        <v>18</v>
      </c>
      <c r="M64">
        <v>7.2917013887767759</v>
      </c>
      <c r="N64" s="1" t="s">
        <v>36</v>
      </c>
      <c r="O64" s="1" t="s">
        <v>4</v>
      </c>
      <c r="P64">
        <v>13</v>
      </c>
      <c r="Q64">
        <v>751</v>
      </c>
      <c r="R64">
        <v>14</v>
      </c>
      <c r="S64">
        <v>21.048642725168644</v>
      </c>
      <c r="T64" s="1" t="s">
        <v>39</v>
      </c>
      <c r="U64">
        <v>1.8740014040443747</v>
      </c>
      <c r="V64" s="1" t="s">
        <v>31</v>
      </c>
      <c r="W64" s="1" t="s">
        <v>16</v>
      </c>
      <c r="X64">
        <v>320.84651575911158</v>
      </c>
      <c r="Y64" s="1">
        <f>supply_chain_data[[#This Row],[revenue_generated]]/supply_chain_data[[#This Row],[number_of_products_sold]]</f>
        <v>14.443506791589719</v>
      </c>
      <c r="Z64" s="1">
        <f>supply_chain_data[[#This Row],[manufacturing_costs]] + supply_chain_data[[#This Row],[costs]]</f>
        <v>341.89515848428022</v>
      </c>
      <c r="AA64" s="1">
        <f>supply_chain_data[[#This Row],[revenue_generated]]-supply_chain_data[[#This Row],[total_cost]]</f>
        <v>3557.8516752449441</v>
      </c>
      <c r="AB64" s="1">
        <f>supply_chain_data[[#This Row],[total_cost]]/supply_chain_data[[#This Row],[number_of_products_sold]]</f>
        <v>1.2662783647565934</v>
      </c>
    </row>
    <row r="65" spans="1:28" x14ac:dyDescent="0.2">
      <c r="A65" s="1" t="s">
        <v>8</v>
      </c>
      <c r="B65" s="1" t="s">
        <v>92</v>
      </c>
      <c r="C65">
        <v>13.017376785287857</v>
      </c>
      <c r="D65">
        <v>55</v>
      </c>
      <c r="E65">
        <v>246</v>
      </c>
      <c r="F65">
        <v>4256.9491408502254</v>
      </c>
      <c r="G65" s="1" t="s">
        <v>157</v>
      </c>
      <c r="H65">
        <v>54</v>
      </c>
      <c r="I65">
        <v>19</v>
      </c>
      <c r="J65">
        <v>10</v>
      </c>
      <c r="K65">
        <v>4</v>
      </c>
      <c r="L65" s="1" t="s">
        <v>11</v>
      </c>
      <c r="M65">
        <v>2.45793352798733</v>
      </c>
      <c r="N65" s="1" t="s">
        <v>3</v>
      </c>
      <c r="O65" s="1" t="s">
        <v>28</v>
      </c>
      <c r="P65">
        <v>18</v>
      </c>
      <c r="Q65">
        <v>736</v>
      </c>
      <c r="R65">
        <v>10</v>
      </c>
      <c r="S65">
        <v>20.075003975630484</v>
      </c>
      <c r="T65" s="1" t="s">
        <v>5</v>
      </c>
      <c r="U65">
        <v>3.6328432903821337</v>
      </c>
      <c r="V65" s="1" t="s">
        <v>31</v>
      </c>
      <c r="W65" s="1" t="s">
        <v>23</v>
      </c>
      <c r="X65">
        <v>687.28617786641735</v>
      </c>
      <c r="Y65" s="1">
        <f>supply_chain_data[[#This Row],[revenue_generated]]/supply_chain_data[[#This Row],[number_of_products_sold]]</f>
        <v>17.30467130426921</v>
      </c>
      <c r="Z65" s="1">
        <f>supply_chain_data[[#This Row],[manufacturing_costs]] + supply_chain_data[[#This Row],[costs]]</f>
        <v>707.36118184204781</v>
      </c>
      <c r="AA65" s="1">
        <f>supply_chain_data[[#This Row],[revenue_generated]]-supply_chain_data[[#This Row],[total_cost]]</f>
        <v>3549.5879590081777</v>
      </c>
      <c r="AB65" s="1">
        <f>supply_chain_data[[#This Row],[total_cost]]/supply_chain_data[[#This Row],[number_of_products_sold]]</f>
        <v>2.8754519587075116</v>
      </c>
    </row>
    <row r="66" spans="1:28" x14ac:dyDescent="0.2">
      <c r="A66" s="1" t="s">
        <v>8</v>
      </c>
      <c r="B66" s="1" t="s">
        <v>93</v>
      </c>
      <c r="C66">
        <v>89.634095608135326</v>
      </c>
      <c r="D66">
        <v>11</v>
      </c>
      <c r="E66">
        <v>134</v>
      </c>
      <c r="F66">
        <v>8458.7308783671779</v>
      </c>
      <c r="G66" s="1" t="s">
        <v>10</v>
      </c>
      <c r="H66">
        <v>73</v>
      </c>
      <c r="I66">
        <v>27</v>
      </c>
      <c r="J66">
        <v>75</v>
      </c>
      <c r="K66">
        <v>6</v>
      </c>
      <c r="L66" s="1" t="s">
        <v>18</v>
      </c>
      <c r="M66">
        <v>4.5853534681946524</v>
      </c>
      <c r="N66" s="1" t="s">
        <v>14</v>
      </c>
      <c r="O66" s="1" t="s">
        <v>25</v>
      </c>
      <c r="P66">
        <v>17</v>
      </c>
      <c r="Q66">
        <v>328</v>
      </c>
      <c r="R66">
        <v>6</v>
      </c>
      <c r="S66">
        <v>8.6930424258772874</v>
      </c>
      <c r="T66" s="1" t="s">
        <v>21</v>
      </c>
      <c r="U66">
        <v>0.15948631471751462</v>
      </c>
      <c r="V66" s="1" t="s">
        <v>15</v>
      </c>
      <c r="W66" s="1" t="s">
        <v>16</v>
      </c>
      <c r="X66">
        <v>771.22508468115745</v>
      </c>
      <c r="Y66" s="1">
        <f>supply_chain_data[[#This Row],[revenue_generated]]/supply_chain_data[[#This Row],[number_of_products_sold]]</f>
        <v>63.124857301247594</v>
      </c>
      <c r="Z66" s="1">
        <f>supply_chain_data[[#This Row],[manufacturing_costs]] + supply_chain_data[[#This Row],[costs]]</f>
        <v>779.91812710703471</v>
      </c>
      <c r="AA66" s="1">
        <f>supply_chain_data[[#This Row],[revenue_generated]]-supply_chain_data[[#This Row],[total_cost]]</f>
        <v>7678.8127512601432</v>
      </c>
      <c r="AB66" s="1">
        <f>supply_chain_data[[#This Row],[total_cost]]/supply_chain_data[[#This Row],[number_of_products_sold]]</f>
        <v>5.8202845306495128</v>
      </c>
    </row>
    <row r="67" spans="1:28" x14ac:dyDescent="0.2">
      <c r="A67" s="1" t="s">
        <v>8</v>
      </c>
      <c r="B67" s="1" t="s">
        <v>94</v>
      </c>
      <c r="C67">
        <v>33.697717206643127</v>
      </c>
      <c r="D67">
        <v>72</v>
      </c>
      <c r="E67">
        <v>457</v>
      </c>
      <c r="F67">
        <v>8354.5796864819949</v>
      </c>
      <c r="G67" s="1" t="s">
        <v>30</v>
      </c>
      <c r="H67">
        <v>57</v>
      </c>
      <c r="I67">
        <v>24</v>
      </c>
      <c r="J67">
        <v>54</v>
      </c>
      <c r="K67">
        <v>8</v>
      </c>
      <c r="L67" s="1" t="s">
        <v>18</v>
      </c>
      <c r="M67">
        <v>6.5805413478845951</v>
      </c>
      <c r="N67" s="1" t="s">
        <v>19</v>
      </c>
      <c r="O67" s="1" t="s">
        <v>20</v>
      </c>
      <c r="P67">
        <v>16</v>
      </c>
      <c r="Q67">
        <v>358</v>
      </c>
      <c r="R67">
        <v>21</v>
      </c>
      <c r="S67">
        <v>1.5972227430506774</v>
      </c>
      <c r="T67" s="1" t="s">
        <v>21</v>
      </c>
      <c r="U67">
        <v>4.911095954842331</v>
      </c>
      <c r="V67" s="1" t="s">
        <v>22</v>
      </c>
      <c r="W67" s="1" t="s">
        <v>16</v>
      </c>
      <c r="X67">
        <v>555.85910367174347</v>
      </c>
      <c r="Y67" s="1">
        <f>supply_chain_data[[#This Row],[revenue_generated]]/supply_chain_data[[#This Row],[number_of_products_sold]]</f>
        <v>18.28135598792559</v>
      </c>
      <c r="Z67" s="1">
        <f>supply_chain_data[[#This Row],[manufacturing_costs]] + supply_chain_data[[#This Row],[costs]]</f>
        <v>557.45632641479415</v>
      </c>
      <c r="AA67" s="1">
        <f>supply_chain_data[[#This Row],[revenue_generated]]-supply_chain_data[[#This Row],[total_cost]]</f>
        <v>7797.1233600672003</v>
      </c>
      <c r="AB67" s="1">
        <f>supply_chain_data[[#This Row],[total_cost]]/supply_chain_data[[#This Row],[number_of_products_sold]]</f>
        <v>1.2198169068157421</v>
      </c>
    </row>
    <row r="68" spans="1:28" x14ac:dyDescent="0.2">
      <c r="A68" s="1" t="s">
        <v>8</v>
      </c>
      <c r="B68" s="1" t="s">
        <v>95</v>
      </c>
      <c r="C68">
        <v>26.034869773962086</v>
      </c>
      <c r="D68">
        <v>52</v>
      </c>
      <c r="E68">
        <v>704</v>
      </c>
      <c r="F68">
        <v>8367.721618020154</v>
      </c>
      <c r="G68" s="1" t="s">
        <v>10</v>
      </c>
      <c r="H68">
        <v>13</v>
      </c>
      <c r="I68">
        <v>17</v>
      </c>
      <c r="J68">
        <v>19</v>
      </c>
      <c r="K68">
        <v>8</v>
      </c>
      <c r="L68" s="1" t="s">
        <v>11</v>
      </c>
      <c r="M68">
        <v>2.2161427287713633</v>
      </c>
      <c r="N68" s="1" t="s">
        <v>19</v>
      </c>
      <c r="O68" s="1" t="s">
        <v>20</v>
      </c>
      <c r="P68">
        <v>24</v>
      </c>
      <c r="Q68">
        <v>867</v>
      </c>
      <c r="R68">
        <v>28</v>
      </c>
      <c r="S68">
        <v>42.084436738309961</v>
      </c>
      <c r="T68" s="1" t="s">
        <v>21</v>
      </c>
      <c r="U68">
        <v>3.4480632883402618</v>
      </c>
      <c r="V68" s="1" t="s">
        <v>6</v>
      </c>
      <c r="W68" s="1" t="s">
        <v>23</v>
      </c>
      <c r="X68">
        <v>393.84334857842788</v>
      </c>
      <c r="Y68" s="1">
        <f>supply_chain_data[[#This Row],[revenue_generated]]/supply_chain_data[[#This Row],[number_of_products_sold]]</f>
        <v>11.885968207414992</v>
      </c>
      <c r="Z68" s="1">
        <f>supply_chain_data[[#This Row],[manufacturing_costs]] + supply_chain_data[[#This Row],[costs]]</f>
        <v>435.92778531673787</v>
      </c>
      <c r="AA68" s="1">
        <f>supply_chain_data[[#This Row],[revenue_generated]]-supply_chain_data[[#This Row],[total_cost]]</f>
        <v>7931.7938327034162</v>
      </c>
      <c r="AB68" s="1">
        <f>supply_chain_data[[#This Row],[total_cost]]/supply_chain_data[[#This Row],[number_of_products_sold]]</f>
        <v>0.61921560414309351</v>
      </c>
    </row>
    <row r="69" spans="1:28" x14ac:dyDescent="0.2">
      <c r="A69" s="1" t="s">
        <v>8</v>
      </c>
      <c r="B69" s="1" t="s">
        <v>96</v>
      </c>
      <c r="C69">
        <v>87.755432354001073</v>
      </c>
      <c r="D69">
        <v>16</v>
      </c>
      <c r="E69">
        <v>513</v>
      </c>
      <c r="F69">
        <v>9473.7980325083372</v>
      </c>
      <c r="G69" s="1" t="s">
        <v>13</v>
      </c>
      <c r="H69">
        <v>12</v>
      </c>
      <c r="I69">
        <v>9</v>
      </c>
      <c r="J69">
        <v>71</v>
      </c>
      <c r="K69">
        <v>9</v>
      </c>
      <c r="L69" s="1" t="s">
        <v>18</v>
      </c>
      <c r="M69">
        <v>9.147811544710633</v>
      </c>
      <c r="N69" s="1" t="s">
        <v>14</v>
      </c>
      <c r="O69" s="1" t="s">
        <v>4</v>
      </c>
      <c r="P69">
        <v>10</v>
      </c>
      <c r="Q69">
        <v>198</v>
      </c>
      <c r="R69">
        <v>11</v>
      </c>
      <c r="S69">
        <v>7.0578761469782307</v>
      </c>
      <c r="T69" s="1" t="s">
        <v>39</v>
      </c>
      <c r="U69">
        <v>0.13195544431181483</v>
      </c>
      <c r="V69" s="1" t="s">
        <v>31</v>
      </c>
      <c r="W69" s="1" t="s">
        <v>16</v>
      </c>
      <c r="X69">
        <v>169.2718013847869</v>
      </c>
      <c r="Y69" s="1">
        <f>supply_chain_data[[#This Row],[revenue_generated]]/supply_chain_data[[#This Row],[number_of_products_sold]]</f>
        <v>18.467442558495783</v>
      </c>
      <c r="Z69" s="1">
        <f>supply_chain_data[[#This Row],[manufacturing_costs]] + supply_chain_data[[#This Row],[costs]]</f>
        <v>176.32967753176513</v>
      </c>
      <c r="AA69" s="1">
        <f>supply_chain_data[[#This Row],[revenue_generated]]-supply_chain_data[[#This Row],[total_cost]]</f>
        <v>9297.4683549765723</v>
      </c>
      <c r="AB69" s="1">
        <f>supply_chain_data[[#This Row],[total_cost]]/supply_chain_data[[#This Row],[number_of_products_sold]]</f>
        <v>0.34372256828804121</v>
      </c>
    </row>
    <row r="70" spans="1:28" x14ac:dyDescent="0.2">
      <c r="A70" s="1" t="s">
        <v>0</v>
      </c>
      <c r="B70" s="1" t="s">
        <v>97</v>
      </c>
      <c r="C70">
        <v>37.931812382790319</v>
      </c>
      <c r="D70">
        <v>29</v>
      </c>
      <c r="E70">
        <v>163</v>
      </c>
      <c r="F70">
        <v>3550.2184327809919</v>
      </c>
      <c r="G70" s="1" t="s">
        <v>157</v>
      </c>
      <c r="H70">
        <v>0</v>
      </c>
      <c r="I70">
        <v>8</v>
      </c>
      <c r="J70">
        <v>58</v>
      </c>
      <c r="K70">
        <v>8</v>
      </c>
      <c r="L70" s="1" t="s">
        <v>2</v>
      </c>
      <c r="M70">
        <v>1.1942518648849991</v>
      </c>
      <c r="N70" s="1" t="s">
        <v>36</v>
      </c>
      <c r="O70" s="1" t="s">
        <v>28</v>
      </c>
      <c r="P70">
        <v>2</v>
      </c>
      <c r="Q70">
        <v>375</v>
      </c>
      <c r="R70">
        <v>18</v>
      </c>
      <c r="S70">
        <v>97.113581563462205</v>
      </c>
      <c r="T70" s="1" t="s">
        <v>21</v>
      </c>
      <c r="U70">
        <v>1.9834678721741801</v>
      </c>
      <c r="V70" s="1" t="s">
        <v>22</v>
      </c>
      <c r="W70" s="1" t="s">
        <v>23</v>
      </c>
      <c r="X70">
        <v>299.70630311810316</v>
      </c>
      <c r="Y70" s="1">
        <f>supply_chain_data[[#This Row],[revenue_generated]]/supply_chain_data[[#This Row],[number_of_products_sold]]</f>
        <v>21.780481182705472</v>
      </c>
      <c r="Z70" s="1">
        <f>supply_chain_data[[#This Row],[manufacturing_costs]] + supply_chain_data[[#This Row],[costs]]</f>
        <v>396.81988468156538</v>
      </c>
      <c r="AA70" s="1">
        <f>supply_chain_data[[#This Row],[revenue_generated]]-supply_chain_data[[#This Row],[total_cost]]</f>
        <v>3153.3985480994265</v>
      </c>
      <c r="AB70" s="1">
        <f>supply_chain_data[[#This Row],[total_cost]]/supply_chain_data[[#This Row],[number_of_products_sold]]</f>
        <v>2.4344778201323032</v>
      </c>
    </row>
    <row r="71" spans="1:28" x14ac:dyDescent="0.2">
      <c r="A71" s="1" t="s">
        <v>8</v>
      </c>
      <c r="B71" s="1" t="s">
        <v>98</v>
      </c>
      <c r="C71">
        <v>54.865528517069791</v>
      </c>
      <c r="D71">
        <v>62</v>
      </c>
      <c r="E71">
        <v>511</v>
      </c>
      <c r="F71">
        <v>1752.3810874841247</v>
      </c>
      <c r="G71" s="1" t="s">
        <v>157</v>
      </c>
      <c r="H71">
        <v>95</v>
      </c>
      <c r="I71">
        <v>1</v>
      </c>
      <c r="J71">
        <v>27</v>
      </c>
      <c r="K71">
        <v>3</v>
      </c>
      <c r="L71" s="1" t="s">
        <v>2</v>
      </c>
      <c r="M71">
        <v>9.7052867901203488</v>
      </c>
      <c r="N71" s="1" t="s">
        <v>27</v>
      </c>
      <c r="O71" s="1" t="s">
        <v>20</v>
      </c>
      <c r="P71">
        <v>9</v>
      </c>
      <c r="Q71">
        <v>862</v>
      </c>
      <c r="R71">
        <v>7</v>
      </c>
      <c r="S71">
        <v>77.627765812748166</v>
      </c>
      <c r="T71" s="1" t="s">
        <v>5</v>
      </c>
      <c r="U71">
        <v>1.3623879886491086</v>
      </c>
      <c r="V71" s="1" t="s">
        <v>15</v>
      </c>
      <c r="W71" s="1" t="s">
        <v>23</v>
      </c>
      <c r="X71">
        <v>207.66320620857562</v>
      </c>
      <c r="Y71" s="1">
        <f>supply_chain_data[[#This Row],[revenue_generated]]/supply_chain_data[[#This Row],[number_of_products_sold]]</f>
        <v>3.4293171966421228</v>
      </c>
      <c r="Z71" s="1">
        <f>supply_chain_data[[#This Row],[manufacturing_costs]] + supply_chain_data[[#This Row],[costs]]</f>
        <v>285.2909720213238</v>
      </c>
      <c r="AA71" s="1">
        <f>supply_chain_data[[#This Row],[revenue_generated]]-supply_chain_data[[#This Row],[total_cost]]</f>
        <v>1467.0901154628009</v>
      </c>
      <c r="AB71" s="1">
        <f>supply_chain_data[[#This Row],[total_cost]]/supply_chain_data[[#This Row],[number_of_products_sold]]</f>
        <v>0.55829935816306031</v>
      </c>
    </row>
    <row r="72" spans="1:28" x14ac:dyDescent="0.2">
      <c r="A72" s="1" t="s">
        <v>0</v>
      </c>
      <c r="B72" s="1" t="s">
        <v>99</v>
      </c>
      <c r="C72">
        <v>47.914541824058766</v>
      </c>
      <c r="D72">
        <v>90</v>
      </c>
      <c r="E72">
        <v>32</v>
      </c>
      <c r="F72">
        <v>7014.8879872033885</v>
      </c>
      <c r="G72" s="1" t="s">
        <v>10</v>
      </c>
      <c r="H72">
        <v>10</v>
      </c>
      <c r="I72">
        <v>12</v>
      </c>
      <c r="J72">
        <v>22</v>
      </c>
      <c r="K72">
        <v>4</v>
      </c>
      <c r="L72" s="1" t="s">
        <v>2</v>
      </c>
      <c r="M72">
        <v>6.3157177546007226</v>
      </c>
      <c r="N72" s="1" t="s">
        <v>14</v>
      </c>
      <c r="O72" s="1" t="s">
        <v>28</v>
      </c>
      <c r="P72">
        <v>22</v>
      </c>
      <c r="Q72">
        <v>775</v>
      </c>
      <c r="R72">
        <v>16</v>
      </c>
      <c r="S72">
        <v>11.440781823761265</v>
      </c>
      <c r="T72" s="1" t="s">
        <v>39</v>
      </c>
      <c r="U72">
        <v>1.8305755986122314</v>
      </c>
      <c r="V72" s="1" t="s">
        <v>6</v>
      </c>
      <c r="W72" s="1" t="s">
        <v>16</v>
      </c>
      <c r="X72">
        <v>183.27289874871101</v>
      </c>
      <c r="Y72" s="1">
        <f>supply_chain_data[[#This Row],[revenue_generated]]/supply_chain_data[[#This Row],[number_of_products_sold]]</f>
        <v>219.21524960010589</v>
      </c>
      <c r="Z72" s="1">
        <f>supply_chain_data[[#This Row],[manufacturing_costs]] + supply_chain_data[[#This Row],[costs]]</f>
        <v>194.71368057247227</v>
      </c>
      <c r="AA72" s="1">
        <f>supply_chain_data[[#This Row],[revenue_generated]]-supply_chain_data[[#This Row],[total_cost]]</f>
        <v>6820.1743066309164</v>
      </c>
      <c r="AB72" s="1">
        <f>supply_chain_data[[#This Row],[total_cost]]/supply_chain_data[[#This Row],[number_of_products_sold]]</f>
        <v>6.0848025178897585</v>
      </c>
    </row>
    <row r="73" spans="1:28" x14ac:dyDescent="0.2">
      <c r="A73" s="1" t="s">
        <v>32</v>
      </c>
      <c r="B73" s="1" t="s">
        <v>100</v>
      </c>
      <c r="C73">
        <v>6.3815331627479663</v>
      </c>
      <c r="D73">
        <v>14</v>
      </c>
      <c r="E73">
        <v>637</v>
      </c>
      <c r="F73">
        <v>8180.3370854254426</v>
      </c>
      <c r="G73" s="1" t="s">
        <v>10</v>
      </c>
      <c r="H73">
        <v>76</v>
      </c>
      <c r="I73">
        <v>2</v>
      </c>
      <c r="J73">
        <v>26</v>
      </c>
      <c r="K73">
        <v>6</v>
      </c>
      <c r="L73" s="1" t="s">
        <v>11</v>
      </c>
      <c r="M73">
        <v>9.2281903170525172</v>
      </c>
      <c r="N73" s="1" t="s">
        <v>36</v>
      </c>
      <c r="O73" s="1" t="s">
        <v>28</v>
      </c>
      <c r="P73">
        <v>2</v>
      </c>
      <c r="Q73">
        <v>258</v>
      </c>
      <c r="R73">
        <v>10</v>
      </c>
      <c r="S73">
        <v>30.661677477859556</v>
      </c>
      <c r="T73" s="1" t="s">
        <v>5</v>
      </c>
      <c r="U73">
        <v>2.0787506078749689</v>
      </c>
      <c r="V73" s="1" t="s">
        <v>6</v>
      </c>
      <c r="W73" s="1" t="s">
        <v>23</v>
      </c>
      <c r="X73">
        <v>405.16706788885585</v>
      </c>
      <c r="Y73" s="1">
        <f>supply_chain_data[[#This Row],[revenue_generated]]/supply_chain_data[[#This Row],[number_of_products_sold]]</f>
        <v>12.84197344650776</v>
      </c>
      <c r="Z73" s="1">
        <f>supply_chain_data[[#This Row],[manufacturing_costs]] + supply_chain_data[[#This Row],[costs]]</f>
        <v>435.8287453667154</v>
      </c>
      <c r="AA73" s="1">
        <f>supply_chain_data[[#This Row],[revenue_generated]]-supply_chain_data[[#This Row],[total_cost]]</f>
        <v>7744.5083400587273</v>
      </c>
      <c r="AB73" s="1">
        <f>supply_chain_data[[#This Row],[total_cost]]/supply_chain_data[[#This Row],[number_of_products_sold]]</f>
        <v>0.6841895531659582</v>
      </c>
    </row>
    <row r="74" spans="1:28" x14ac:dyDescent="0.2">
      <c r="A74" s="1" t="s">
        <v>32</v>
      </c>
      <c r="B74" s="1" t="s">
        <v>101</v>
      </c>
      <c r="C74">
        <v>90.204427520528071</v>
      </c>
      <c r="D74">
        <v>88</v>
      </c>
      <c r="E74">
        <v>478</v>
      </c>
      <c r="F74">
        <v>2633.1219813122557</v>
      </c>
      <c r="G74" s="1" t="s">
        <v>157</v>
      </c>
      <c r="H74">
        <v>57</v>
      </c>
      <c r="I74">
        <v>29</v>
      </c>
      <c r="J74">
        <v>77</v>
      </c>
      <c r="K74">
        <v>9</v>
      </c>
      <c r="L74" s="1" t="s">
        <v>11</v>
      </c>
      <c r="M74">
        <v>6.5996141596895441</v>
      </c>
      <c r="N74" s="1" t="s">
        <v>14</v>
      </c>
      <c r="O74" s="1" t="s">
        <v>28</v>
      </c>
      <c r="P74">
        <v>21</v>
      </c>
      <c r="Q74">
        <v>152</v>
      </c>
      <c r="R74">
        <v>11</v>
      </c>
      <c r="S74">
        <v>55.760492895244212</v>
      </c>
      <c r="T74" s="1" t="s">
        <v>5</v>
      </c>
      <c r="U74">
        <v>3.2133296074383089</v>
      </c>
      <c r="V74" s="1" t="s">
        <v>22</v>
      </c>
      <c r="W74" s="1" t="s">
        <v>7</v>
      </c>
      <c r="X74">
        <v>677.9445698461833</v>
      </c>
      <c r="Y74" s="1">
        <f>supply_chain_data[[#This Row],[revenue_generated]]/supply_chain_data[[#This Row],[number_of_products_sold]]</f>
        <v>5.5086233918666441</v>
      </c>
      <c r="Z74" s="1">
        <f>supply_chain_data[[#This Row],[manufacturing_costs]] + supply_chain_data[[#This Row],[costs]]</f>
        <v>733.70506274142747</v>
      </c>
      <c r="AA74" s="1">
        <f>supply_chain_data[[#This Row],[revenue_generated]]-supply_chain_data[[#This Row],[total_cost]]</f>
        <v>1899.4169185708283</v>
      </c>
      <c r="AB74" s="1">
        <f>supply_chain_data[[#This Row],[total_cost]]/supply_chain_data[[#This Row],[number_of_products_sold]]</f>
        <v>1.5349478300029864</v>
      </c>
    </row>
    <row r="75" spans="1:28" x14ac:dyDescent="0.2">
      <c r="A75" s="1" t="s">
        <v>32</v>
      </c>
      <c r="B75" s="1" t="s">
        <v>102</v>
      </c>
      <c r="C75">
        <v>83.851017681304597</v>
      </c>
      <c r="D75">
        <v>41</v>
      </c>
      <c r="E75">
        <v>375</v>
      </c>
      <c r="F75">
        <v>7910.8869161406856</v>
      </c>
      <c r="G75" s="1" t="s">
        <v>30</v>
      </c>
      <c r="H75">
        <v>17</v>
      </c>
      <c r="I75">
        <v>25</v>
      </c>
      <c r="J75">
        <v>66</v>
      </c>
      <c r="K75">
        <v>5</v>
      </c>
      <c r="L75" s="1" t="s">
        <v>2</v>
      </c>
      <c r="M75">
        <v>1.5129368369160772</v>
      </c>
      <c r="N75" s="1" t="s">
        <v>27</v>
      </c>
      <c r="O75" s="1" t="s">
        <v>37</v>
      </c>
      <c r="P75">
        <v>13</v>
      </c>
      <c r="Q75">
        <v>444</v>
      </c>
      <c r="R75">
        <v>4</v>
      </c>
      <c r="S75">
        <v>46.870238797617155</v>
      </c>
      <c r="T75" s="1" t="s">
        <v>21</v>
      </c>
      <c r="U75">
        <v>4.6205460645137064</v>
      </c>
      <c r="V75" s="1" t="s">
        <v>6</v>
      </c>
      <c r="W75" s="1" t="s">
        <v>23</v>
      </c>
      <c r="X75">
        <v>866.4728001296578</v>
      </c>
      <c r="Y75" s="1">
        <f>supply_chain_data[[#This Row],[revenue_generated]]/supply_chain_data[[#This Row],[number_of_products_sold]]</f>
        <v>21.09569844304183</v>
      </c>
      <c r="Z75" s="1">
        <f>supply_chain_data[[#This Row],[manufacturing_costs]] + supply_chain_data[[#This Row],[costs]]</f>
        <v>913.34303892727496</v>
      </c>
      <c r="AA75" s="1">
        <f>supply_chain_data[[#This Row],[revenue_generated]]-supply_chain_data[[#This Row],[total_cost]]</f>
        <v>6997.5438772134103</v>
      </c>
      <c r="AB75" s="1">
        <f>supply_chain_data[[#This Row],[total_cost]]/supply_chain_data[[#This Row],[number_of_products_sold]]</f>
        <v>2.4355814371393998</v>
      </c>
    </row>
    <row r="76" spans="1:28" x14ac:dyDescent="0.2">
      <c r="A76" s="1" t="s">
        <v>0</v>
      </c>
      <c r="B76" s="1" t="s">
        <v>103</v>
      </c>
      <c r="C76">
        <v>3.1700114135661548</v>
      </c>
      <c r="D76">
        <v>64</v>
      </c>
      <c r="E76">
        <v>904</v>
      </c>
      <c r="F76">
        <v>5709.9452959692871</v>
      </c>
      <c r="G76" s="1" t="s">
        <v>10</v>
      </c>
      <c r="H76">
        <v>41</v>
      </c>
      <c r="I76">
        <v>6</v>
      </c>
      <c r="J76">
        <v>1</v>
      </c>
      <c r="K76">
        <v>5</v>
      </c>
      <c r="L76" s="1" t="s">
        <v>11</v>
      </c>
      <c r="M76">
        <v>5.2376546500374479</v>
      </c>
      <c r="N76" s="1" t="s">
        <v>27</v>
      </c>
      <c r="O76" s="1" t="s">
        <v>25</v>
      </c>
      <c r="P76">
        <v>1</v>
      </c>
      <c r="Q76">
        <v>919</v>
      </c>
      <c r="R76">
        <v>9</v>
      </c>
      <c r="S76">
        <v>80.580852156447818</v>
      </c>
      <c r="T76" s="1" t="s">
        <v>21</v>
      </c>
      <c r="U76">
        <v>0.39661272410993542</v>
      </c>
      <c r="V76" s="1" t="s">
        <v>22</v>
      </c>
      <c r="W76" s="1" t="s">
        <v>23</v>
      </c>
      <c r="X76">
        <v>341.55265678322337</v>
      </c>
      <c r="Y76" s="1">
        <f>supply_chain_data[[#This Row],[revenue_generated]]/supply_chain_data[[#This Row],[number_of_products_sold]]</f>
        <v>6.3163111681076183</v>
      </c>
      <c r="Z76" s="1">
        <f>supply_chain_data[[#This Row],[manufacturing_costs]] + supply_chain_data[[#This Row],[costs]]</f>
        <v>422.13350893967117</v>
      </c>
      <c r="AA76" s="1">
        <f>supply_chain_data[[#This Row],[revenue_generated]]-supply_chain_data[[#This Row],[total_cost]]</f>
        <v>5287.8117870296155</v>
      </c>
      <c r="AB76" s="1">
        <f>supply_chain_data[[#This Row],[total_cost]]/supply_chain_data[[#This Row],[number_of_products_sold]]</f>
        <v>0.4669618461722026</v>
      </c>
    </row>
    <row r="77" spans="1:28" x14ac:dyDescent="0.2">
      <c r="A77" s="1" t="s">
        <v>8</v>
      </c>
      <c r="B77" s="1" t="s">
        <v>104</v>
      </c>
      <c r="C77">
        <v>92.996884233970661</v>
      </c>
      <c r="D77">
        <v>29</v>
      </c>
      <c r="E77">
        <v>106</v>
      </c>
      <c r="F77">
        <v>1889.073589779335</v>
      </c>
      <c r="G77" s="1" t="s">
        <v>157</v>
      </c>
      <c r="H77">
        <v>16</v>
      </c>
      <c r="I77">
        <v>20</v>
      </c>
      <c r="J77">
        <v>56</v>
      </c>
      <c r="K77">
        <v>10</v>
      </c>
      <c r="L77" s="1" t="s">
        <v>18</v>
      </c>
      <c r="M77">
        <v>2.4738977610454609</v>
      </c>
      <c r="N77" s="1" t="s">
        <v>14</v>
      </c>
      <c r="O77" s="1" t="s">
        <v>37</v>
      </c>
      <c r="P77">
        <v>25</v>
      </c>
      <c r="Q77">
        <v>759</v>
      </c>
      <c r="R77">
        <v>11</v>
      </c>
      <c r="S77">
        <v>48.064782640006591</v>
      </c>
      <c r="T77" s="1" t="s">
        <v>39</v>
      </c>
      <c r="U77">
        <v>2.0300690886687516</v>
      </c>
      <c r="V77" s="1" t="s">
        <v>15</v>
      </c>
      <c r="W77" s="1" t="s">
        <v>16</v>
      </c>
      <c r="X77">
        <v>873.12964801765145</v>
      </c>
      <c r="Y77" s="1">
        <f>supply_chain_data[[#This Row],[revenue_generated]]/supply_chain_data[[#This Row],[number_of_products_sold]]</f>
        <v>17.821448960182405</v>
      </c>
      <c r="Z77" s="1">
        <f>supply_chain_data[[#This Row],[manufacturing_costs]] + supply_chain_data[[#This Row],[costs]]</f>
        <v>921.19443065765802</v>
      </c>
      <c r="AA77" s="1">
        <f>supply_chain_data[[#This Row],[revenue_generated]]-supply_chain_data[[#This Row],[total_cost]]</f>
        <v>967.87915912167693</v>
      </c>
      <c r="AB77" s="1">
        <f>supply_chain_data[[#This Row],[total_cost]]/supply_chain_data[[#This Row],[number_of_products_sold]]</f>
        <v>8.6905134967703592</v>
      </c>
    </row>
    <row r="78" spans="1:28" x14ac:dyDescent="0.2">
      <c r="A78" s="1" t="s">
        <v>0</v>
      </c>
      <c r="B78" s="1" t="s">
        <v>105</v>
      </c>
      <c r="C78">
        <v>69.108799547430323</v>
      </c>
      <c r="D78">
        <v>23</v>
      </c>
      <c r="E78">
        <v>241</v>
      </c>
      <c r="F78">
        <v>5328.3759842977579</v>
      </c>
      <c r="G78" s="1" t="s">
        <v>30</v>
      </c>
      <c r="H78">
        <v>38</v>
      </c>
      <c r="I78">
        <v>1</v>
      </c>
      <c r="J78">
        <v>22</v>
      </c>
      <c r="K78">
        <v>10</v>
      </c>
      <c r="L78" s="1" t="s">
        <v>11</v>
      </c>
      <c r="M78">
        <v>7.0545383368369263</v>
      </c>
      <c r="N78" s="1" t="s">
        <v>36</v>
      </c>
      <c r="O78" s="1" t="s">
        <v>28</v>
      </c>
      <c r="P78">
        <v>25</v>
      </c>
      <c r="Q78">
        <v>985</v>
      </c>
      <c r="R78">
        <v>24</v>
      </c>
      <c r="S78">
        <v>64.323597795600222</v>
      </c>
      <c r="T78" s="1" t="s">
        <v>5</v>
      </c>
      <c r="U78">
        <v>2.1800374515822165</v>
      </c>
      <c r="V78" s="1" t="s">
        <v>22</v>
      </c>
      <c r="W78" s="1" t="s">
        <v>23</v>
      </c>
      <c r="X78">
        <v>997.4134501331946</v>
      </c>
      <c r="Y78" s="1">
        <f>supply_chain_data[[#This Row],[revenue_generated]]/supply_chain_data[[#This Row],[number_of_products_sold]]</f>
        <v>22.109443918247958</v>
      </c>
      <c r="Z78" s="1">
        <f>supply_chain_data[[#This Row],[manufacturing_costs]] + supply_chain_data[[#This Row],[costs]]</f>
        <v>1061.7370479287947</v>
      </c>
      <c r="AA78" s="1">
        <f>supply_chain_data[[#This Row],[revenue_generated]]-supply_chain_data[[#This Row],[total_cost]]</f>
        <v>4266.6389363689632</v>
      </c>
      <c r="AB78" s="1">
        <f>supply_chain_data[[#This Row],[total_cost]]/supply_chain_data[[#This Row],[number_of_products_sold]]</f>
        <v>4.4055479167169906</v>
      </c>
    </row>
    <row r="79" spans="1:28" x14ac:dyDescent="0.2">
      <c r="A79" s="1" t="s">
        <v>0</v>
      </c>
      <c r="B79" s="1" t="s">
        <v>106</v>
      </c>
      <c r="C79">
        <v>57.449742958971477</v>
      </c>
      <c r="D79">
        <v>14</v>
      </c>
      <c r="E79">
        <v>359</v>
      </c>
      <c r="F79">
        <v>2483.7601775427947</v>
      </c>
      <c r="G79" s="1" t="s">
        <v>13</v>
      </c>
      <c r="H79">
        <v>96</v>
      </c>
      <c r="I79">
        <v>28</v>
      </c>
      <c r="J79">
        <v>57</v>
      </c>
      <c r="K79">
        <v>4</v>
      </c>
      <c r="L79" s="1" t="s">
        <v>2</v>
      </c>
      <c r="M79">
        <v>6.7809466256178954</v>
      </c>
      <c r="N79" s="1" t="s">
        <v>14</v>
      </c>
      <c r="O79" s="1" t="s">
        <v>20</v>
      </c>
      <c r="P79">
        <v>26</v>
      </c>
      <c r="Q79">
        <v>334</v>
      </c>
      <c r="R79">
        <v>5</v>
      </c>
      <c r="S79">
        <v>42.952444748991837</v>
      </c>
      <c r="T79" s="1" t="s">
        <v>39</v>
      </c>
      <c r="U79">
        <v>3.0551418183075478</v>
      </c>
      <c r="V79" s="1" t="s">
        <v>6</v>
      </c>
      <c r="W79" s="1" t="s">
        <v>7</v>
      </c>
      <c r="X79">
        <v>852.56809891984994</v>
      </c>
      <c r="Y79" s="1">
        <f>supply_chain_data[[#This Row],[revenue_generated]]/supply_chain_data[[#This Row],[number_of_products_sold]]</f>
        <v>6.918552026581601</v>
      </c>
      <c r="Z79" s="1">
        <f>supply_chain_data[[#This Row],[manufacturing_costs]] + supply_chain_data[[#This Row],[costs]]</f>
        <v>895.52054366884181</v>
      </c>
      <c r="AA79" s="1">
        <f>supply_chain_data[[#This Row],[revenue_generated]]-supply_chain_data[[#This Row],[total_cost]]</f>
        <v>1588.2396338739529</v>
      </c>
      <c r="AB79" s="1">
        <f>supply_chain_data[[#This Row],[total_cost]]/supply_chain_data[[#This Row],[number_of_products_sold]]</f>
        <v>2.4944861940636263</v>
      </c>
    </row>
    <row r="80" spans="1:28" x14ac:dyDescent="0.2">
      <c r="A80" s="1" t="s">
        <v>0</v>
      </c>
      <c r="B80" s="1" t="s">
        <v>107</v>
      </c>
      <c r="C80">
        <v>6.3068831761119153</v>
      </c>
      <c r="D80">
        <v>50</v>
      </c>
      <c r="E80">
        <v>946</v>
      </c>
      <c r="F80">
        <v>1292.4584179377562</v>
      </c>
      <c r="G80" s="1" t="s">
        <v>13</v>
      </c>
      <c r="H80">
        <v>5</v>
      </c>
      <c r="I80">
        <v>4</v>
      </c>
      <c r="J80">
        <v>51</v>
      </c>
      <c r="K80">
        <v>5</v>
      </c>
      <c r="L80" s="1" t="s">
        <v>2</v>
      </c>
      <c r="M80">
        <v>8.4670497708619905</v>
      </c>
      <c r="N80" s="1" t="s">
        <v>19</v>
      </c>
      <c r="O80" s="1" t="s">
        <v>4</v>
      </c>
      <c r="P80">
        <v>25</v>
      </c>
      <c r="Q80">
        <v>858</v>
      </c>
      <c r="R80">
        <v>21</v>
      </c>
      <c r="S80">
        <v>71.126514720403378</v>
      </c>
      <c r="T80" s="1" t="s">
        <v>5</v>
      </c>
      <c r="U80">
        <v>4.0968813324704518</v>
      </c>
      <c r="V80" s="1" t="s">
        <v>31</v>
      </c>
      <c r="W80" s="1" t="s">
        <v>16</v>
      </c>
      <c r="X80">
        <v>323.59220343132216</v>
      </c>
      <c r="Y80" s="1">
        <f>supply_chain_data[[#This Row],[revenue_generated]]/supply_chain_data[[#This Row],[number_of_products_sold]]</f>
        <v>1.366235114099108</v>
      </c>
      <c r="Z80" s="1">
        <f>supply_chain_data[[#This Row],[manufacturing_costs]] + supply_chain_data[[#This Row],[costs]]</f>
        <v>394.71871815172551</v>
      </c>
      <c r="AA80" s="1">
        <f>supply_chain_data[[#This Row],[revenue_generated]]-supply_chain_data[[#This Row],[total_cost]]</f>
        <v>897.73969978603066</v>
      </c>
      <c r="AB80" s="1">
        <f>supply_chain_data[[#This Row],[total_cost]]/supply_chain_data[[#This Row],[number_of_products_sold]]</f>
        <v>0.41725023060436101</v>
      </c>
    </row>
    <row r="81" spans="1:28" x14ac:dyDescent="0.2">
      <c r="A81" s="1" t="s">
        <v>0</v>
      </c>
      <c r="B81" s="1" t="s">
        <v>108</v>
      </c>
      <c r="C81">
        <v>57.057031221103223</v>
      </c>
      <c r="D81">
        <v>56</v>
      </c>
      <c r="E81">
        <v>198</v>
      </c>
      <c r="F81">
        <v>7888.7232684270812</v>
      </c>
      <c r="G81" s="1" t="s">
        <v>157</v>
      </c>
      <c r="H81">
        <v>31</v>
      </c>
      <c r="I81">
        <v>25</v>
      </c>
      <c r="J81">
        <v>20</v>
      </c>
      <c r="K81">
        <v>1</v>
      </c>
      <c r="L81" s="1" t="s">
        <v>2</v>
      </c>
      <c r="M81">
        <v>6.4963253642950445</v>
      </c>
      <c r="N81" s="1" t="s">
        <v>3</v>
      </c>
      <c r="O81" s="1" t="s">
        <v>28</v>
      </c>
      <c r="P81">
        <v>5</v>
      </c>
      <c r="Q81">
        <v>228</v>
      </c>
      <c r="R81">
        <v>12</v>
      </c>
      <c r="S81">
        <v>57.87090292403628</v>
      </c>
      <c r="T81" s="1" t="s">
        <v>5</v>
      </c>
      <c r="U81">
        <v>0.16587162748060824</v>
      </c>
      <c r="V81" s="1" t="s">
        <v>15</v>
      </c>
      <c r="W81" s="1" t="s">
        <v>16</v>
      </c>
      <c r="X81">
        <v>351.50421933503867</v>
      </c>
      <c r="Y81" s="1">
        <f>supply_chain_data[[#This Row],[revenue_generated]]/supply_chain_data[[#This Row],[number_of_products_sold]]</f>
        <v>39.842036709227685</v>
      </c>
      <c r="Z81" s="1">
        <f>supply_chain_data[[#This Row],[manufacturing_costs]] + supply_chain_data[[#This Row],[costs]]</f>
        <v>409.37512225907494</v>
      </c>
      <c r="AA81" s="1">
        <f>supply_chain_data[[#This Row],[revenue_generated]]-supply_chain_data[[#This Row],[total_cost]]</f>
        <v>7479.3481461680058</v>
      </c>
      <c r="AB81" s="1">
        <f>supply_chain_data[[#This Row],[total_cost]]/supply_chain_data[[#This Row],[number_of_products_sold]]</f>
        <v>2.0675511225205807</v>
      </c>
    </row>
    <row r="82" spans="1:28" x14ac:dyDescent="0.2">
      <c r="A82" s="1" t="s">
        <v>8</v>
      </c>
      <c r="B82" s="1" t="s">
        <v>109</v>
      </c>
      <c r="C82">
        <v>91.128318350444331</v>
      </c>
      <c r="D82">
        <v>75</v>
      </c>
      <c r="E82">
        <v>872</v>
      </c>
      <c r="F82">
        <v>8651.6726829820655</v>
      </c>
      <c r="G82" s="1" t="s">
        <v>13</v>
      </c>
      <c r="H82">
        <v>39</v>
      </c>
      <c r="I82">
        <v>14</v>
      </c>
      <c r="J82">
        <v>41</v>
      </c>
      <c r="K82">
        <v>2</v>
      </c>
      <c r="L82" s="1" t="s">
        <v>18</v>
      </c>
      <c r="M82">
        <v>2.8331846794189746</v>
      </c>
      <c r="N82" s="1" t="s">
        <v>3</v>
      </c>
      <c r="O82" s="1" t="s">
        <v>37</v>
      </c>
      <c r="P82">
        <v>8</v>
      </c>
      <c r="Q82">
        <v>202</v>
      </c>
      <c r="R82">
        <v>5</v>
      </c>
      <c r="S82">
        <v>76.961228023820013</v>
      </c>
      <c r="T82" s="1" t="s">
        <v>21</v>
      </c>
      <c r="U82">
        <v>2.8496621985053308</v>
      </c>
      <c r="V82" s="1" t="s">
        <v>31</v>
      </c>
      <c r="W82" s="1" t="s">
        <v>7</v>
      </c>
      <c r="X82">
        <v>787.77985049434449</v>
      </c>
      <c r="Y82" s="1">
        <f>supply_chain_data[[#This Row],[revenue_generated]]/supply_chain_data[[#This Row],[number_of_products_sold]]</f>
        <v>9.9216429850711751</v>
      </c>
      <c r="Z82" s="1">
        <f>supply_chain_data[[#This Row],[manufacturing_costs]] + supply_chain_data[[#This Row],[costs]]</f>
        <v>864.7410785181645</v>
      </c>
      <c r="AA82" s="1">
        <f>supply_chain_data[[#This Row],[revenue_generated]]-supply_chain_data[[#This Row],[total_cost]]</f>
        <v>7786.9316044639008</v>
      </c>
      <c r="AB82" s="1">
        <f>supply_chain_data[[#This Row],[total_cost]]/supply_chain_data[[#This Row],[number_of_products_sold]]</f>
        <v>0.99167554875936292</v>
      </c>
    </row>
    <row r="83" spans="1:28" x14ac:dyDescent="0.2">
      <c r="A83" s="1" t="s">
        <v>0</v>
      </c>
      <c r="B83" s="1" t="s">
        <v>110</v>
      </c>
      <c r="C83">
        <v>72.819206930318217</v>
      </c>
      <c r="D83">
        <v>9</v>
      </c>
      <c r="E83">
        <v>774</v>
      </c>
      <c r="F83">
        <v>4384.4134000458625</v>
      </c>
      <c r="G83" s="1" t="s">
        <v>13</v>
      </c>
      <c r="H83">
        <v>48</v>
      </c>
      <c r="I83">
        <v>6</v>
      </c>
      <c r="J83">
        <v>8</v>
      </c>
      <c r="K83">
        <v>5</v>
      </c>
      <c r="L83" s="1" t="s">
        <v>2</v>
      </c>
      <c r="M83">
        <v>4.0662775015120438</v>
      </c>
      <c r="N83" s="1" t="s">
        <v>3</v>
      </c>
      <c r="O83" s="1" t="s">
        <v>25</v>
      </c>
      <c r="P83">
        <v>28</v>
      </c>
      <c r="Q83">
        <v>698</v>
      </c>
      <c r="R83">
        <v>1</v>
      </c>
      <c r="S83">
        <v>19.789592941903603</v>
      </c>
      <c r="T83" s="1" t="s">
        <v>5</v>
      </c>
      <c r="U83">
        <v>2.5475471215487118</v>
      </c>
      <c r="V83" s="1" t="s">
        <v>22</v>
      </c>
      <c r="W83" s="1" t="s">
        <v>7</v>
      </c>
      <c r="X83">
        <v>276.77833594679885</v>
      </c>
      <c r="Y83" s="1">
        <f>supply_chain_data[[#This Row],[revenue_generated]]/supply_chain_data[[#This Row],[number_of_products_sold]]</f>
        <v>5.6646167959248874</v>
      </c>
      <c r="Z83" s="1">
        <f>supply_chain_data[[#This Row],[manufacturing_costs]] + supply_chain_data[[#This Row],[costs]]</f>
        <v>296.56792888870245</v>
      </c>
      <c r="AA83" s="1">
        <f>supply_chain_data[[#This Row],[revenue_generated]]-supply_chain_data[[#This Row],[total_cost]]</f>
        <v>4087.8454711571603</v>
      </c>
      <c r="AB83" s="1">
        <f>supply_chain_data[[#This Row],[total_cost]]/supply_chain_data[[#This Row],[number_of_products_sold]]</f>
        <v>0.383162698822613</v>
      </c>
    </row>
    <row r="84" spans="1:28" x14ac:dyDescent="0.2">
      <c r="A84" s="1" t="s">
        <v>8</v>
      </c>
      <c r="B84" s="1" t="s">
        <v>111</v>
      </c>
      <c r="C84">
        <v>17.034930739467917</v>
      </c>
      <c r="D84">
        <v>13</v>
      </c>
      <c r="E84">
        <v>336</v>
      </c>
      <c r="F84">
        <v>2943.3818676094515</v>
      </c>
      <c r="G84" s="1" t="s">
        <v>13</v>
      </c>
      <c r="H84">
        <v>42</v>
      </c>
      <c r="I84">
        <v>19</v>
      </c>
      <c r="J84">
        <v>72</v>
      </c>
      <c r="K84">
        <v>1</v>
      </c>
      <c r="L84" s="1" t="s">
        <v>11</v>
      </c>
      <c r="M84">
        <v>4.7081818735419301</v>
      </c>
      <c r="N84" s="1" t="s">
        <v>36</v>
      </c>
      <c r="O84" s="1" t="s">
        <v>4</v>
      </c>
      <c r="P84">
        <v>6</v>
      </c>
      <c r="Q84">
        <v>955</v>
      </c>
      <c r="R84">
        <v>26</v>
      </c>
      <c r="S84">
        <v>4.4652784349432402</v>
      </c>
      <c r="T84" s="1" t="s">
        <v>5</v>
      </c>
      <c r="U84">
        <v>4.1378770486223573</v>
      </c>
      <c r="V84" s="1" t="s">
        <v>6</v>
      </c>
      <c r="W84" s="1" t="s">
        <v>16</v>
      </c>
      <c r="X84">
        <v>589.97855562804068</v>
      </c>
      <c r="Y84" s="1">
        <f>supply_chain_data[[#This Row],[revenue_generated]]/supply_chain_data[[#This Row],[number_of_products_sold]]</f>
        <v>8.7600650821709873</v>
      </c>
      <c r="Z84" s="1">
        <f>supply_chain_data[[#This Row],[manufacturing_costs]] + supply_chain_data[[#This Row],[costs]]</f>
        <v>594.44383406298391</v>
      </c>
      <c r="AA84" s="1">
        <f>supply_chain_data[[#This Row],[revenue_generated]]-supply_chain_data[[#This Row],[total_cost]]</f>
        <v>2348.9380335464675</v>
      </c>
      <c r="AB84" s="1">
        <f>supply_chain_data[[#This Row],[total_cost]]/supply_chain_data[[#This Row],[number_of_products_sold]]</f>
        <v>1.7691780775684045</v>
      </c>
    </row>
    <row r="85" spans="1:28" x14ac:dyDescent="0.2">
      <c r="A85" s="1" t="s">
        <v>0</v>
      </c>
      <c r="B85" s="1" t="s">
        <v>112</v>
      </c>
      <c r="C85">
        <v>68.911246211606326</v>
      </c>
      <c r="D85">
        <v>82</v>
      </c>
      <c r="E85">
        <v>663</v>
      </c>
      <c r="F85">
        <v>2411.754632110491</v>
      </c>
      <c r="G85" s="1" t="s">
        <v>13</v>
      </c>
      <c r="H85">
        <v>65</v>
      </c>
      <c r="I85">
        <v>24</v>
      </c>
      <c r="J85">
        <v>7</v>
      </c>
      <c r="K85">
        <v>8</v>
      </c>
      <c r="L85" s="1" t="s">
        <v>2</v>
      </c>
      <c r="M85">
        <v>4.9498395779969488</v>
      </c>
      <c r="N85" s="1" t="s">
        <v>14</v>
      </c>
      <c r="O85" s="1" t="s">
        <v>28</v>
      </c>
      <c r="P85">
        <v>20</v>
      </c>
      <c r="Q85">
        <v>443</v>
      </c>
      <c r="R85">
        <v>5</v>
      </c>
      <c r="S85">
        <v>97.730593800533043</v>
      </c>
      <c r="T85" s="1" t="s">
        <v>21</v>
      </c>
      <c r="U85">
        <v>0.77300613406724783</v>
      </c>
      <c r="V85" s="1" t="s">
        <v>6</v>
      </c>
      <c r="W85" s="1" t="s">
        <v>23</v>
      </c>
      <c r="X85">
        <v>682.97101822609329</v>
      </c>
      <c r="Y85" s="1">
        <f>supply_chain_data[[#This Row],[revenue_generated]]/supply_chain_data[[#This Row],[number_of_products_sold]]</f>
        <v>3.6376389624592624</v>
      </c>
      <c r="Z85" s="1">
        <f>supply_chain_data[[#This Row],[manufacturing_costs]] + supply_chain_data[[#This Row],[costs]]</f>
        <v>780.70161202662632</v>
      </c>
      <c r="AA85" s="1">
        <f>supply_chain_data[[#This Row],[revenue_generated]]-supply_chain_data[[#This Row],[total_cost]]</f>
        <v>1631.0530200838648</v>
      </c>
      <c r="AB85" s="1">
        <f>supply_chain_data[[#This Row],[total_cost]]/supply_chain_data[[#This Row],[number_of_products_sold]]</f>
        <v>1.1775288265861634</v>
      </c>
    </row>
    <row r="86" spans="1:28" x14ac:dyDescent="0.2">
      <c r="A86" s="1" t="s">
        <v>0</v>
      </c>
      <c r="B86" s="1" t="s">
        <v>113</v>
      </c>
      <c r="C86">
        <v>89.104367292102253</v>
      </c>
      <c r="D86">
        <v>99</v>
      </c>
      <c r="E86">
        <v>618</v>
      </c>
      <c r="F86">
        <v>2048.2900998487103</v>
      </c>
      <c r="G86" s="1" t="s">
        <v>13</v>
      </c>
      <c r="H86">
        <v>73</v>
      </c>
      <c r="I86">
        <v>26</v>
      </c>
      <c r="J86">
        <v>80</v>
      </c>
      <c r="K86">
        <v>10</v>
      </c>
      <c r="L86" s="1" t="s">
        <v>11</v>
      </c>
      <c r="M86">
        <v>8.381615624922631</v>
      </c>
      <c r="N86" s="1" t="s">
        <v>19</v>
      </c>
      <c r="O86" s="1" t="s">
        <v>37</v>
      </c>
      <c r="P86">
        <v>24</v>
      </c>
      <c r="Q86">
        <v>589</v>
      </c>
      <c r="R86">
        <v>22</v>
      </c>
      <c r="S86">
        <v>33.808636513209095</v>
      </c>
      <c r="T86" s="1" t="s">
        <v>39</v>
      </c>
      <c r="U86">
        <v>4.8434565771180411</v>
      </c>
      <c r="V86" s="1" t="s">
        <v>15</v>
      </c>
      <c r="W86" s="1" t="s">
        <v>7</v>
      </c>
      <c r="X86">
        <v>465.45700596368795</v>
      </c>
      <c r="Y86" s="1">
        <f>supply_chain_data[[#This Row],[revenue_generated]]/supply_chain_data[[#This Row],[number_of_products_sold]]</f>
        <v>3.3143852748361007</v>
      </c>
      <c r="Z86" s="1">
        <f>supply_chain_data[[#This Row],[manufacturing_costs]] + supply_chain_data[[#This Row],[costs]]</f>
        <v>499.26564247689703</v>
      </c>
      <c r="AA86" s="1">
        <f>supply_chain_data[[#This Row],[revenue_generated]]-supply_chain_data[[#This Row],[total_cost]]</f>
        <v>1549.0244573718132</v>
      </c>
      <c r="AB86" s="1">
        <f>supply_chain_data[[#This Row],[total_cost]]/supply_chain_data[[#This Row],[number_of_products_sold]]</f>
        <v>0.80787320789141914</v>
      </c>
    </row>
    <row r="87" spans="1:28" x14ac:dyDescent="0.2">
      <c r="A87" s="1" t="s">
        <v>32</v>
      </c>
      <c r="B87" s="1" t="s">
        <v>114</v>
      </c>
      <c r="C87">
        <v>76.962994415193876</v>
      </c>
      <c r="D87">
        <v>83</v>
      </c>
      <c r="E87">
        <v>25</v>
      </c>
      <c r="F87">
        <v>8684.6130592538575</v>
      </c>
      <c r="G87" s="1" t="s">
        <v>10</v>
      </c>
      <c r="H87">
        <v>15</v>
      </c>
      <c r="I87">
        <v>18</v>
      </c>
      <c r="J87">
        <v>66</v>
      </c>
      <c r="K87">
        <v>2</v>
      </c>
      <c r="L87" s="1" t="s">
        <v>18</v>
      </c>
      <c r="M87">
        <v>8.2491687048717282</v>
      </c>
      <c r="N87" s="1" t="s">
        <v>19</v>
      </c>
      <c r="O87" s="1" t="s">
        <v>37</v>
      </c>
      <c r="P87">
        <v>4</v>
      </c>
      <c r="Q87">
        <v>211</v>
      </c>
      <c r="R87">
        <v>2</v>
      </c>
      <c r="S87">
        <v>69.929345518672307</v>
      </c>
      <c r="T87" s="1" t="s">
        <v>21</v>
      </c>
      <c r="U87">
        <v>1.3744289997457582</v>
      </c>
      <c r="V87" s="1" t="s">
        <v>6</v>
      </c>
      <c r="W87" s="1" t="s">
        <v>7</v>
      </c>
      <c r="X87">
        <v>842.68683000464148</v>
      </c>
      <c r="Y87" s="1">
        <f>supply_chain_data[[#This Row],[revenue_generated]]/supply_chain_data[[#This Row],[number_of_products_sold]]</f>
        <v>347.38452237015429</v>
      </c>
      <c r="Z87" s="1">
        <f>supply_chain_data[[#This Row],[manufacturing_costs]] + supply_chain_data[[#This Row],[costs]]</f>
        <v>912.61617552331381</v>
      </c>
      <c r="AA87" s="1">
        <f>supply_chain_data[[#This Row],[revenue_generated]]-supply_chain_data[[#This Row],[total_cost]]</f>
        <v>7771.9968837305441</v>
      </c>
      <c r="AB87" s="1">
        <f>supply_chain_data[[#This Row],[total_cost]]/supply_chain_data[[#This Row],[number_of_products_sold]]</f>
        <v>36.504647020932552</v>
      </c>
    </row>
    <row r="88" spans="1:28" x14ac:dyDescent="0.2">
      <c r="A88" s="1" t="s">
        <v>8</v>
      </c>
      <c r="B88" s="1" t="s">
        <v>115</v>
      </c>
      <c r="C88">
        <v>19.998176940404221</v>
      </c>
      <c r="D88">
        <v>18</v>
      </c>
      <c r="E88">
        <v>223</v>
      </c>
      <c r="F88">
        <v>1229.5910285649834</v>
      </c>
      <c r="G88" s="1" t="s">
        <v>13</v>
      </c>
      <c r="H88">
        <v>32</v>
      </c>
      <c r="I88">
        <v>14</v>
      </c>
      <c r="J88">
        <v>22</v>
      </c>
      <c r="K88">
        <v>6</v>
      </c>
      <c r="L88" s="1" t="s">
        <v>2</v>
      </c>
      <c r="M88">
        <v>1.4543053101535515</v>
      </c>
      <c r="N88" s="1" t="s">
        <v>14</v>
      </c>
      <c r="O88" s="1" t="s">
        <v>4</v>
      </c>
      <c r="P88">
        <v>4</v>
      </c>
      <c r="Q88">
        <v>569</v>
      </c>
      <c r="R88">
        <v>18</v>
      </c>
      <c r="S88">
        <v>74.608969995194684</v>
      </c>
      <c r="T88" s="1" t="s">
        <v>39</v>
      </c>
      <c r="U88">
        <v>2.0515129307662465</v>
      </c>
      <c r="V88" s="1" t="s">
        <v>22</v>
      </c>
      <c r="W88" s="1" t="s">
        <v>23</v>
      </c>
      <c r="X88">
        <v>264.25488983586649</v>
      </c>
      <c r="Y88" s="1">
        <f>supply_chain_data[[#This Row],[revenue_generated]]/supply_chain_data[[#This Row],[number_of_products_sold]]</f>
        <v>5.5138611146411813</v>
      </c>
      <c r="Z88" s="1">
        <f>supply_chain_data[[#This Row],[manufacturing_costs]] + supply_chain_data[[#This Row],[costs]]</f>
        <v>338.86385983106118</v>
      </c>
      <c r="AA88" s="1">
        <f>supply_chain_data[[#This Row],[revenue_generated]]-supply_chain_data[[#This Row],[total_cost]]</f>
        <v>890.72716873392221</v>
      </c>
      <c r="AB88" s="1">
        <f>supply_chain_data[[#This Row],[total_cost]]/supply_chain_data[[#This Row],[number_of_products_sold]]</f>
        <v>1.5195688781661936</v>
      </c>
    </row>
    <row r="89" spans="1:28" x14ac:dyDescent="0.2">
      <c r="A89" s="1" t="s">
        <v>0</v>
      </c>
      <c r="B89" s="1" t="s">
        <v>116</v>
      </c>
      <c r="C89">
        <v>80.41403665035574</v>
      </c>
      <c r="D89">
        <v>24</v>
      </c>
      <c r="E89">
        <v>79</v>
      </c>
      <c r="F89">
        <v>5133.8467010866916</v>
      </c>
      <c r="G89" s="1" t="s">
        <v>30</v>
      </c>
      <c r="H89">
        <v>5</v>
      </c>
      <c r="I89">
        <v>7</v>
      </c>
      <c r="J89">
        <v>55</v>
      </c>
      <c r="K89">
        <v>10</v>
      </c>
      <c r="L89" s="1" t="s">
        <v>11</v>
      </c>
      <c r="M89">
        <v>6.5758037975485353</v>
      </c>
      <c r="N89" s="1" t="s">
        <v>3</v>
      </c>
      <c r="O89" s="1" t="s">
        <v>37</v>
      </c>
      <c r="P89">
        <v>27</v>
      </c>
      <c r="Q89">
        <v>523</v>
      </c>
      <c r="R89">
        <v>17</v>
      </c>
      <c r="S89">
        <v>28.69699682414317</v>
      </c>
      <c r="T89" s="1" t="s">
        <v>21</v>
      </c>
      <c r="U89">
        <v>3.6937377878392756</v>
      </c>
      <c r="V89" s="1" t="s">
        <v>31</v>
      </c>
      <c r="W89" s="1" t="s">
        <v>7</v>
      </c>
      <c r="X89">
        <v>879.3592177349243</v>
      </c>
      <c r="Y89" s="1">
        <f>supply_chain_data[[#This Row],[revenue_generated]]/supply_chain_data[[#This Row],[number_of_products_sold]]</f>
        <v>64.985401279578369</v>
      </c>
      <c r="Z89" s="1">
        <f>supply_chain_data[[#This Row],[manufacturing_costs]] + supply_chain_data[[#This Row],[costs]]</f>
        <v>908.05621455906748</v>
      </c>
      <c r="AA89" s="1">
        <f>supply_chain_data[[#This Row],[revenue_generated]]-supply_chain_data[[#This Row],[total_cost]]</f>
        <v>4225.7904865276241</v>
      </c>
      <c r="AB89" s="1">
        <f>supply_chain_data[[#This Row],[total_cost]]/supply_chain_data[[#This Row],[number_of_products_sold]]</f>
        <v>11.494382462773006</v>
      </c>
    </row>
    <row r="90" spans="1:28" x14ac:dyDescent="0.2">
      <c r="A90" s="1" t="s">
        <v>32</v>
      </c>
      <c r="B90" s="1" t="s">
        <v>117</v>
      </c>
      <c r="C90">
        <v>75.27040697572501</v>
      </c>
      <c r="D90">
        <v>58</v>
      </c>
      <c r="E90">
        <v>737</v>
      </c>
      <c r="F90">
        <v>9444.7420330629793</v>
      </c>
      <c r="G90" s="1" t="s">
        <v>30</v>
      </c>
      <c r="H90">
        <v>60</v>
      </c>
      <c r="I90">
        <v>18</v>
      </c>
      <c r="J90">
        <v>85</v>
      </c>
      <c r="K90">
        <v>7</v>
      </c>
      <c r="L90" s="1" t="s">
        <v>11</v>
      </c>
      <c r="M90">
        <v>3.8012531329310777</v>
      </c>
      <c r="N90" s="1" t="s">
        <v>36</v>
      </c>
      <c r="O90" s="1" t="s">
        <v>4</v>
      </c>
      <c r="P90">
        <v>21</v>
      </c>
      <c r="Q90">
        <v>953</v>
      </c>
      <c r="R90">
        <v>11</v>
      </c>
      <c r="S90">
        <v>68.184919057041171</v>
      </c>
      <c r="T90" s="1" t="s">
        <v>5</v>
      </c>
      <c r="U90">
        <v>0.722204401882931</v>
      </c>
      <c r="V90" s="1" t="s">
        <v>31</v>
      </c>
      <c r="W90" s="1" t="s">
        <v>23</v>
      </c>
      <c r="X90">
        <v>103.91624796070495</v>
      </c>
      <c r="Y90" s="1">
        <f>supply_chain_data[[#This Row],[revenue_generated]]/supply_chain_data[[#This Row],[number_of_products_sold]]</f>
        <v>12.815118090994545</v>
      </c>
      <c r="Z90" s="1">
        <f>supply_chain_data[[#This Row],[manufacturing_costs]] + supply_chain_data[[#This Row],[costs]]</f>
        <v>172.10116701774612</v>
      </c>
      <c r="AA90" s="1">
        <f>supply_chain_data[[#This Row],[revenue_generated]]-supply_chain_data[[#This Row],[total_cost]]</f>
        <v>9272.6408660452325</v>
      </c>
      <c r="AB90" s="1">
        <f>supply_chain_data[[#This Row],[total_cost]]/supply_chain_data[[#This Row],[number_of_products_sold]]</f>
        <v>0.23351583041756596</v>
      </c>
    </row>
    <row r="91" spans="1:28" x14ac:dyDescent="0.2">
      <c r="A91" s="1" t="s">
        <v>32</v>
      </c>
      <c r="B91" s="1" t="s">
        <v>118</v>
      </c>
      <c r="C91">
        <v>97.760085581938668</v>
      </c>
      <c r="D91">
        <v>10</v>
      </c>
      <c r="E91">
        <v>134</v>
      </c>
      <c r="F91">
        <v>5924.682566853231</v>
      </c>
      <c r="G91" s="1" t="s">
        <v>13</v>
      </c>
      <c r="H91">
        <v>90</v>
      </c>
      <c r="I91">
        <v>1</v>
      </c>
      <c r="J91">
        <v>27</v>
      </c>
      <c r="K91">
        <v>8</v>
      </c>
      <c r="L91" s="1" t="s">
        <v>2</v>
      </c>
      <c r="M91">
        <v>9.9298162452772587</v>
      </c>
      <c r="N91" s="1" t="s">
        <v>14</v>
      </c>
      <c r="O91" s="1" t="s">
        <v>20</v>
      </c>
      <c r="P91">
        <v>23</v>
      </c>
      <c r="Q91">
        <v>370</v>
      </c>
      <c r="R91">
        <v>11</v>
      </c>
      <c r="S91">
        <v>46.603873381644469</v>
      </c>
      <c r="T91" s="1" t="s">
        <v>5</v>
      </c>
      <c r="U91">
        <v>1.9076657339590746</v>
      </c>
      <c r="V91" s="1" t="s">
        <v>22</v>
      </c>
      <c r="W91" s="1" t="s">
        <v>7</v>
      </c>
      <c r="X91">
        <v>517.4999739290605</v>
      </c>
      <c r="Y91" s="1">
        <f>supply_chain_data[[#This Row],[revenue_generated]]/supply_chain_data[[#This Row],[number_of_products_sold]]</f>
        <v>44.214049006367397</v>
      </c>
      <c r="Z91" s="1">
        <f>supply_chain_data[[#This Row],[manufacturing_costs]] + supply_chain_data[[#This Row],[costs]]</f>
        <v>564.10384731070496</v>
      </c>
      <c r="AA91" s="1">
        <f>supply_chain_data[[#This Row],[revenue_generated]]-supply_chain_data[[#This Row],[total_cost]]</f>
        <v>5360.5787195425264</v>
      </c>
      <c r="AB91" s="1">
        <f>supply_chain_data[[#This Row],[total_cost]]/supply_chain_data[[#This Row],[number_of_products_sold]]</f>
        <v>4.2097302038112314</v>
      </c>
    </row>
    <row r="92" spans="1:28" x14ac:dyDescent="0.2">
      <c r="A92" s="1" t="s">
        <v>8</v>
      </c>
      <c r="B92" s="1" t="s">
        <v>119</v>
      </c>
      <c r="C92">
        <v>13.881913501359142</v>
      </c>
      <c r="D92">
        <v>56</v>
      </c>
      <c r="E92">
        <v>320</v>
      </c>
      <c r="F92">
        <v>9592.6335702803117</v>
      </c>
      <c r="G92" s="1" t="s">
        <v>157</v>
      </c>
      <c r="H92">
        <v>66</v>
      </c>
      <c r="I92">
        <v>18</v>
      </c>
      <c r="J92">
        <v>96</v>
      </c>
      <c r="K92">
        <v>7</v>
      </c>
      <c r="L92" s="1" t="s">
        <v>2</v>
      </c>
      <c r="M92">
        <v>7.6744307081126939</v>
      </c>
      <c r="N92" s="1" t="s">
        <v>3</v>
      </c>
      <c r="O92" s="1" t="s">
        <v>28</v>
      </c>
      <c r="P92">
        <v>8</v>
      </c>
      <c r="Q92">
        <v>585</v>
      </c>
      <c r="R92">
        <v>8</v>
      </c>
      <c r="S92">
        <v>85.675963335797974</v>
      </c>
      <c r="T92" s="1" t="s">
        <v>39</v>
      </c>
      <c r="U92">
        <v>1.2193822244013885</v>
      </c>
      <c r="V92" s="1" t="s">
        <v>22</v>
      </c>
      <c r="W92" s="1" t="s">
        <v>7</v>
      </c>
      <c r="X92">
        <v>990.07847250581119</v>
      </c>
      <c r="Y92" s="1">
        <f>supply_chain_data[[#This Row],[revenue_generated]]/supply_chain_data[[#This Row],[number_of_products_sold]]</f>
        <v>29.976979907125973</v>
      </c>
      <c r="Z92" s="1">
        <f>supply_chain_data[[#This Row],[manufacturing_costs]] + supply_chain_data[[#This Row],[costs]]</f>
        <v>1075.7544358416092</v>
      </c>
      <c r="AA92" s="1">
        <f>supply_chain_data[[#This Row],[revenue_generated]]-supply_chain_data[[#This Row],[total_cost]]</f>
        <v>8516.8791344387027</v>
      </c>
      <c r="AB92" s="1">
        <f>supply_chain_data[[#This Row],[total_cost]]/supply_chain_data[[#This Row],[number_of_products_sold]]</f>
        <v>3.3617326120050288</v>
      </c>
    </row>
    <row r="93" spans="1:28" x14ac:dyDescent="0.2">
      <c r="A93" s="1" t="s">
        <v>32</v>
      </c>
      <c r="B93" s="1" t="s">
        <v>120</v>
      </c>
      <c r="C93">
        <v>62.111965463961788</v>
      </c>
      <c r="D93">
        <v>90</v>
      </c>
      <c r="E93">
        <v>916</v>
      </c>
      <c r="F93">
        <v>1935.2067935075991</v>
      </c>
      <c r="G93" s="1" t="s">
        <v>30</v>
      </c>
      <c r="H93">
        <v>98</v>
      </c>
      <c r="I93">
        <v>22</v>
      </c>
      <c r="J93">
        <v>85</v>
      </c>
      <c r="K93">
        <v>7</v>
      </c>
      <c r="L93" s="1" t="s">
        <v>2</v>
      </c>
      <c r="M93">
        <v>7.4715140844011456</v>
      </c>
      <c r="N93" s="1" t="s">
        <v>27</v>
      </c>
      <c r="O93" s="1" t="s">
        <v>25</v>
      </c>
      <c r="P93">
        <v>5</v>
      </c>
      <c r="Q93">
        <v>207</v>
      </c>
      <c r="R93">
        <v>28</v>
      </c>
      <c r="S93">
        <v>39.772882502339975</v>
      </c>
      <c r="T93" s="1" t="s">
        <v>5</v>
      </c>
      <c r="U93">
        <v>0.62600185820939458</v>
      </c>
      <c r="V93" s="1" t="s">
        <v>22</v>
      </c>
      <c r="W93" s="1" t="s">
        <v>7</v>
      </c>
      <c r="X93">
        <v>996.77831495062378</v>
      </c>
      <c r="Y93" s="1">
        <f>supply_chain_data[[#This Row],[revenue_generated]]/supply_chain_data[[#This Row],[number_of_products_sold]]</f>
        <v>2.1126711719515274</v>
      </c>
      <c r="Z93" s="1">
        <f>supply_chain_data[[#This Row],[manufacturing_costs]] + supply_chain_data[[#This Row],[costs]]</f>
        <v>1036.5511974529638</v>
      </c>
      <c r="AA93" s="1">
        <f>supply_chain_data[[#This Row],[revenue_generated]]-supply_chain_data[[#This Row],[total_cost]]</f>
        <v>898.65559605463523</v>
      </c>
      <c r="AB93" s="1">
        <f>supply_chain_data[[#This Row],[total_cost]]/supply_chain_data[[#This Row],[number_of_products_sold]]</f>
        <v>1.1316061107565107</v>
      </c>
    </row>
    <row r="94" spans="1:28" x14ac:dyDescent="0.2">
      <c r="A94" s="1" t="s">
        <v>32</v>
      </c>
      <c r="B94" s="1" t="s">
        <v>121</v>
      </c>
      <c r="C94">
        <v>47.714233075820232</v>
      </c>
      <c r="D94">
        <v>44</v>
      </c>
      <c r="E94">
        <v>276</v>
      </c>
      <c r="F94">
        <v>2100.1297546259366</v>
      </c>
      <c r="G94" s="1" t="s">
        <v>30</v>
      </c>
      <c r="H94">
        <v>90</v>
      </c>
      <c r="I94">
        <v>25</v>
      </c>
      <c r="J94">
        <v>10</v>
      </c>
      <c r="K94">
        <v>8</v>
      </c>
      <c r="L94" s="1" t="s">
        <v>2</v>
      </c>
      <c r="M94">
        <v>4.4695000261236011</v>
      </c>
      <c r="N94" s="1" t="s">
        <v>36</v>
      </c>
      <c r="O94" s="1" t="s">
        <v>4</v>
      </c>
      <c r="P94">
        <v>4</v>
      </c>
      <c r="Q94">
        <v>671</v>
      </c>
      <c r="R94">
        <v>29</v>
      </c>
      <c r="S94">
        <v>62.612690395614344</v>
      </c>
      <c r="T94" s="1" t="s">
        <v>39</v>
      </c>
      <c r="U94">
        <v>0.33343182522473924</v>
      </c>
      <c r="V94" s="1" t="s">
        <v>22</v>
      </c>
      <c r="W94" s="1" t="s">
        <v>7</v>
      </c>
      <c r="X94">
        <v>230.09278253676294</v>
      </c>
      <c r="Y94" s="1">
        <f>supply_chain_data[[#This Row],[revenue_generated]]/supply_chain_data[[#This Row],[number_of_products_sold]]</f>
        <v>7.6091657776302046</v>
      </c>
      <c r="Z94" s="1">
        <f>supply_chain_data[[#This Row],[manufacturing_costs]] + supply_chain_data[[#This Row],[costs]]</f>
        <v>292.70547293237729</v>
      </c>
      <c r="AA94" s="1">
        <f>supply_chain_data[[#This Row],[revenue_generated]]-supply_chain_data[[#This Row],[total_cost]]</f>
        <v>1807.4242816935594</v>
      </c>
      <c r="AB94" s="1">
        <f>supply_chain_data[[#This Row],[total_cost]]/supply_chain_data[[#This Row],[number_of_products_sold]]</f>
        <v>1.0605270758419467</v>
      </c>
    </row>
    <row r="95" spans="1:28" x14ac:dyDescent="0.2">
      <c r="A95" s="1" t="s">
        <v>0</v>
      </c>
      <c r="B95" s="1" t="s">
        <v>122</v>
      </c>
      <c r="C95">
        <v>69.290831002905492</v>
      </c>
      <c r="D95">
        <v>88</v>
      </c>
      <c r="E95">
        <v>114</v>
      </c>
      <c r="F95">
        <v>4531.4021336919095</v>
      </c>
      <c r="G95" s="1" t="s">
        <v>13</v>
      </c>
      <c r="H95">
        <v>63</v>
      </c>
      <c r="I95">
        <v>17</v>
      </c>
      <c r="J95">
        <v>66</v>
      </c>
      <c r="K95">
        <v>1</v>
      </c>
      <c r="L95" s="1" t="s">
        <v>18</v>
      </c>
      <c r="M95">
        <v>7.0064320590043945</v>
      </c>
      <c r="N95" s="1" t="s">
        <v>27</v>
      </c>
      <c r="O95" s="1" t="s">
        <v>37</v>
      </c>
      <c r="P95">
        <v>21</v>
      </c>
      <c r="Q95">
        <v>824</v>
      </c>
      <c r="R95">
        <v>20</v>
      </c>
      <c r="S95">
        <v>35.633652343343876</v>
      </c>
      <c r="T95" s="1" t="s">
        <v>21</v>
      </c>
      <c r="U95">
        <v>4.1657817954241452</v>
      </c>
      <c r="V95" s="1" t="s">
        <v>15</v>
      </c>
      <c r="W95" s="1" t="s">
        <v>23</v>
      </c>
      <c r="X95">
        <v>823.52384588815585</v>
      </c>
      <c r="Y95" s="1">
        <f>supply_chain_data[[#This Row],[revenue_generated]]/supply_chain_data[[#This Row],[number_of_products_sold]]</f>
        <v>39.74914152361324</v>
      </c>
      <c r="Z95" s="1">
        <f>supply_chain_data[[#This Row],[manufacturing_costs]] + supply_chain_data[[#This Row],[costs]]</f>
        <v>859.15749823149974</v>
      </c>
      <c r="AA95" s="1">
        <f>supply_chain_data[[#This Row],[revenue_generated]]-supply_chain_data[[#This Row],[total_cost]]</f>
        <v>3672.2446354604099</v>
      </c>
      <c r="AB95" s="1">
        <f>supply_chain_data[[#This Row],[total_cost]]/supply_chain_data[[#This Row],[number_of_products_sold]]</f>
        <v>7.5364692827324538</v>
      </c>
    </row>
    <row r="96" spans="1:28" x14ac:dyDescent="0.2">
      <c r="A96" s="1" t="s">
        <v>32</v>
      </c>
      <c r="B96" s="1" t="s">
        <v>123</v>
      </c>
      <c r="C96">
        <v>3.0376887246314141</v>
      </c>
      <c r="D96">
        <v>97</v>
      </c>
      <c r="E96">
        <v>987</v>
      </c>
      <c r="F96">
        <v>7888.3565466618729</v>
      </c>
      <c r="G96" s="1" t="s">
        <v>13</v>
      </c>
      <c r="H96">
        <v>77</v>
      </c>
      <c r="I96">
        <v>26</v>
      </c>
      <c r="J96">
        <v>72</v>
      </c>
      <c r="K96">
        <v>9</v>
      </c>
      <c r="L96" s="1" t="s">
        <v>2</v>
      </c>
      <c r="M96">
        <v>6.9429459420325808</v>
      </c>
      <c r="N96" s="1" t="s">
        <v>36</v>
      </c>
      <c r="O96" s="1" t="s">
        <v>25</v>
      </c>
      <c r="P96">
        <v>12</v>
      </c>
      <c r="Q96">
        <v>908</v>
      </c>
      <c r="R96">
        <v>14</v>
      </c>
      <c r="S96">
        <v>60.387378614862122</v>
      </c>
      <c r="T96" s="1" t="s">
        <v>39</v>
      </c>
      <c r="U96">
        <v>1.4636074984727798</v>
      </c>
      <c r="V96" s="1" t="s">
        <v>22</v>
      </c>
      <c r="W96" s="1" t="s">
        <v>7</v>
      </c>
      <c r="X96">
        <v>846.66525698669477</v>
      </c>
      <c r="Y96" s="1">
        <f>supply_chain_data[[#This Row],[revenue_generated]]/supply_chain_data[[#This Row],[number_of_products_sold]]</f>
        <v>7.9922558730110165</v>
      </c>
      <c r="Z96" s="1">
        <f>supply_chain_data[[#This Row],[manufacturing_costs]] + supply_chain_data[[#This Row],[costs]]</f>
        <v>907.05263560155686</v>
      </c>
      <c r="AA96" s="1">
        <f>supply_chain_data[[#This Row],[revenue_generated]]-supply_chain_data[[#This Row],[total_cost]]</f>
        <v>6981.3039110603158</v>
      </c>
      <c r="AB96" s="1">
        <f>supply_chain_data[[#This Row],[total_cost]]/supply_chain_data[[#This Row],[number_of_products_sold]]</f>
        <v>0.91899963080198266</v>
      </c>
    </row>
    <row r="97" spans="1:28" x14ac:dyDescent="0.2">
      <c r="A97" s="1" t="s">
        <v>0</v>
      </c>
      <c r="B97" s="1" t="s">
        <v>124</v>
      </c>
      <c r="C97">
        <v>77.903927219447752</v>
      </c>
      <c r="D97">
        <v>65</v>
      </c>
      <c r="E97">
        <v>672</v>
      </c>
      <c r="F97">
        <v>7386.3639440486641</v>
      </c>
      <c r="G97" s="1" t="s">
        <v>13</v>
      </c>
      <c r="H97">
        <v>15</v>
      </c>
      <c r="I97">
        <v>14</v>
      </c>
      <c r="J97">
        <v>26</v>
      </c>
      <c r="K97">
        <v>9</v>
      </c>
      <c r="L97" s="1" t="s">
        <v>2</v>
      </c>
      <c r="M97">
        <v>8.6303388696027543</v>
      </c>
      <c r="N97" s="1" t="s">
        <v>27</v>
      </c>
      <c r="O97" s="1" t="s">
        <v>4</v>
      </c>
      <c r="P97">
        <v>18</v>
      </c>
      <c r="Q97">
        <v>450</v>
      </c>
      <c r="R97">
        <v>26</v>
      </c>
      <c r="S97">
        <v>58.890685768589982</v>
      </c>
      <c r="T97" s="1" t="s">
        <v>5</v>
      </c>
      <c r="U97">
        <v>1.2108821295850665</v>
      </c>
      <c r="V97" s="1" t="s">
        <v>15</v>
      </c>
      <c r="W97" s="1" t="s">
        <v>23</v>
      </c>
      <c r="X97">
        <v>778.8642413766479</v>
      </c>
      <c r="Y97" s="1">
        <f>supply_chain_data[[#This Row],[revenue_generated]]/supply_chain_data[[#This Row],[number_of_products_sold]]</f>
        <v>10.991613011977179</v>
      </c>
      <c r="Z97" s="1">
        <f>supply_chain_data[[#This Row],[manufacturing_costs]] + supply_chain_data[[#This Row],[costs]]</f>
        <v>837.75492714523784</v>
      </c>
      <c r="AA97" s="1">
        <f>supply_chain_data[[#This Row],[revenue_generated]]-supply_chain_data[[#This Row],[total_cost]]</f>
        <v>6548.609016903426</v>
      </c>
      <c r="AB97" s="1">
        <f>supply_chain_data[[#This Row],[total_cost]]/supply_chain_data[[#This Row],[number_of_products_sold]]</f>
        <v>1.2466591177756516</v>
      </c>
    </row>
    <row r="98" spans="1:28" x14ac:dyDescent="0.2">
      <c r="A98" s="1" t="s">
        <v>32</v>
      </c>
      <c r="B98" s="1" t="s">
        <v>125</v>
      </c>
      <c r="C98">
        <v>24.42313142037338</v>
      </c>
      <c r="D98">
        <v>29</v>
      </c>
      <c r="E98">
        <v>324</v>
      </c>
      <c r="F98">
        <v>7698.4247656321168</v>
      </c>
      <c r="G98" s="1" t="s">
        <v>157</v>
      </c>
      <c r="H98">
        <v>67</v>
      </c>
      <c r="I98">
        <v>2</v>
      </c>
      <c r="J98">
        <v>32</v>
      </c>
      <c r="K98">
        <v>3</v>
      </c>
      <c r="L98" s="1" t="s">
        <v>18</v>
      </c>
      <c r="M98">
        <v>5.3528780439968093</v>
      </c>
      <c r="N98" s="1" t="s">
        <v>3</v>
      </c>
      <c r="O98" s="1" t="s">
        <v>4</v>
      </c>
      <c r="P98">
        <v>28</v>
      </c>
      <c r="Q98">
        <v>648</v>
      </c>
      <c r="R98">
        <v>28</v>
      </c>
      <c r="S98">
        <v>17.80375633139127</v>
      </c>
      <c r="T98" s="1" t="s">
        <v>5</v>
      </c>
      <c r="U98">
        <v>3.8720476814821332</v>
      </c>
      <c r="V98" s="1" t="s">
        <v>6</v>
      </c>
      <c r="W98" s="1" t="s">
        <v>23</v>
      </c>
      <c r="X98">
        <v>188.74214114905698</v>
      </c>
      <c r="Y98" s="1">
        <f>supply_chain_data[[#This Row],[revenue_generated]]/supply_chain_data[[#This Row],[number_of_products_sold]]</f>
        <v>23.760570264296657</v>
      </c>
      <c r="Z98" s="1">
        <f>supply_chain_data[[#This Row],[manufacturing_costs]] + supply_chain_data[[#This Row],[costs]]</f>
        <v>206.54589748044825</v>
      </c>
      <c r="AA98" s="1">
        <f>supply_chain_data[[#This Row],[revenue_generated]]-supply_chain_data[[#This Row],[total_cost]]</f>
        <v>7491.8788681516689</v>
      </c>
      <c r="AB98" s="1">
        <f>supply_chain_data[[#This Row],[total_cost]]/supply_chain_data[[#This Row],[number_of_products_sold]]</f>
        <v>0.63748733790261802</v>
      </c>
    </row>
    <row r="99" spans="1:28" x14ac:dyDescent="0.2">
      <c r="A99" s="1" t="s">
        <v>0</v>
      </c>
      <c r="B99" s="1" t="s">
        <v>126</v>
      </c>
      <c r="C99">
        <v>3.5261112591434158</v>
      </c>
      <c r="D99">
        <v>56</v>
      </c>
      <c r="E99">
        <v>62</v>
      </c>
      <c r="F99">
        <v>4370.9165799845359</v>
      </c>
      <c r="G99" s="1" t="s">
        <v>30</v>
      </c>
      <c r="H99">
        <v>46</v>
      </c>
      <c r="I99">
        <v>19</v>
      </c>
      <c r="J99">
        <v>4</v>
      </c>
      <c r="K99">
        <v>9</v>
      </c>
      <c r="L99" s="1" t="s">
        <v>11</v>
      </c>
      <c r="M99">
        <v>7.9048456112096748</v>
      </c>
      <c r="N99" s="1" t="s">
        <v>27</v>
      </c>
      <c r="O99" s="1" t="s">
        <v>4</v>
      </c>
      <c r="P99">
        <v>10</v>
      </c>
      <c r="Q99">
        <v>535</v>
      </c>
      <c r="R99">
        <v>13</v>
      </c>
      <c r="S99">
        <v>65.765155926367456</v>
      </c>
      <c r="T99" s="1" t="s">
        <v>21</v>
      </c>
      <c r="U99">
        <v>3.3762378347179811</v>
      </c>
      <c r="V99" s="1" t="s">
        <v>6</v>
      </c>
      <c r="W99" s="1" t="s">
        <v>23</v>
      </c>
      <c r="X99">
        <v>540.13242286796776</v>
      </c>
      <c r="Y99" s="1">
        <f>supply_chain_data[[#This Row],[revenue_generated]]/supply_chain_data[[#This Row],[number_of_products_sold]]</f>
        <v>70.498654515879608</v>
      </c>
      <c r="Z99" s="1">
        <f>supply_chain_data[[#This Row],[manufacturing_costs]] + supply_chain_data[[#This Row],[costs]]</f>
        <v>605.89757879433523</v>
      </c>
      <c r="AA99" s="1">
        <f>supply_chain_data[[#This Row],[revenue_generated]]-supply_chain_data[[#This Row],[total_cost]]</f>
        <v>3765.0190011902005</v>
      </c>
      <c r="AB99" s="1">
        <f>supply_chain_data[[#This Row],[total_cost]]/supply_chain_data[[#This Row],[number_of_products_sold]]</f>
        <v>9.772541593457019</v>
      </c>
    </row>
    <row r="100" spans="1:28" x14ac:dyDescent="0.2">
      <c r="A100" s="1" t="s">
        <v>8</v>
      </c>
      <c r="B100" s="1" t="s">
        <v>127</v>
      </c>
      <c r="C100">
        <v>19.754604866878601</v>
      </c>
      <c r="D100">
        <v>43</v>
      </c>
      <c r="E100">
        <v>913</v>
      </c>
      <c r="F100">
        <v>8525.9525596835265</v>
      </c>
      <c r="G100" s="1" t="s">
        <v>10</v>
      </c>
      <c r="H100">
        <v>53</v>
      </c>
      <c r="I100">
        <v>1</v>
      </c>
      <c r="J100">
        <v>27</v>
      </c>
      <c r="K100">
        <v>7</v>
      </c>
      <c r="L100" s="1" t="s">
        <v>2</v>
      </c>
      <c r="M100">
        <v>1.4098010951380731</v>
      </c>
      <c r="N100" s="1" t="s">
        <v>19</v>
      </c>
      <c r="O100" s="1" t="s">
        <v>37</v>
      </c>
      <c r="P100">
        <v>28</v>
      </c>
      <c r="Q100">
        <v>581</v>
      </c>
      <c r="R100">
        <v>9</v>
      </c>
      <c r="S100">
        <v>5.604690864371781</v>
      </c>
      <c r="T100" s="1" t="s">
        <v>5</v>
      </c>
      <c r="U100">
        <v>2.9081221693512611</v>
      </c>
      <c r="V100" s="1" t="s">
        <v>22</v>
      </c>
      <c r="W100" s="1" t="s">
        <v>23</v>
      </c>
      <c r="X100">
        <v>882.19886354704147</v>
      </c>
      <c r="Y100" s="1">
        <f>supply_chain_data[[#This Row],[revenue_generated]]/supply_chain_data[[#This Row],[number_of_products_sold]]</f>
        <v>9.3383927269260969</v>
      </c>
      <c r="Z100" s="1">
        <f>supply_chain_data[[#This Row],[manufacturing_costs]] + supply_chain_data[[#This Row],[costs]]</f>
        <v>887.8035544114133</v>
      </c>
      <c r="AA100" s="1">
        <f>supply_chain_data[[#This Row],[revenue_generated]]-supply_chain_data[[#This Row],[total_cost]]</f>
        <v>7638.1490052721128</v>
      </c>
      <c r="AB100" s="1">
        <f>supply_chain_data[[#This Row],[total_cost]]/supply_chain_data[[#This Row],[number_of_products_sold]]</f>
        <v>0.97240257876387004</v>
      </c>
    </row>
    <row r="101" spans="1:28" x14ac:dyDescent="0.2">
      <c r="A101" s="1" t="s">
        <v>0</v>
      </c>
      <c r="B101" s="1" t="s">
        <v>128</v>
      </c>
      <c r="C101">
        <v>68.517832699276639</v>
      </c>
      <c r="D101">
        <v>17</v>
      </c>
      <c r="E101">
        <v>627</v>
      </c>
      <c r="F101">
        <v>9185.1858291817043</v>
      </c>
      <c r="G101" s="1" t="s">
        <v>13</v>
      </c>
      <c r="H101">
        <v>55</v>
      </c>
      <c r="I101">
        <v>8</v>
      </c>
      <c r="J101">
        <v>59</v>
      </c>
      <c r="K101">
        <v>6</v>
      </c>
      <c r="L101" s="1" t="s">
        <v>2</v>
      </c>
      <c r="M101">
        <v>1.3110237561206226</v>
      </c>
      <c r="N101" s="1" t="s">
        <v>36</v>
      </c>
      <c r="O101" s="1" t="s">
        <v>37</v>
      </c>
      <c r="P101">
        <v>29</v>
      </c>
      <c r="Q101">
        <v>921</v>
      </c>
      <c r="R101">
        <v>2</v>
      </c>
      <c r="S101">
        <v>38.07289852062604</v>
      </c>
      <c r="T101" s="1" t="s">
        <v>21</v>
      </c>
      <c r="U101">
        <v>0.34602729070550342</v>
      </c>
      <c r="V101" s="1" t="s">
        <v>22</v>
      </c>
      <c r="W101" s="1" t="s">
        <v>7</v>
      </c>
      <c r="X101">
        <v>210.74300896424614</v>
      </c>
      <c r="Y101" s="1">
        <f>supply_chain_data[[#This Row],[revenue_generated]]/supply_chain_data[[#This Row],[number_of_products_sold]]</f>
        <v>14.649419185297774</v>
      </c>
      <c r="Z101" s="1">
        <f>supply_chain_data[[#This Row],[manufacturing_costs]] + supply_chain_data[[#This Row],[costs]]</f>
        <v>248.81590748487218</v>
      </c>
      <c r="AA101" s="1">
        <f>supply_chain_data[[#This Row],[revenue_generated]]-supply_chain_data[[#This Row],[total_cost]]</f>
        <v>8936.3699216968325</v>
      </c>
      <c r="AB101" s="1">
        <f>supply_chain_data[[#This Row],[total_cost]]/supply_chain_data[[#This Row],[number_of_products_sold]]</f>
        <v>0.39683557812579295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0A9E-19B1-9440-9DDE-E4556FC78EB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d 7 4 0 9 0 - 4 9 1 6 - 4 8 a 4 - 8 d 3 0 - 8 1 8 d 4 8 7 4 d 0 3 f "   x m l n s = " h t t p : / / s c h e m a s . m i c r o s o f t . c o m / D a t a M a s h u p " > A A A A A K o F A A B Q S w M E F A A A C A g A S I u u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B I i 6 5 a a 6 G 8 b P g C A A A a C w A A E w A A A E Z v c m 1 1 b G F z L 1 N l Y 3 R p b 2 4 x L m 3 t l N 9 u 0 z A U x u 8 n 7 R 2 s 7 K a V Q i O m i R v E x Z Q K M V G 2 s X R X C F m u c 9 p 4 c + z g P 4 U K 7 d 2 x E 6 e s i 9 M 9 A F w l 9 v l 8 z n e c k 5 8 G a p g U q O i e b 9 + f n p y e 6 I o o K N F Z o m 3 T 8 B 2 m F W E C l 8 Q Q N D m f J u g D 4 m B O E C q k V R T c M t f b 2 V x S W 4 M w k 4 + M w y y X w r i F n i T Z v Q a l s w e p o a l I S W r 9 y L I F W y m i d l n O p S 0 L I x X Z Q H Y j Y K 7 Y F t 7 c u g N S E J 4 t y Y o D s e h W y Q d n U G d F a w j l 3 h B y s r V U N R E U s o H T G d X b Z J q i b 3 P g r G Y G l P O Z p E m K c s l t L b R b n l + k 6 K u V B g q z 4 7 6 P v 4 v Z t R T w f Z q 6 L s 8 S V 7 5 2 g R J V Q E r n z d 9 A a 2 0 W I p + 6 / U l 3 I a 5 o 2 L / k v K C E E + W r G W X 3 G X P X l o g l X C o i t O + q c 3 l N a t C T i I M U A a E V W s I v M 1 v I n 6 A m 7 e s d N J x Q O F z g F C W u d Z R g f y F J F l 6 n v Z e K i I 1 L T d u K y O w a G P W z d M E R P 7 9 / + 9 3 S U t O l S N s H M s 7 J k 4 s m x e f 7 w d 6 t Y n S v F L Z e g W r 3 L 7 e E c b J i n J m d C 1 8 J 8 + 5 i 5 m u 3 0 e t W i O Q a N V 1 B j b T k 5 V B 4 B 1 s Q F t A G B C j i 7 E Z K 5 V Y b W b t 0 J d R y o 0 h T M a q H 5 o 2 k j 2 7 q t 8 D 1 s M 7 C X Q I y z H 2 q Y e x G u f t B P y w R h h k W U x Q V a x o m N m M Z 9 n F K l G L d Z b 9 w t 1 d I b X S k y f a 3 c U e R c P M 0 O L 6 Q l P i f f x j o + x q a C p / a o 2 P r J y N m / A s R d k 2 o s c p 7 4 + P J D o V j T V w J 3 Q R a K d C W m + F F z G H t F M h / 6 1 i G d p g b q U z b L q p l C c M c d 9 K a y H Y e c f U 0 P W F i 9 B 9 6 j t I h S P 8 z 9 F 9 n 6 E v / b s p c L u R m L W A N R z g a F P r R x g N N l K g h S I 5 g N U i 6 I 1 i u c c 9 W H G N r U K s O s H g c s E F I A 2 X x E c r 2 r X n U 4 j h q g 8 S j B E d p G Q T S Q x e P Q 7 c v F b h 5 N N d e N I L f g S y K r 1 4 V Q I w j I O 6 b i 9 P 4 Z e s j b p s 9 l / E I l 4 O w f s 5 c / F r a Q / X R F t k e 0 z i O 6 a A r W 1 b j O K u D x h w A G 8 e A 3 U 9 i j N r 9 8 E X s u t A r 9 P 4 D U E s D B B Q A A A g I A E i L r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I u u W n F y y L S k A A A A 9 g A A A B I A A A A A A A A A A A A A A K S B A A A A A E N v b m Z p Z y 9 Q Y W N r Y W d l L n h t b F B L A Q I U A x Q A A A g I A E i L r l p r o b x s + A I A A B o L A A A T A A A A A A A A A A A A A A C k g d Q A A A B G b 3 J t d W x h c y 9 T Z W N 0 a W 9 u M S 5 t U E s B A h Q D F A A A C A g A S I u u W g / K 6 a u k A A A A 6 Q A A A B M A A A A A A A A A A A A A A K S B / Q M A A F t D b 2 5 0 Z W 5 0 X 1 R 5 c G V z X S 5 4 b W x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Q A A A A A A A B L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X B w b H l f Y 2 h h a W 5 f Z G F 0 Y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M w O T d l N i 0 4 Z D A 1 L T Q z M m I t O D g 1 O C 1 k O T k 3 N T c 2 Z m J m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H B s e V 9 j a G F p b l 9 k Y X R h I C g y K S 9 B d X R v U m V t b 3 Z l Z E N v b H V t b n M x L n t Q c m 9 k d W N 0 I H R 5 c G U s M H 0 m c X V v d D s s J n F 1 b 3 Q 7 U 2 V j d G l v b j E v c 3 V w c G x 5 X 2 N o Y W l u X 2 R h d G E g K D I p L 0 F 1 d G 9 S Z W 1 v d m V k Q 2 9 s d W 1 u c z E u e 1 N L V S w x f S Z x d W 9 0 O y w m c X V v d D t T Z W N 0 a W 9 u M S 9 z d X B w b H l f Y 2 h h a W 5 f Z G F 0 Y S A o M i k v Q X V 0 b 1 J l b W 9 2 Z W R D b 2 x 1 b W 5 z M S 5 7 U H J p Y 2 U s M n 0 m c X V v d D s s J n F 1 b 3 Q 7 U 2 V j d G l v b j E v c 3 V w c G x 5 X 2 N o Y W l u X 2 R h d G E g K D I p L 0 F 1 d G 9 S Z W 1 v d m V k Q 2 9 s d W 1 u c z E u e 0 F 2 Y W l s Y W J p b G l 0 e S w z f S Z x d W 9 0 O y w m c X V v d D t T Z W N 0 a W 9 u M S 9 z d X B w b H l f Y 2 h h a W 5 f Z G F 0 Y S A o M i k v Q X V 0 b 1 J l b W 9 2 Z W R D b 2 x 1 b W 5 z M S 5 7 T n V t Y m V y I G 9 m I H B y b 2 R 1 Y 3 R z I H N v b G Q s N H 0 m c X V v d D s s J n F 1 b 3 Q 7 U 2 V j d G l v b j E v c 3 V w c G x 5 X 2 N o Y W l u X 2 R h d G E g K D I p L 0 F 1 d G 9 S Z W 1 v d m V k Q 2 9 s d W 1 u c z E u e 1 J l d m V u d W U g Z 2 V u Z X J h d G V k L D V 9 J n F 1 b 3 Q 7 L C Z x d W 9 0 O 1 N l Y 3 R p b 2 4 x L 3 N 1 c H B s e V 9 j a G F p b l 9 k Y X R h I C g y K S 9 B d X R v U m V t b 3 Z l Z E N v b H V t b n M x L n t D d X N 0 b 2 1 l c i B k Z W 1 v Z 3 J h c G h p Y 3 M s N n 0 m c X V v d D s s J n F 1 b 3 Q 7 U 2 V j d G l v b j E v c 3 V w c G x 5 X 2 N o Y W l u X 2 R h d G E g K D I p L 0 F 1 d G 9 S Z W 1 v d m V k Q 2 9 s d W 1 u c z E u e 1 N 0 b 2 N r I G x l d m V s c y w 3 f S Z x d W 9 0 O y w m c X V v d D t T Z W N 0 a W 9 u M S 9 z d X B w b H l f Y 2 h h a W 5 f Z G F 0 Y S A o M i k v Q X V 0 b 1 J l b W 9 2 Z W R D b 2 x 1 b W 5 z M S 5 7 T G V h Z C B 0 a W 1 l c y w 4 f S Z x d W 9 0 O y w m c X V v d D t T Z W N 0 a W 9 u M S 9 z d X B w b H l f Y 2 h h a W 5 f Z G F 0 Y S A o M i k v Q X V 0 b 1 J l b W 9 2 Z W R D b 2 x 1 b W 5 z M S 5 7 T 3 J k Z X I g c X V h b n R p d G l l c y w 5 f S Z x d W 9 0 O y w m c X V v d D t T Z W N 0 a W 9 u M S 9 z d X B w b H l f Y 2 h h a W 5 f Z G F 0 Y S A o M i k v Q X V 0 b 1 J l b W 9 2 Z W R D b 2 x 1 b W 5 z M S 5 7 U 2 h p c H B p b m c g d G l t Z X M s M T B 9 J n F 1 b 3 Q 7 L C Z x d W 9 0 O 1 N l Y 3 R p b 2 4 x L 3 N 1 c H B s e V 9 j a G F p b l 9 k Y X R h I C g y K S 9 B d X R v U m V t b 3 Z l Z E N v b H V t b n M x L n t T a G l w c G l u Z y B j Y X J y a W V y c y w x M X 0 m c X V v d D s s J n F 1 b 3 Q 7 U 2 V j d G l v b j E v c 3 V w c G x 5 X 2 N o Y W l u X 2 R h d G E g K D I p L 0 F 1 d G 9 S Z W 1 v d m V k Q 2 9 s d W 1 u c z E u e 1 N o a X B w a W 5 n I G N v c 3 R z L D E y f S Z x d W 9 0 O y w m c X V v d D t T Z W N 0 a W 9 u M S 9 z d X B w b H l f Y 2 h h a W 5 f Z G F 0 Y S A o M i k v Q X V 0 b 1 J l b W 9 2 Z W R D b 2 x 1 b W 5 z M S 5 7 U 3 V w c G x p Z X I g b m F t Z S w x M 3 0 m c X V v d D s s J n F 1 b 3 Q 7 U 2 V j d G l v b j E v c 3 V w c G x 5 X 2 N o Y W l u X 2 R h d G E g K D I p L 0 F 1 d G 9 S Z W 1 v d m V k Q 2 9 s d W 1 u c z E u e 0 x v Y 2 F 0 a W 9 u L D E 0 f S Z x d W 9 0 O y w m c X V v d D t T Z W N 0 a W 9 u M S 9 z d X B w b H l f Y 2 h h a W 5 f Z G F 0 Y S A o M i k v Q X V 0 b 1 J l b W 9 2 Z W R D b 2 x 1 b W 5 z M S 5 7 T G V h Z C B 0 a W 1 l L D E 1 f S Z x d W 9 0 O y w m c X V v d D t T Z W N 0 a W 9 u M S 9 z d X B w b H l f Y 2 h h a W 5 f Z G F 0 Y S A o M i k v Q X V 0 b 1 J l b W 9 2 Z W R D b 2 x 1 b W 5 z M S 5 7 U H J v Z H V j d G l v b i B 2 b 2 x 1 b W V z L D E 2 f S Z x d W 9 0 O y w m c X V v d D t T Z W N 0 a W 9 u M S 9 z d X B w b H l f Y 2 h h a W 5 f Z G F 0 Y S A o M i k v Q X V 0 b 1 J l b W 9 2 Z W R D b 2 x 1 b W 5 z M S 5 7 T W F u d W Z h Y 3 R 1 c m l u Z y B s Z W F k I H R p b W U s M T d 9 J n F 1 b 3 Q 7 L C Z x d W 9 0 O 1 N l Y 3 R p b 2 4 x L 3 N 1 c H B s e V 9 j a G F p b l 9 k Y X R h I C g y K S 9 B d X R v U m V t b 3 Z l Z E N v b H V t b n M x L n t N Y W 5 1 Z m F j d H V y a W 5 n I G N v c 3 R z L D E 4 f S Z x d W 9 0 O y w m c X V v d D t T Z W N 0 a W 9 u M S 9 z d X B w b H l f Y 2 h h a W 5 f Z G F 0 Y S A o M i k v Q X V 0 b 1 J l b W 9 2 Z W R D b 2 x 1 b W 5 z M S 5 7 S W 5 z c G V j d G l v b i B y Z X N 1 b H R z L D E 5 f S Z x d W 9 0 O y w m c X V v d D t T Z W N 0 a W 9 u M S 9 z d X B w b H l f Y 2 h h a W 5 f Z G F 0 Y S A o M i k v Q X V 0 b 1 J l b W 9 2 Z W R D b 2 x 1 b W 5 z M S 5 7 R G V m Z W N 0 I H J h d G V z L D I w f S Z x d W 9 0 O y w m c X V v d D t T Z W N 0 a W 9 u M S 9 z d X B w b H l f Y 2 h h a W 5 f Z G F 0 Y S A o M i k v Q X V 0 b 1 J l b W 9 2 Z W R D b 2 x 1 b W 5 z M S 5 7 V H J h b n N w b 3 J 0 Y X R p b 2 4 g b W 9 k Z X M s M j F 9 J n F 1 b 3 Q 7 L C Z x d W 9 0 O 1 N l Y 3 R p b 2 4 x L 3 N 1 c H B s e V 9 j a G F p b l 9 k Y X R h I C g y K S 9 B d X R v U m V t b 3 Z l Z E N v b H V t b n M x L n t S b 3 V 0 Z X M s M j J 9 J n F 1 b 3 Q 7 L C Z x d W 9 0 O 1 N l Y 3 R p b 2 4 x L 3 N 1 c H B s e V 9 j a G F p b l 9 k Y X R h I C g y K S 9 B d X R v U m V t b 3 Z l Z E N v b H V t b n M x L n t D b 3 N 0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N 1 c H B s e V 9 j a G F p b l 9 k Y X R h I C g y K S 9 B d X R v U m V t b 3 Z l Z E N v b H V t b n M x L n t Q c m 9 k d W N 0 I H R 5 c G U s M H 0 m c X V v d D s s J n F 1 b 3 Q 7 U 2 V j d G l v b j E v c 3 V w c G x 5 X 2 N o Y W l u X 2 R h d G E g K D I p L 0 F 1 d G 9 S Z W 1 v d m V k Q 2 9 s d W 1 u c z E u e 1 N L V S w x f S Z x d W 9 0 O y w m c X V v d D t T Z W N 0 a W 9 u M S 9 z d X B w b H l f Y 2 h h a W 5 f Z G F 0 Y S A o M i k v Q X V 0 b 1 J l b W 9 2 Z W R D b 2 x 1 b W 5 z M S 5 7 U H J p Y 2 U s M n 0 m c X V v d D s s J n F 1 b 3 Q 7 U 2 V j d G l v b j E v c 3 V w c G x 5 X 2 N o Y W l u X 2 R h d G E g K D I p L 0 F 1 d G 9 S Z W 1 v d m V k Q 2 9 s d W 1 u c z E u e 0 F 2 Y W l s Y W J p b G l 0 e S w z f S Z x d W 9 0 O y w m c X V v d D t T Z W N 0 a W 9 u M S 9 z d X B w b H l f Y 2 h h a W 5 f Z G F 0 Y S A o M i k v Q X V 0 b 1 J l b W 9 2 Z W R D b 2 x 1 b W 5 z M S 5 7 T n V t Y m V y I G 9 m I H B y b 2 R 1 Y 3 R z I H N v b G Q s N H 0 m c X V v d D s s J n F 1 b 3 Q 7 U 2 V j d G l v b j E v c 3 V w c G x 5 X 2 N o Y W l u X 2 R h d G E g K D I p L 0 F 1 d G 9 S Z W 1 v d m V k Q 2 9 s d W 1 u c z E u e 1 J l d m V u d W U g Z 2 V u Z X J h d G V k L D V 9 J n F 1 b 3 Q 7 L C Z x d W 9 0 O 1 N l Y 3 R p b 2 4 x L 3 N 1 c H B s e V 9 j a G F p b l 9 k Y X R h I C g y K S 9 B d X R v U m V t b 3 Z l Z E N v b H V t b n M x L n t D d X N 0 b 2 1 l c i B k Z W 1 v Z 3 J h c G h p Y 3 M s N n 0 m c X V v d D s s J n F 1 b 3 Q 7 U 2 V j d G l v b j E v c 3 V w c G x 5 X 2 N o Y W l u X 2 R h d G E g K D I p L 0 F 1 d G 9 S Z W 1 v d m V k Q 2 9 s d W 1 u c z E u e 1 N 0 b 2 N r I G x l d m V s c y w 3 f S Z x d W 9 0 O y w m c X V v d D t T Z W N 0 a W 9 u M S 9 z d X B w b H l f Y 2 h h a W 5 f Z G F 0 Y S A o M i k v Q X V 0 b 1 J l b W 9 2 Z W R D b 2 x 1 b W 5 z M S 5 7 T G V h Z C B 0 a W 1 l c y w 4 f S Z x d W 9 0 O y w m c X V v d D t T Z W N 0 a W 9 u M S 9 z d X B w b H l f Y 2 h h a W 5 f Z G F 0 Y S A o M i k v Q X V 0 b 1 J l b W 9 2 Z W R D b 2 x 1 b W 5 z M S 5 7 T 3 J k Z X I g c X V h b n R p d G l l c y w 5 f S Z x d W 9 0 O y w m c X V v d D t T Z W N 0 a W 9 u M S 9 z d X B w b H l f Y 2 h h a W 5 f Z G F 0 Y S A o M i k v Q X V 0 b 1 J l b W 9 2 Z W R D b 2 x 1 b W 5 z M S 5 7 U 2 h p c H B p b m c g d G l t Z X M s M T B 9 J n F 1 b 3 Q 7 L C Z x d W 9 0 O 1 N l Y 3 R p b 2 4 x L 3 N 1 c H B s e V 9 j a G F p b l 9 k Y X R h I C g y K S 9 B d X R v U m V t b 3 Z l Z E N v b H V t b n M x L n t T a G l w c G l u Z y B j Y X J y a W V y c y w x M X 0 m c X V v d D s s J n F 1 b 3 Q 7 U 2 V j d G l v b j E v c 3 V w c G x 5 X 2 N o Y W l u X 2 R h d G E g K D I p L 0 F 1 d G 9 S Z W 1 v d m V k Q 2 9 s d W 1 u c z E u e 1 N o a X B w a W 5 n I G N v c 3 R z L D E y f S Z x d W 9 0 O y w m c X V v d D t T Z W N 0 a W 9 u M S 9 z d X B w b H l f Y 2 h h a W 5 f Z G F 0 Y S A o M i k v Q X V 0 b 1 J l b W 9 2 Z W R D b 2 x 1 b W 5 z M S 5 7 U 3 V w c G x p Z X I g b m F t Z S w x M 3 0 m c X V v d D s s J n F 1 b 3 Q 7 U 2 V j d G l v b j E v c 3 V w c G x 5 X 2 N o Y W l u X 2 R h d G E g K D I p L 0 F 1 d G 9 S Z W 1 v d m V k Q 2 9 s d W 1 u c z E u e 0 x v Y 2 F 0 a W 9 u L D E 0 f S Z x d W 9 0 O y w m c X V v d D t T Z W N 0 a W 9 u M S 9 z d X B w b H l f Y 2 h h a W 5 f Z G F 0 Y S A o M i k v Q X V 0 b 1 J l b W 9 2 Z W R D b 2 x 1 b W 5 z M S 5 7 T G V h Z C B 0 a W 1 l L D E 1 f S Z x d W 9 0 O y w m c X V v d D t T Z W N 0 a W 9 u M S 9 z d X B w b H l f Y 2 h h a W 5 f Z G F 0 Y S A o M i k v Q X V 0 b 1 J l b W 9 2 Z W R D b 2 x 1 b W 5 z M S 5 7 U H J v Z H V j d G l v b i B 2 b 2 x 1 b W V z L D E 2 f S Z x d W 9 0 O y w m c X V v d D t T Z W N 0 a W 9 u M S 9 z d X B w b H l f Y 2 h h a W 5 f Z G F 0 Y S A o M i k v Q X V 0 b 1 J l b W 9 2 Z W R D b 2 x 1 b W 5 z M S 5 7 T W F u d W Z h Y 3 R 1 c m l u Z y B s Z W F k I H R p b W U s M T d 9 J n F 1 b 3 Q 7 L C Z x d W 9 0 O 1 N l Y 3 R p b 2 4 x L 3 N 1 c H B s e V 9 j a G F p b l 9 k Y X R h I C g y K S 9 B d X R v U m V t b 3 Z l Z E N v b H V t b n M x L n t N Y W 5 1 Z m F j d H V y a W 5 n I G N v c 3 R z L D E 4 f S Z x d W 9 0 O y w m c X V v d D t T Z W N 0 a W 9 u M S 9 z d X B w b H l f Y 2 h h a W 5 f Z G F 0 Y S A o M i k v Q X V 0 b 1 J l b W 9 2 Z W R D b 2 x 1 b W 5 z M S 5 7 S W 5 z c G V j d G l v b i B y Z X N 1 b H R z L D E 5 f S Z x d W 9 0 O y w m c X V v d D t T Z W N 0 a W 9 u M S 9 z d X B w b H l f Y 2 h h a W 5 f Z G F 0 Y S A o M i k v Q X V 0 b 1 J l b W 9 2 Z W R D b 2 x 1 b W 5 z M S 5 7 R G V m Z W N 0 I H J h d G V z L D I w f S Z x d W 9 0 O y w m c X V v d D t T Z W N 0 a W 9 u M S 9 z d X B w b H l f Y 2 h h a W 5 f Z G F 0 Y S A o M i k v Q X V 0 b 1 J l b W 9 2 Z W R D b 2 x 1 b W 5 z M S 5 7 V H J h b n N w b 3 J 0 Y X R p b 2 4 g b W 9 k Z X M s M j F 9 J n F 1 b 3 Q 7 L C Z x d W 9 0 O 1 N l Y 3 R p b 2 4 x L 3 N 1 c H B s e V 9 j a G F p b l 9 k Y X R h I C g y K S 9 B d X R v U m V t b 3 Z l Z E N v b H V t b n M x L n t S b 3 V 0 Z X M s M j J 9 J n F 1 b 3 Q 7 L C Z x d W 9 0 O 1 N l Y 3 R p b 2 4 x L 3 N 1 c H B s e V 9 j a G F p b l 9 k Y X R h I C g y K S 9 B d X R v U m V t b 3 Z l Z E N v b H V t b n M x L n t D b 3 N 0 c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g d H l w Z S Z x d W 9 0 O y w m c X V v d D t T S 1 U m c X V v d D s s J n F 1 b 3 Q 7 U H J p Y 2 U m c X V v d D s s J n F 1 b 3 Q 7 Q X Z h a W x h Y m l s a X R 5 J n F 1 b 3 Q 7 L C Z x d W 9 0 O 0 5 1 b W J l c i B v Z i B w c m 9 k d W N 0 c y B z b 2 x k J n F 1 b 3 Q 7 L C Z x d W 9 0 O 1 J l d m V u d W U g Z 2 V u Z X J h d G V k J n F 1 b 3 Q 7 L C Z x d W 9 0 O 0 N 1 c 3 R v b W V y I G R l b W 9 n c m F w a G l j c y Z x d W 9 0 O y w m c X V v d D t T d G 9 j a y B s Z X Z l b H M m c X V v d D s s J n F 1 b 3 Q 7 T G V h Z C B 0 a W 1 l c y Z x d W 9 0 O y w m c X V v d D t P c m R l c i B x d W F u d G l 0 a W V z J n F 1 b 3 Q 7 L C Z x d W 9 0 O 1 N o a X B w a W 5 n I H R p b W V z J n F 1 b 3 Q 7 L C Z x d W 9 0 O 1 N o a X B w a W 5 n I G N h c n J p Z X J z J n F 1 b 3 Q 7 L C Z x d W 9 0 O 1 N o a X B w a W 5 n I G N v c 3 R z J n F 1 b 3 Q 7 L C Z x d W 9 0 O 1 N 1 c H B s a W V y I G 5 h b W U m c X V v d D s s J n F 1 b 3 Q 7 T G 9 j Y X R p b 2 4 m c X V v d D s s J n F 1 b 3 Q 7 T G V h Z C B 0 a W 1 l J n F 1 b 3 Q 7 L C Z x d W 9 0 O 1 B y b 2 R 1 Y 3 R p b 2 4 g d m 9 s d W 1 l c y Z x d W 9 0 O y w m c X V v d D t N Y W 5 1 Z m F j d H V y a W 5 n I G x l Y W Q g d G l t Z S Z x d W 9 0 O y w m c X V v d D t N Y W 5 1 Z m F j d H V y a W 5 n I G N v c 3 R z J n F 1 b 3 Q 7 L C Z x d W 9 0 O 0 l u c 3 B l Y 3 R p b 2 4 g c m V z d W x 0 c y Z x d W 9 0 O y w m c X V v d D t E Z W Z l Y 3 Q g c m F 0 Z X M m c X V v d D s s J n F 1 b 3 Q 7 V H J h b n N w b 3 J 0 Y X R p b 2 4 g b W 9 k Z X M m c X V v d D s s J n F 1 b 3 Q 7 U m 9 1 d G V z J n F 1 b 3 Q 7 L C Z x d W 9 0 O 0 N v c 3 R z J n F 1 b 3 Q 7 X S I g L z 4 8 R W 5 0 c n k g V H l w Z T 0 i R m l s b E N v b H V t b l R 5 c G V z I i B W Y W x 1 Z T 0 i c 0 J n W U Z B d 0 1 G Q m d N R E F 3 T U d C U V l H Q X d N R E J R W U Z C Z 1 l G I i A v P j x F b n R y e S B U e X B l P S J G a W x s T G F z d F V w Z G F 0 Z W Q i I F Z h b H V l P S J k M j A y N S 0 w N S 0 x N F Q x N T o y M T o 0 O S 4 1 N z Y 1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V w c G x 5 X 2 N o Y W l u X 2 R h d G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l 9 k Y X R h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U y M C U y O D I l M j k v Q 2 x l Y W 5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Z T Y x M D l l L T I 0 N G Y t N D J l Z C 0 5 N T l l L T A y O G R m Z T R i N G J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w b H l f Y 2 h h a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R U M T U 6 M j Y 6 M T Y u O T Y 0 N j A x M F o i I C 8 + P E V u d H J 5 I F R 5 c G U 9 I k Z p b G x D b 2 x 1 b W 5 U e X B l c y I g V m F s d W U 9 I n N C Z 1 l G Q X d N R k J n T U R B d 0 1 H Q l F Z R 0 F 3 T U R C U V l G Q m d Z R i I g L z 4 8 R W 5 0 c n k g V H l w Z T 0 i R m l s b E N v b H V t b k 5 h b W V z I i B W Y W x 1 Z T 0 i c 1 s m c X V v d D t w c m 9 k d W N 0 X 3 R 5 c G U m c X V v d D s s J n F 1 b 3 Q 7 c 2 t 1 J n F 1 b 3 Q 7 L C Z x d W 9 0 O 3 B y a W N l J n F 1 b 3 Q 7 L C Z x d W 9 0 O 2 F 2 Y W l s Y W J p b G l 0 e S Z x d W 9 0 O y w m c X V v d D t u d W 1 i Z X J f b 2 Z f c H J v Z H V j d H N f c 2 9 s Z C Z x d W 9 0 O y w m c X V v d D t y Z X Z l b n V l X 2 d l b m V y Y X R l Z C Z x d W 9 0 O y w m c X V v d D t j d X N 0 b 2 1 l c l 9 k Z W 1 v Z 3 J h c G h p Y 3 M m c X V v d D s s J n F 1 b 3 Q 7 c 3 R v Y 2 t f b G V 2 Z W x z J n F 1 b 3 Q 7 L C Z x d W 9 0 O 2 x l Y W R f d G l t Z X M m c X V v d D s s J n F 1 b 3 Q 7 b 3 J k Z X J f c X V h b n R p d G l l c y Z x d W 9 0 O y w m c X V v d D t z a G l w c G l u Z 1 9 0 a W 1 l c y Z x d W 9 0 O y w m c X V v d D t z a G l w c G l u Z 1 9 j Y X J y a W V y c y Z x d W 9 0 O y w m c X V v d D t z a G l w c G l u Z 1 9 j b 3 N 0 c y Z x d W 9 0 O y w m c X V v d D t z d X B w b G l l c l 9 u Y W 1 l J n F 1 b 3 Q 7 L C Z x d W 9 0 O 2 x v Y 2 F 0 a W 9 u J n F 1 b 3 Q 7 L C Z x d W 9 0 O 2 x l Y W R f d G l t Z S Z x d W 9 0 O y w m c X V v d D t w c m 9 k d W N 0 a W 9 u X 3 Z v b H V t Z X M m c X V v d D s s J n F 1 b 3 Q 7 b W F u d W Z h Y 3 R 1 c m l u Z 1 9 s Z W F k X 3 R p b W U m c X V v d D s s J n F 1 b 3 Q 7 b W F u d W Z h Y 3 R 1 c m l u Z 1 9 j b 3 N 0 c y Z x d W 9 0 O y w m c X V v d D t p b n N w Z W N 0 a W 9 u X 3 J l c 3 V s d H M m c X V v d D s s J n F 1 b 3 Q 7 Z G V m Z W N 0 X 3 J h d G V z J n F 1 b 3 Q 7 L C Z x d W 9 0 O 3 R y Y W 5 z c G 9 y d G F 0 a W 9 u X 2 1 v Z G V z J n F 1 b 3 Q 7 L C Z x d W 9 0 O 3 J v d X R l c y Z x d W 9 0 O y w m c X V v d D t j b 3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H l f Y 2 h h a W 5 f Z G F 0 Y S 9 B d X R v U m V t b 3 Z l Z E N v b H V t b n M x L n t w c m 9 k d W N 0 X 3 R 5 c G U s M H 0 m c X V v d D s s J n F 1 b 3 Q 7 U 2 V j d G l v b j E v c 3 V w c G x 5 X 2 N o Y W l u X 2 R h d G E v Q X V 0 b 1 J l b W 9 2 Z W R D b 2 x 1 b W 5 z M S 5 7 c 2 t 1 L D F 9 J n F 1 b 3 Q 7 L C Z x d W 9 0 O 1 N l Y 3 R p b 2 4 x L 3 N 1 c H B s e V 9 j a G F p b l 9 k Y X R h L 0 F 1 d G 9 S Z W 1 v d m V k Q 2 9 s d W 1 u c z E u e 3 B y a W N l L D J 9 J n F 1 b 3 Q 7 L C Z x d W 9 0 O 1 N l Y 3 R p b 2 4 x L 3 N 1 c H B s e V 9 j a G F p b l 9 k Y X R h L 0 F 1 d G 9 S Z W 1 v d m V k Q 2 9 s d W 1 u c z E u e 2 F 2 Y W l s Y W J p b G l 0 e S w z f S Z x d W 9 0 O y w m c X V v d D t T Z W N 0 a W 9 u M S 9 z d X B w b H l f Y 2 h h a W 5 f Z G F 0 Y S 9 B d X R v U m V t b 3 Z l Z E N v b H V t b n M x L n t u d W 1 i Z X J f b 2 Z f c H J v Z H V j d H N f c 2 9 s Z C w 0 f S Z x d W 9 0 O y w m c X V v d D t T Z W N 0 a W 9 u M S 9 z d X B w b H l f Y 2 h h a W 5 f Z G F 0 Y S 9 B d X R v U m V t b 3 Z l Z E N v b H V t b n M x L n t y Z X Z l b n V l X 2 d l b m V y Y X R l Z C w 1 f S Z x d W 9 0 O y w m c X V v d D t T Z W N 0 a W 9 u M S 9 z d X B w b H l f Y 2 h h a W 5 f Z G F 0 Y S 9 B d X R v U m V t b 3 Z l Z E N v b H V t b n M x L n t j d X N 0 b 2 1 l c l 9 k Z W 1 v Z 3 J h c G h p Y 3 M s N n 0 m c X V v d D s s J n F 1 b 3 Q 7 U 2 V j d G l v b j E v c 3 V w c G x 5 X 2 N o Y W l u X 2 R h d G E v Q X V 0 b 1 J l b W 9 2 Z W R D b 2 x 1 b W 5 z M S 5 7 c 3 R v Y 2 t f b G V 2 Z W x z L D d 9 J n F 1 b 3 Q 7 L C Z x d W 9 0 O 1 N l Y 3 R p b 2 4 x L 3 N 1 c H B s e V 9 j a G F p b l 9 k Y X R h L 0 F 1 d G 9 S Z W 1 v d m V k Q 2 9 s d W 1 u c z E u e 2 x l Y W R f d G l t Z X M s O H 0 m c X V v d D s s J n F 1 b 3 Q 7 U 2 V j d G l v b j E v c 3 V w c G x 5 X 2 N o Y W l u X 2 R h d G E v Q X V 0 b 1 J l b W 9 2 Z W R D b 2 x 1 b W 5 z M S 5 7 b 3 J k Z X J f c X V h b n R p d G l l c y w 5 f S Z x d W 9 0 O y w m c X V v d D t T Z W N 0 a W 9 u M S 9 z d X B w b H l f Y 2 h h a W 5 f Z G F 0 Y S 9 B d X R v U m V t b 3 Z l Z E N v b H V t b n M x L n t z a G l w c G l u Z 1 9 0 a W 1 l c y w x M H 0 m c X V v d D s s J n F 1 b 3 Q 7 U 2 V j d G l v b j E v c 3 V w c G x 5 X 2 N o Y W l u X 2 R h d G E v Q X V 0 b 1 J l b W 9 2 Z W R D b 2 x 1 b W 5 z M S 5 7 c 2 h p c H B p b m d f Y 2 F y c m l l c n M s M T F 9 J n F 1 b 3 Q 7 L C Z x d W 9 0 O 1 N l Y 3 R p b 2 4 x L 3 N 1 c H B s e V 9 j a G F p b l 9 k Y X R h L 0 F 1 d G 9 S Z W 1 v d m V k Q 2 9 s d W 1 u c z E u e 3 N o a X B w a W 5 n X 2 N v c 3 R z L D E y f S Z x d W 9 0 O y w m c X V v d D t T Z W N 0 a W 9 u M S 9 z d X B w b H l f Y 2 h h a W 5 f Z G F 0 Y S 9 B d X R v U m V t b 3 Z l Z E N v b H V t b n M x L n t z d X B w b G l l c l 9 u Y W 1 l L D E z f S Z x d W 9 0 O y w m c X V v d D t T Z W N 0 a W 9 u M S 9 z d X B w b H l f Y 2 h h a W 5 f Z G F 0 Y S 9 B d X R v U m V t b 3 Z l Z E N v b H V t b n M x L n t s b 2 N h d G l v b i w x N H 0 m c X V v d D s s J n F 1 b 3 Q 7 U 2 V j d G l v b j E v c 3 V w c G x 5 X 2 N o Y W l u X 2 R h d G E v Q X V 0 b 1 J l b W 9 2 Z W R D b 2 x 1 b W 5 z M S 5 7 b G V h Z F 9 0 a W 1 l L D E 1 f S Z x d W 9 0 O y w m c X V v d D t T Z W N 0 a W 9 u M S 9 z d X B w b H l f Y 2 h h a W 5 f Z G F 0 Y S 9 B d X R v U m V t b 3 Z l Z E N v b H V t b n M x L n t w c m 9 k d W N 0 a W 9 u X 3 Z v b H V t Z X M s M T Z 9 J n F 1 b 3 Q 7 L C Z x d W 9 0 O 1 N l Y 3 R p b 2 4 x L 3 N 1 c H B s e V 9 j a G F p b l 9 k Y X R h L 0 F 1 d G 9 S Z W 1 v d m V k Q 2 9 s d W 1 u c z E u e 2 1 h b n V m Y W N 0 d X J p b m d f b G V h Z F 9 0 a W 1 l L D E 3 f S Z x d W 9 0 O y w m c X V v d D t T Z W N 0 a W 9 u M S 9 z d X B w b H l f Y 2 h h a W 5 f Z G F 0 Y S 9 B d X R v U m V t b 3 Z l Z E N v b H V t b n M x L n t t Y W 5 1 Z m F j d H V y a W 5 n X 2 N v c 3 R z L D E 4 f S Z x d W 9 0 O y w m c X V v d D t T Z W N 0 a W 9 u M S 9 z d X B w b H l f Y 2 h h a W 5 f Z G F 0 Y S 9 B d X R v U m V t b 3 Z l Z E N v b H V t b n M x L n t p b n N w Z W N 0 a W 9 u X 3 J l c 3 V s d H M s M T l 9 J n F 1 b 3 Q 7 L C Z x d W 9 0 O 1 N l Y 3 R p b 2 4 x L 3 N 1 c H B s e V 9 j a G F p b l 9 k Y X R h L 0 F 1 d G 9 S Z W 1 v d m V k Q 2 9 s d W 1 u c z E u e 2 R l Z m V j d F 9 y Y X R l c y w y M H 0 m c X V v d D s s J n F 1 b 3 Q 7 U 2 V j d G l v b j E v c 3 V w c G x 5 X 2 N o Y W l u X 2 R h d G E v Q X V 0 b 1 J l b W 9 2 Z W R D b 2 x 1 b W 5 z M S 5 7 d H J h b n N w b 3 J 0 Y X R p b 2 5 f b W 9 k Z X M s M j F 9 J n F 1 b 3 Q 7 L C Z x d W 9 0 O 1 N l Y 3 R p b 2 4 x L 3 N 1 c H B s e V 9 j a G F p b l 9 k Y X R h L 0 F 1 d G 9 S Z W 1 v d m V k Q 2 9 s d W 1 u c z E u e 3 J v d X R l c y w y M n 0 m c X V v d D s s J n F 1 b 3 Q 7 U 2 V j d G l v b j E v c 3 V w c G x 5 X 2 N o Y W l u X 2 R h d G E v Q X V 0 b 1 J l b W 9 2 Z W R D b 2 x 1 b W 5 z M S 5 7 Y 2 9 z d H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d X B w b H l f Y 2 h h a W 5 f Z G F 0 Y S 9 B d X R v U m V t b 3 Z l Z E N v b H V t b n M x L n t w c m 9 k d W N 0 X 3 R 5 c G U s M H 0 m c X V v d D s s J n F 1 b 3 Q 7 U 2 V j d G l v b j E v c 3 V w c G x 5 X 2 N o Y W l u X 2 R h d G E v Q X V 0 b 1 J l b W 9 2 Z W R D b 2 x 1 b W 5 z M S 5 7 c 2 t 1 L D F 9 J n F 1 b 3 Q 7 L C Z x d W 9 0 O 1 N l Y 3 R p b 2 4 x L 3 N 1 c H B s e V 9 j a G F p b l 9 k Y X R h L 0 F 1 d G 9 S Z W 1 v d m V k Q 2 9 s d W 1 u c z E u e 3 B y a W N l L D J 9 J n F 1 b 3 Q 7 L C Z x d W 9 0 O 1 N l Y 3 R p b 2 4 x L 3 N 1 c H B s e V 9 j a G F p b l 9 k Y X R h L 0 F 1 d G 9 S Z W 1 v d m V k Q 2 9 s d W 1 u c z E u e 2 F 2 Y W l s Y W J p b G l 0 e S w z f S Z x d W 9 0 O y w m c X V v d D t T Z W N 0 a W 9 u M S 9 z d X B w b H l f Y 2 h h a W 5 f Z G F 0 Y S 9 B d X R v U m V t b 3 Z l Z E N v b H V t b n M x L n t u d W 1 i Z X J f b 2 Z f c H J v Z H V j d H N f c 2 9 s Z C w 0 f S Z x d W 9 0 O y w m c X V v d D t T Z W N 0 a W 9 u M S 9 z d X B w b H l f Y 2 h h a W 5 f Z G F 0 Y S 9 B d X R v U m V t b 3 Z l Z E N v b H V t b n M x L n t y Z X Z l b n V l X 2 d l b m V y Y X R l Z C w 1 f S Z x d W 9 0 O y w m c X V v d D t T Z W N 0 a W 9 u M S 9 z d X B w b H l f Y 2 h h a W 5 f Z G F 0 Y S 9 B d X R v U m V t b 3 Z l Z E N v b H V t b n M x L n t j d X N 0 b 2 1 l c l 9 k Z W 1 v Z 3 J h c G h p Y 3 M s N n 0 m c X V v d D s s J n F 1 b 3 Q 7 U 2 V j d G l v b j E v c 3 V w c G x 5 X 2 N o Y W l u X 2 R h d G E v Q X V 0 b 1 J l b W 9 2 Z W R D b 2 x 1 b W 5 z M S 5 7 c 3 R v Y 2 t f b G V 2 Z W x z L D d 9 J n F 1 b 3 Q 7 L C Z x d W 9 0 O 1 N l Y 3 R p b 2 4 x L 3 N 1 c H B s e V 9 j a G F p b l 9 k Y X R h L 0 F 1 d G 9 S Z W 1 v d m V k Q 2 9 s d W 1 u c z E u e 2 x l Y W R f d G l t Z X M s O H 0 m c X V v d D s s J n F 1 b 3 Q 7 U 2 V j d G l v b j E v c 3 V w c G x 5 X 2 N o Y W l u X 2 R h d G E v Q X V 0 b 1 J l b W 9 2 Z W R D b 2 x 1 b W 5 z M S 5 7 b 3 J k Z X J f c X V h b n R p d G l l c y w 5 f S Z x d W 9 0 O y w m c X V v d D t T Z W N 0 a W 9 u M S 9 z d X B w b H l f Y 2 h h a W 5 f Z G F 0 Y S 9 B d X R v U m V t b 3 Z l Z E N v b H V t b n M x L n t z a G l w c G l u Z 1 9 0 a W 1 l c y w x M H 0 m c X V v d D s s J n F 1 b 3 Q 7 U 2 V j d G l v b j E v c 3 V w c G x 5 X 2 N o Y W l u X 2 R h d G E v Q X V 0 b 1 J l b W 9 2 Z W R D b 2 x 1 b W 5 z M S 5 7 c 2 h p c H B p b m d f Y 2 F y c m l l c n M s M T F 9 J n F 1 b 3 Q 7 L C Z x d W 9 0 O 1 N l Y 3 R p b 2 4 x L 3 N 1 c H B s e V 9 j a G F p b l 9 k Y X R h L 0 F 1 d G 9 S Z W 1 v d m V k Q 2 9 s d W 1 u c z E u e 3 N o a X B w a W 5 n X 2 N v c 3 R z L D E y f S Z x d W 9 0 O y w m c X V v d D t T Z W N 0 a W 9 u M S 9 z d X B w b H l f Y 2 h h a W 5 f Z G F 0 Y S 9 B d X R v U m V t b 3 Z l Z E N v b H V t b n M x L n t z d X B w b G l l c l 9 u Y W 1 l L D E z f S Z x d W 9 0 O y w m c X V v d D t T Z W N 0 a W 9 u M S 9 z d X B w b H l f Y 2 h h a W 5 f Z G F 0 Y S 9 B d X R v U m V t b 3 Z l Z E N v b H V t b n M x L n t s b 2 N h d G l v b i w x N H 0 m c X V v d D s s J n F 1 b 3 Q 7 U 2 V j d G l v b j E v c 3 V w c G x 5 X 2 N o Y W l u X 2 R h d G E v Q X V 0 b 1 J l b W 9 2 Z W R D b 2 x 1 b W 5 z M S 5 7 b G V h Z F 9 0 a W 1 l L D E 1 f S Z x d W 9 0 O y w m c X V v d D t T Z W N 0 a W 9 u M S 9 z d X B w b H l f Y 2 h h a W 5 f Z G F 0 Y S 9 B d X R v U m V t b 3 Z l Z E N v b H V t b n M x L n t w c m 9 k d W N 0 a W 9 u X 3 Z v b H V t Z X M s M T Z 9 J n F 1 b 3 Q 7 L C Z x d W 9 0 O 1 N l Y 3 R p b 2 4 x L 3 N 1 c H B s e V 9 j a G F p b l 9 k Y X R h L 0 F 1 d G 9 S Z W 1 v d m V k Q 2 9 s d W 1 u c z E u e 2 1 h b n V m Y W N 0 d X J p b m d f b G V h Z F 9 0 a W 1 l L D E 3 f S Z x d W 9 0 O y w m c X V v d D t T Z W N 0 a W 9 u M S 9 z d X B w b H l f Y 2 h h a W 5 f Z G F 0 Y S 9 B d X R v U m V t b 3 Z l Z E N v b H V t b n M x L n t t Y W 5 1 Z m F j d H V y a W 5 n X 2 N v c 3 R z L D E 4 f S Z x d W 9 0 O y w m c X V v d D t T Z W N 0 a W 9 u M S 9 z d X B w b H l f Y 2 h h a W 5 f Z G F 0 Y S 9 B d X R v U m V t b 3 Z l Z E N v b H V t b n M x L n t p b n N w Z W N 0 a W 9 u X 3 J l c 3 V s d H M s M T l 9 J n F 1 b 3 Q 7 L C Z x d W 9 0 O 1 N l Y 3 R p b 2 4 x L 3 N 1 c H B s e V 9 j a G F p b l 9 k Y X R h L 0 F 1 d G 9 S Z W 1 v d m V k Q 2 9 s d W 1 u c z E u e 2 R l Z m V j d F 9 y Y X R l c y w y M H 0 m c X V v d D s s J n F 1 b 3 Q 7 U 2 V j d G l v b j E v c 3 V w c G x 5 X 2 N o Y W l u X 2 R h d G E v Q X V 0 b 1 J l b W 9 2 Z W R D b 2 x 1 b W 5 z M S 5 7 d H J h b n N w b 3 J 0 Y X R p b 2 5 f b W 9 k Z X M s M j F 9 J n F 1 b 3 Q 7 L C Z x d W 9 0 O 1 N l Y 3 R p b 2 4 x L 3 N 1 c H B s e V 9 j a G F p b l 9 k Y X R h L 0 F 1 d G 9 S Z W 1 v d m V k Q 2 9 s d W 1 u c z E u e 3 J v d X R l c y w y M n 0 m c X V v d D s s J n F 1 b 3 Q 7 U 2 V j d G l v b j E v c 3 V w c G x 5 X 2 N o Y W l u X 2 R h d G E v Q X V 0 b 1 J l b W 9 2 Z W R D b 2 x 1 b W 5 z M S 5 7 Y 2 9 z d H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w b H l f Y 2 h h a W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9 D b G V h b m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l 9 k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n 7 u b 2 Q I 7 5 r l j j 2 N B K Q 5 x o f p 7 W K 9 N e a E a W B V M O P 2 f 7 G Z l a B o 3 P c 9 E h p B 6 x W X r M q Q x 7 B H O l h k C u / 3 2 Y l y k O d x h K r w W 1 0 i g z p 0 h S L k C 2 3 k r L j V 9 V 2 l o 7 C o P R p R D a L L 6 T r X A d N g t w = < / D a t a M a s h u p > 
</file>

<file path=customXml/itemProps1.xml><?xml version="1.0" encoding="utf-8"?>
<ds:datastoreItem xmlns:ds="http://schemas.openxmlformats.org/officeDocument/2006/customXml" ds:itemID="{67F4B1DD-7D83-3D45-A31F-E8266CC703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Adamski</dc:creator>
  <cp:lastModifiedBy>Joe Adamski</cp:lastModifiedBy>
  <dcterms:created xsi:type="dcterms:W3CDTF">2025-05-14T13:50:49Z</dcterms:created>
  <dcterms:modified xsi:type="dcterms:W3CDTF">2025-05-16T08:57:53Z</dcterms:modified>
</cp:coreProperties>
</file>