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ill\Documents\Sigma_Clermont\MS_ESD\M1\MNO\Transport\"/>
    </mc:Choice>
  </mc:AlternateContent>
  <xr:revisionPtr revIDLastSave="0" documentId="13_ncr:1_{CD99A4C0-9F6A-4495-B087-F06BA0F240CC}" xr6:coauthVersionLast="47" xr6:coauthVersionMax="47" xr10:uidLastSave="{00000000-0000-0000-0000-000000000000}"/>
  <bookViews>
    <workbookView xWindow="-108" yWindow="-108" windowWidth="23256" windowHeight="12456" activeTab="1" xr2:uid="{37871C59-3D19-834B-AD87-7B4798EBC1D8}"/>
  </bookViews>
  <sheets>
    <sheet name="Données T+0" sheetId="1" r:id="rId1"/>
    <sheet name="Données T+1" sheetId="2" r:id="rId2"/>
    <sheet name="Données T+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C15" i="2"/>
  <c r="D15" i="2"/>
  <c r="E15" i="2"/>
  <c r="C16" i="2"/>
  <c r="D16" i="2"/>
  <c r="E16" i="2"/>
  <c r="C17" i="2"/>
  <c r="D17" i="2"/>
  <c r="E17" i="2"/>
  <c r="E13" i="2"/>
  <c r="D13" i="2"/>
  <c r="C13" i="2"/>
  <c r="E12" i="2"/>
  <c r="D12" i="2"/>
  <c r="C12" i="2"/>
  <c r="C14" i="3"/>
  <c r="D14" i="3"/>
  <c r="E14" i="3"/>
  <c r="C15" i="3"/>
  <c r="D15" i="3"/>
  <c r="E15" i="3"/>
  <c r="C16" i="3"/>
  <c r="D16" i="3"/>
  <c r="E16" i="3"/>
  <c r="C17" i="3"/>
  <c r="D17" i="3"/>
  <c r="E17" i="3"/>
  <c r="E13" i="3"/>
  <c r="D13" i="3"/>
  <c r="C13" i="3"/>
  <c r="E12" i="3"/>
  <c r="D12" i="3"/>
  <c r="C12" i="3"/>
  <c r="D49" i="3"/>
  <c r="C49" i="3"/>
  <c r="B49" i="3"/>
  <c r="F48" i="3"/>
  <c r="E48" i="3"/>
  <c r="F47" i="3"/>
  <c r="E47" i="3"/>
  <c r="F46" i="3"/>
  <c r="E46" i="3"/>
  <c r="F45" i="3"/>
  <c r="E45" i="3"/>
  <c r="F44" i="3"/>
  <c r="E44" i="3"/>
  <c r="F43" i="3"/>
  <c r="E43" i="3"/>
  <c r="D49" i="2"/>
  <c r="C49" i="2"/>
  <c r="B49" i="2"/>
  <c r="F48" i="2"/>
  <c r="E48" i="2"/>
  <c r="F47" i="2"/>
  <c r="E47" i="2"/>
  <c r="F46" i="2"/>
  <c r="E46" i="2"/>
  <c r="F45" i="2"/>
  <c r="E45" i="2"/>
  <c r="F44" i="2"/>
  <c r="E44" i="2"/>
  <c r="F43" i="2"/>
  <c r="E43" i="2"/>
  <c r="E49" i="3" l="1"/>
  <c r="F49" i="3"/>
  <c r="F49" i="2"/>
  <c r="E49" i="2"/>
  <c r="C12" i="1" l="1"/>
  <c r="F43" i="1"/>
  <c r="E48" i="1"/>
  <c r="E47" i="1"/>
  <c r="E46" i="1"/>
  <c r="E45" i="1"/>
  <c r="E44" i="1"/>
  <c r="E43" i="1"/>
  <c r="F48" i="1"/>
  <c r="F47" i="1"/>
  <c r="F46" i="1"/>
  <c r="C49" i="1"/>
  <c r="F45" i="1"/>
  <c r="F44" i="1"/>
  <c r="D49" i="1"/>
  <c r="B49" i="1"/>
  <c r="E17" i="1"/>
  <c r="D17" i="1"/>
  <c r="E16" i="1"/>
  <c r="D16" i="1"/>
  <c r="E15" i="1"/>
  <c r="D15" i="1"/>
  <c r="E14" i="1"/>
  <c r="D14" i="1"/>
  <c r="E13" i="1"/>
  <c r="D13" i="1"/>
  <c r="E12" i="1"/>
  <c r="D12" i="1"/>
  <c r="C17" i="1"/>
  <c r="C16" i="1"/>
  <c r="C15" i="1"/>
  <c r="C14" i="1"/>
  <c r="C13" i="1"/>
  <c r="E49" i="1" l="1"/>
  <c r="F49" i="1"/>
</calcChain>
</file>

<file path=xl/sharedStrings.xml><?xml version="1.0" encoding="utf-8"?>
<sst xmlns="http://schemas.openxmlformats.org/spreadsheetml/2006/main" count="450" uniqueCount="82">
  <si>
    <t>MO</t>
  </si>
  <si>
    <t>Taux horaire</t>
  </si>
  <si>
    <t>P1</t>
  </si>
  <si>
    <t>P2</t>
  </si>
  <si>
    <t>P3</t>
  </si>
  <si>
    <t>AFR</t>
  </si>
  <si>
    <t>AMN</t>
  </si>
  <si>
    <t>AMS</t>
  </si>
  <si>
    <t>ASI</t>
  </si>
  <si>
    <t>EUR</t>
  </si>
  <si>
    <t>OCE</t>
  </si>
  <si>
    <t>NB MO</t>
  </si>
  <si>
    <t>Cout Fixe</t>
  </si>
  <si>
    <t>Coût Conteneur</t>
  </si>
  <si>
    <t>Capacité des conteneurs</t>
  </si>
  <si>
    <t>Capa Conteneur</t>
  </si>
  <si>
    <t>Qté</t>
  </si>
  <si>
    <t>Taux Impostion</t>
  </si>
  <si>
    <t>Demande à T+0</t>
  </si>
  <si>
    <t>Répartition demande</t>
  </si>
  <si>
    <t>Total</t>
  </si>
  <si>
    <t xml:space="preserve"> Total Zone</t>
  </si>
  <si>
    <t>Capa consommée</t>
  </si>
  <si>
    <t>Demande à T+1</t>
  </si>
  <si>
    <t>Demande à T+2</t>
  </si>
  <si>
    <t>Petite</t>
  </si>
  <si>
    <t>Moyenne</t>
  </si>
  <si>
    <t>Grande</t>
  </si>
  <si>
    <t>Capacité (/période)</t>
  </si>
  <si>
    <t>Usines</t>
  </si>
  <si>
    <t>Coût de fonct. par période</t>
  </si>
  <si>
    <t>Coût d'acquisition</t>
  </si>
  <si>
    <t>Coût de cession</t>
  </si>
  <si>
    <t>Coût d'envoi d'un conteneur T+0</t>
  </si>
  <si>
    <t>Coût d'envoi d'un conteneur T+1</t>
  </si>
  <si>
    <t>Coût d'envoi d'un conteneur T+2</t>
  </si>
  <si>
    <t>Taux d'imposition entre zone géographique T+0</t>
  </si>
  <si>
    <t>Données liés aux usines T+0</t>
  </si>
  <si>
    <t>Données liés aux usines T+1</t>
  </si>
  <si>
    <t>Données liés aux usines T+2</t>
  </si>
  <si>
    <t>Coût de production par type de produits et par zone géographique T+0</t>
  </si>
  <si>
    <t>TPS Prod T+0</t>
  </si>
  <si>
    <t>TPS Prod T+1</t>
  </si>
  <si>
    <t>TPS Prod T+2</t>
  </si>
  <si>
    <t>DONNÉES T+1</t>
  </si>
  <si>
    <t>DONNÉES T+0</t>
  </si>
  <si>
    <t>DONNÉES T+2</t>
  </si>
  <si>
    <t>Taux d'imposition entre zone géographique T+1</t>
  </si>
  <si>
    <t>Taux d'imposition entre zone géographique T+2</t>
  </si>
  <si>
    <t>Temps de production T+1</t>
  </si>
  <si>
    <t>Temps de production T+2</t>
  </si>
  <si>
    <t>Coût de production par type de produits et par zone géographique T+2</t>
  </si>
  <si>
    <t>Coût de production par type de produits et par zone géographique T+1</t>
  </si>
  <si>
    <t>Entrepôt</t>
  </si>
  <si>
    <t>PRODUIT P1 — BAS DE GAMME</t>
  </si>
  <si>
    <t>PRODUIT P2 — MOYENNE GAMME</t>
  </si>
  <si>
    <t>PRODUIT P3 — HAUT DE GAMME</t>
  </si>
  <si>
    <t>Cout de stock</t>
  </si>
  <si>
    <t>Coût des stocks pour T+0</t>
  </si>
  <si>
    <t>Coût des stocks pour T+1</t>
  </si>
  <si>
    <t>Coût des stocks pour T+2</t>
  </si>
  <si>
    <t>Emission CO2</t>
  </si>
  <si>
    <t>Production T+0</t>
  </si>
  <si>
    <t>Emission CO2 Part Fixe</t>
  </si>
  <si>
    <t>Zones</t>
  </si>
  <si>
    <t>TRS</t>
  </si>
  <si>
    <t>Les TRS par zones géographiques à T+0</t>
  </si>
  <si>
    <t>T CO2 / Conteneur</t>
  </si>
  <si>
    <t>Emission de CO2 par conteneur transporté à T+0</t>
  </si>
  <si>
    <t>Zone</t>
  </si>
  <si>
    <t>Coef</t>
  </si>
  <si>
    <t>Coefficient lié au mix énergétique à T+0</t>
  </si>
  <si>
    <t>Emission de CO2 par conteneur transporté à T+1</t>
  </si>
  <si>
    <t>Coefficient lié au mix énergétique à T+1</t>
  </si>
  <si>
    <t>Emission de CO2 par conteneur transporté à T+2</t>
  </si>
  <si>
    <t>Coefficient lié au mix énergétique à T+2</t>
  </si>
  <si>
    <t>Risque de pertes d'un conteneur à T+2</t>
  </si>
  <si>
    <t>De / Vers</t>
  </si>
  <si>
    <t>De /vers</t>
  </si>
  <si>
    <t>Risque de pertes d'un conteneur à T+1</t>
  </si>
  <si>
    <t>Risque de pertes d'un conteneur à T+0</t>
  </si>
  <si>
    <t>Prix de vente Unitaire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</si>
</sst>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\ &quot;€&quot;"/>
    <numFmt numFmtId="165" formatCode="#,##0__\k&quot;€&quot;"/>
    <numFmt numFmtId="166" formatCode="#,##0\ &quot;€&quot;"/>
    <numFmt numFmtId="167" formatCode="#,##0.0000"/>
    <numFmt numFmtId="168" formatCode="0.0000"/>
    <numFmt numFmtId="169" formatCode="#,##0.00&quot; Kg&quot;"/>
    <numFmt numFmtId="170" formatCode="#,##0.00&quot; T&quot;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indexed="9"/>
      <name val="Calibri"/>
      <family val="2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0000"/>
        <bgColor rgb="FF000000"/>
      </patternFill>
    </fill>
    <fill>
      <patternFill patternType="solid">
        <fgColor rgb="FFA6A6A6"/>
        <bgColor rgb="FFA6A6A6"/>
      </patternFill>
    </fill>
    <fill>
      <patternFill patternType="solid">
        <fgColor rgb="FFD9D9D9"/>
        <bgColor rgb="FFD9D9D9"/>
      </patternFill>
    </fill>
    <fill>
      <patternFill patternType="solid">
        <fgColor indexed="8"/>
        <bgColor auto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FFFFFF"/>
      </left>
      <right/>
      <top/>
      <bottom/>
      <diagonal/>
    </border>
    <border>
      <left/>
      <right/>
      <top style="thick">
        <color rgb="FFFFFFFF"/>
      </top>
      <bottom style="thin">
        <color rgb="FFFFFFFF"/>
      </bottom>
      <diagonal/>
    </border>
    <border>
      <left style="thin">
        <color rgb="FFFFFFFF"/>
      </left>
      <right/>
      <top style="thick">
        <color rgb="FFFFFFFF"/>
      </top>
      <bottom style="thin">
        <color rgb="FFFFFFFF"/>
      </bottom>
      <diagonal/>
    </border>
    <border>
      <left/>
      <right/>
      <top style="thick">
        <color rgb="FFFFFFFF"/>
      </top>
      <bottom/>
      <diagonal/>
    </border>
    <border>
      <left style="thin">
        <color rgb="FFFFFFFF"/>
      </left>
      <right/>
      <top style="thick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ck">
        <color indexed="9"/>
      </top>
      <bottom/>
      <diagonal/>
    </border>
    <border>
      <left/>
      <right/>
      <top style="thick">
        <color indexed="9"/>
      </top>
      <bottom style="thick">
        <color indexed="9"/>
      </bottom>
      <diagonal/>
    </border>
    <border>
      <left/>
      <right/>
      <top/>
      <bottom style="thick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10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164" fontId="0" fillId="3" borderId="3" xfId="0" applyNumberFormat="1" applyFill="1" applyBorder="1"/>
    <xf numFmtId="0" fontId="1" fillId="2" borderId="4" xfId="0" applyFont="1" applyFill="1" applyBorder="1"/>
    <xf numFmtId="164" fontId="0" fillId="4" borderId="5" xfId="0" applyNumberFormat="1" applyFill="1" applyBorder="1"/>
    <xf numFmtId="164" fontId="0" fillId="3" borderId="5" xfId="0" applyNumberFormat="1" applyFill="1" applyBorder="1"/>
    <xf numFmtId="0" fontId="0" fillId="3" borderId="3" xfId="0" applyFill="1" applyBorder="1"/>
    <xf numFmtId="0" fontId="2" fillId="5" borderId="0" xfId="0" applyFont="1" applyFill="1"/>
    <xf numFmtId="0" fontId="2" fillId="5" borderId="6" xfId="0" applyFont="1" applyFill="1" applyBorder="1"/>
    <xf numFmtId="0" fontId="2" fillId="5" borderId="7" xfId="0" applyFont="1" applyFill="1" applyBorder="1"/>
    <xf numFmtId="0" fontId="3" fillId="6" borderId="8" xfId="0" applyFont="1" applyFill="1" applyBorder="1"/>
    <xf numFmtId="0" fontId="2" fillId="5" borderId="9" xfId="0" applyFont="1" applyFill="1" applyBorder="1"/>
    <xf numFmtId="10" fontId="3" fillId="6" borderId="10" xfId="0" applyNumberFormat="1" applyFont="1" applyFill="1" applyBorder="1"/>
    <xf numFmtId="0" fontId="2" fillId="5" borderId="11" xfId="0" applyFont="1" applyFill="1" applyBorder="1"/>
    <xf numFmtId="10" fontId="3" fillId="7" borderId="12" xfId="0" applyNumberFormat="1" applyFont="1" applyFill="1" applyBorder="1"/>
    <xf numFmtId="10" fontId="3" fillId="6" borderId="12" xfId="0" applyNumberFormat="1" applyFont="1" applyFill="1" applyBorder="1"/>
    <xf numFmtId="3" fontId="0" fillId="3" borderId="3" xfId="0" applyNumberFormat="1" applyFill="1" applyBorder="1"/>
    <xf numFmtId="3" fontId="0" fillId="4" borderId="5" xfId="0" applyNumberFormat="1" applyFill="1" applyBorder="1"/>
    <xf numFmtId="3" fontId="0" fillId="3" borderId="5" xfId="0" applyNumberFormat="1" applyFill="1" applyBorder="1"/>
    <xf numFmtId="3" fontId="1" fillId="2" borderId="3" xfId="0" applyNumberFormat="1" applyFont="1" applyFill="1" applyBorder="1"/>
    <xf numFmtId="0" fontId="0" fillId="0" borderId="0" xfId="0" applyAlignment="1">
      <alignment wrapText="1"/>
    </xf>
    <xf numFmtId="0" fontId="1" fillId="2" borderId="4" xfId="0" applyFont="1" applyFill="1" applyBorder="1" applyAlignment="1">
      <alignment vertical="center" wrapText="1"/>
    </xf>
    <xf numFmtId="3" fontId="0" fillId="4" borderId="5" xfId="0" applyNumberFormat="1" applyFill="1" applyBorder="1" applyAlignment="1">
      <alignment vertical="center" wrapText="1"/>
    </xf>
    <xf numFmtId="165" fontId="0" fillId="3" borderId="5" xfId="0" applyNumberFormat="1" applyFill="1" applyBorder="1" applyAlignment="1">
      <alignment vertical="center"/>
    </xf>
    <xf numFmtId="165" fontId="0" fillId="4" borderId="5" xfId="0" applyNumberFormat="1" applyFill="1" applyBorder="1" applyAlignment="1">
      <alignment vertical="center"/>
    </xf>
    <xf numFmtId="166" fontId="0" fillId="3" borderId="3" xfId="0" applyNumberFormat="1" applyFill="1" applyBorder="1"/>
    <xf numFmtId="166" fontId="0" fillId="4" borderId="5" xfId="0" applyNumberFormat="1" applyFill="1" applyBorder="1"/>
    <xf numFmtId="166" fontId="0" fillId="3" borderId="5" xfId="0" applyNumberFormat="1" applyFill="1" applyBorder="1"/>
    <xf numFmtId="0" fontId="2" fillId="5" borderId="0" xfId="0" applyFont="1" applyFill="1" applyAlignment="1">
      <alignment horizontal="centerContinuous" vertical="center"/>
    </xf>
    <xf numFmtId="0" fontId="1" fillId="2" borderId="0" xfId="0" applyFont="1" applyFill="1" applyAlignment="1">
      <alignment wrapText="1"/>
    </xf>
    <xf numFmtId="167" fontId="0" fillId="3" borderId="3" xfId="0" applyNumberFormat="1" applyFill="1" applyBorder="1"/>
    <xf numFmtId="167" fontId="0" fillId="4" borderId="5" xfId="0" applyNumberFormat="1" applyFill="1" applyBorder="1"/>
    <xf numFmtId="167" fontId="0" fillId="3" borderId="5" xfId="0" applyNumberFormat="1" applyFill="1" applyBorder="1"/>
    <xf numFmtId="168" fontId="3" fillId="6" borderId="10" xfId="0" applyNumberFormat="1" applyFont="1" applyFill="1" applyBorder="1"/>
    <xf numFmtId="168" fontId="3" fillId="7" borderId="12" xfId="0" applyNumberFormat="1" applyFont="1" applyFill="1" applyBorder="1"/>
    <xf numFmtId="168" fontId="3" fillId="6" borderId="12" xfId="0" applyNumberFormat="1" applyFont="1" applyFill="1" applyBorder="1"/>
    <xf numFmtId="49" fontId="4" fillId="8" borderId="14" xfId="0" applyNumberFormat="1" applyFont="1" applyFill="1" applyBorder="1" applyAlignment="1">
      <alignment horizontal="center" vertical="center"/>
    </xf>
    <xf numFmtId="49" fontId="4" fillId="8" borderId="16" xfId="0" applyNumberFormat="1" applyFont="1" applyFill="1" applyBorder="1" applyAlignment="1">
      <alignment horizontal="center" vertical="center" wrapText="1"/>
    </xf>
    <xf numFmtId="164" fontId="0" fillId="9" borderId="17" xfId="0" applyNumberFormat="1" applyFill="1" applyBorder="1" applyAlignment="1">
      <alignment horizontal="center" vertical="center"/>
    </xf>
    <xf numFmtId="49" fontId="4" fillId="8" borderId="18" xfId="0" applyNumberFormat="1" applyFont="1" applyFill="1" applyBorder="1"/>
    <xf numFmtId="0" fontId="0" fillId="10" borderId="0" xfId="0" applyFill="1"/>
    <xf numFmtId="0" fontId="0" fillId="10" borderId="21" xfId="0" applyFill="1" applyBorder="1"/>
    <xf numFmtId="169" fontId="0" fillId="11" borderId="19" xfId="0" applyNumberFormat="1" applyFill="1" applyBorder="1"/>
    <xf numFmtId="169" fontId="0" fillId="11" borderId="20" xfId="0" applyNumberFormat="1" applyFill="1" applyBorder="1"/>
    <xf numFmtId="170" fontId="0" fillId="4" borderId="5" xfId="0" applyNumberFormat="1" applyFill="1" applyBorder="1" applyAlignment="1">
      <alignment vertical="center"/>
    </xf>
    <xf numFmtId="9" fontId="0" fillId="3" borderId="3" xfId="1" applyFont="1" applyFill="1" applyBorder="1"/>
    <xf numFmtId="9" fontId="0" fillId="4" borderId="5" xfId="1" applyFont="1" applyFill="1" applyBorder="1"/>
    <xf numFmtId="9" fontId="0" fillId="3" borderId="5" xfId="1" applyFont="1" applyFill="1" applyBorder="1"/>
    <xf numFmtId="2" fontId="3" fillId="6" borderId="10" xfId="0" applyNumberFormat="1" applyFont="1" applyFill="1" applyBorder="1"/>
    <xf numFmtId="2" fontId="3" fillId="7" borderId="12" xfId="0" applyNumberFormat="1" applyFont="1" applyFill="1" applyBorder="1"/>
    <xf numFmtId="2" fontId="3" fillId="6" borderId="12" xfId="0" applyNumberFormat="1" applyFont="1" applyFill="1" applyBorder="1"/>
    <xf numFmtId="49" fontId="4" fillId="8" borderId="16" xfId="0" applyNumberFormat="1" applyFont="1" applyFill="1" applyBorder="1"/>
    <xf numFmtId="49" fontId="4" fillId="8" borderId="13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4" fillId="8" borderId="14" xfId="0" applyNumberFormat="1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Continuous" vertical="center"/>
    </xf>
    <xf numFmtId="2" fontId="0" fillId="0" borderId="0" xfId="0" applyNumberFormat="1"/>
    <xf numFmtId="2" fontId="1" fillId="2" borderId="0" xfId="0" applyNumberFormat="1" applyFont="1" applyFill="1"/>
    <xf numFmtId="2" fontId="1" fillId="2" borderId="1" xfId="0" applyNumberFormat="1" applyFont="1" applyFill="1" applyBorder="1"/>
    <xf numFmtId="2" fontId="1" fillId="2" borderId="2" xfId="0" applyNumberFormat="1" applyFont="1" applyFill="1" applyBorder="1"/>
    <xf numFmtId="2" fontId="0" fillId="3" borderId="3" xfId="0" applyNumberFormat="1" applyFill="1" applyBorder="1"/>
    <xf numFmtId="2" fontId="1" fillId="2" borderId="4" xfId="0" applyNumberFormat="1" applyFont="1" applyFill="1" applyBorder="1"/>
    <xf numFmtId="2" fontId="0" fillId="4" borderId="5" xfId="0" applyNumberFormat="1" applyFill="1" applyBorder="1"/>
    <xf numFmtId="2" fontId="4" fillId="8" borderId="16" xfId="0" applyNumberFormat="1" applyFont="1" applyFill="1" applyBorder="1"/>
    <xf numFmtId="2" fontId="0" fillId="3" borderId="5" xfId="0" applyNumberFormat="1" applyFill="1" applyBorder="1"/>
    <xf numFmtId="2" fontId="4" fillId="8" borderId="18" xfId="0" applyNumberFormat="1" applyFont="1" applyFill="1" applyBorder="1"/>
    <xf numFmtId="2" fontId="0" fillId="10" borderId="0" xfId="0" applyNumberFormat="1" applyFill="1"/>
    <xf numFmtId="2" fontId="0" fillId="10" borderId="21" xfId="0" applyNumberFormat="1" applyFill="1" applyBorder="1"/>
    <xf numFmtId="2" fontId="2" fillId="5" borderId="0" xfId="0" applyNumberFormat="1" applyFont="1" applyFill="1"/>
    <xf numFmtId="2" fontId="2" fillId="5" borderId="6" xfId="0" applyNumberFormat="1" applyFont="1" applyFill="1" applyBorder="1"/>
    <xf numFmtId="2" fontId="2" fillId="5" borderId="7" xfId="0" applyNumberFormat="1" applyFont="1" applyFill="1" applyBorder="1"/>
    <xf numFmtId="2" fontId="3" fillId="6" borderId="8" xfId="0" applyNumberFormat="1" applyFont="1" applyFill="1" applyBorder="1"/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2" fontId="1" fillId="2" borderId="0" xfId="0" applyNumberFormat="1" applyFont="1" applyFill="1" applyAlignment="1">
      <alignment wrapText="1"/>
    </xf>
    <xf numFmtId="2" fontId="1" fillId="2" borderId="3" xfId="0" applyNumberFormat="1" applyFont="1" applyFill="1" applyBorder="1"/>
    <xf numFmtId="2" fontId="1" fillId="2" borderId="4" xfId="0" applyNumberFormat="1" applyFont="1" applyFill="1" applyBorder="1" applyAlignment="1">
      <alignment vertical="center" wrapText="1"/>
    </xf>
    <xf numFmtId="2" fontId="0" fillId="4" borderId="5" xfId="0" applyNumberFormat="1" applyFill="1" applyBorder="1" applyAlignment="1">
      <alignment vertical="center" wrapText="1"/>
    </xf>
    <xf numFmtId="2" fontId="0" fillId="0" borderId="0" xfId="0" applyNumberFormat="1" applyAlignment="1">
      <alignment wrapText="1"/>
    </xf>
    <xf numFmtId="2" fontId="0" fillId="3" borderId="5" xfId="0" applyNumberFormat="1" applyFill="1" applyBorder="1" applyAlignment="1">
      <alignment vertical="center"/>
    </xf>
    <xf numFmtId="2" fontId="0" fillId="4" borderId="5" xfId="0" applyNumberFormat="1" applyFill="1" applyBorder="1" applyAlignment="1">
      <alignment vertical="center"/>
    </xf>
    <xf numFmtId="2" fontId="0" fillId="3" borderId="3" xfId="1" applyNumberFormat="1" applyFont="1" applyFill="1" applyBorder="1"/>
    <xf numFmtId="2" fontId="0" fillId="4" borderId="5" xfId="1" applyNumberFormat="1" applyFont="1" applyFill="1" applyBorder="1"/>
    <xf numFmtId="2" fontId="0" fillId="3" borderId="5" xfId="1" applyNumberFormat="1" applyFont="1" applyFill="1" applyBorder="1"/>
    <xf numFmtId="2" fontId="4" fillId="8" borderId="13" xfId="0" applyNumberFormat="1" applyFont="1" applyFill="1" applyBorder="1" applyAlignment="1">
      <alignment horizontal="center" vertical="center"/>
    </xf>
    <xf numFmtId="2" fontId="4" fillId="8" borderId="14" xfId="0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4" fillId="8" borderId="14" xfId="0" applyNumberFormat="1" applyFont="1" applyFill="1" applyBorder="1" applyAlignment="1">
      <alignment horizontal="center" vertical="center"/>
    </xf>
    <xf numFmtId="2" fontId="4" fillId="8" borderId="16" xfId="0" applyNumberFormat="1" applyFont="1" applyFill="1" applyBorder="1" applyAlignment="1">
      <alignment horizontal="center" vertical="center" wrapText="1"/>
    </xf>
    <xf numFmtId="2" fontId="0" fillId="9" borderId="17" xfId="0" applyNumberFormat="1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20" xfId="0" applyNumberForma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2783-0111-1248-9542-1F98BE15A6C5}">
  <dimension ref="A1:IV98"/>
  <sheetViews>
    <sheetView zoomScale="125" zoomScaleNormal="100" workbookViewId="0">
      <selection activeCell="F6" sqref="F6"/>
    </sheetView>
  </sheetViews>
  <sheetFormatPr defaultColWidth="11.19921875" defaultRowHeight="15.6" x14ac:dyDescent="0.3"/>
  <cols>
    <col min="1" max="1" width="19.296875" style="59" customWidth="1"/>
    <col min="2" max="16384" width="11.19921875" style="59"/>
  </cols>
  <sheetData>
    <row r="1" spans="1:256" x14ac:dyDescent="0.3">
      <c r="A1" s="58" t="s">
        <v>45</v>
      </c>
      <c r="B1" s="58"/>
      <c r="C1" s="58"/>
      <c r="D1" s="58"/>
      <c r="E1" s="58"/>
      <c r="F1" s="58"/>
      <c r="G1" s="58"/>
    </row>
    <row r="3" spans="1:256" x14ac:dyDescent="0.3">
      <c r="A3" s="59" t="s">
        <v>62</v>
      </c>
    </row>
    <row r="4" spans="1:256" ht="16.2" thickBot="1" x14ac:dyDescent="0.35">
      <c r="A4" s="60" t="s">
        <v>41</v>
      </c>
      <c r="B4" s="61" t="s">
        <v>2</v>
      </c>
      <c r="C4" s="61" t="s">
        <v>3</v>
      </c>
      <c r="D4" s="61" t="s">
        <v>4</v>
      </c>
    </row>
    <row r="5" spans="1:256" ht="16.2" thickTop="1" x14ac:dyDescent="0.3">
      <c r="A5" s="62" t="s">
        <v>11</v>
      </c>
      <c r="B5" s="63">
        <v>0.5</v>
      </c>
      <c r="C5" s="63">
        <v>2</v>
      </c>
      <c r="D5" s="63">
        <v>12</v>
      </c>
    </row>
    <row r="6" spans="1:256" x14ac:dyDescent="0.3">
      <c r="A6" s="64" t="s">
        <v>12</v>
      </c>
      <c r="B6" s="65">
        <v>30</v>
      </c>
      <c r="C6" s="65">
        <v>150</v>
      </c>
      <c r="D6" s="65">
        <v>500</v>
      </c>
    </row>
    <row r="7" spans="1:256" x14ac:dyDescent="0.3">
      <c r="A7" s="66" t="s">
        <v>81</v>
      </c>
      <c r="B7" s="67">
        <v>100</v>
      </c>
      <c r="C7" s="67">
        <v>500</v>
      </c>
      <c r="D7" s="67">
        <v>2000</v>
      </c>
    </row>
    <row r="8" spans="1:256" ht="16.05" customHeight="1" x14ac:dyDescent="0.3">
      <c r="A8" s="68" t="s">
        <v>61</v>
      </c>
      <c r="B8" s="65">
        <v>0.25</v>
      </c>
      <c r="C8" s="65">
        <v>0.9</v>
      </c>
      <c r="D8" s="65">
        <v>4.5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69"/>
      <c r="DF8" s="69"/>
      <c r="DG8" s="69"/>
      <c r="DH8" s="69"/>
      <c r="DI8" s="69"/>
      <c r="DJ8" s="69"/>
      <c r="DK8" s="69"/>
      <c r="DL8" s="69"/>
      <c r="DM8" s="69"/>
      <c r="DN8" s="69"/>
      <c r="DO8" s="69"/>
      <c r="DP8" s="69"/>
      <c r="DQ8" s="69"/>
      <c r="DR8" s="69"/>
      <c r="DS8" s="69"/>
      <c r="DT8" s="69"/>
      <c r="DU8" s="69"/>
      <c r="DV8" s="69"/>
      <c r="DW8" s="69"/>
      <c r="DX8" s="69"/>
      <c r="DY8" s="69"/>
      <c r="DZ8" s="69"/>
      <c r="EA8" s="69"/>
      <c r="EB8" s="69"/>
      <c r="EC8" s="69"/>
      <c r="ED8" s="69"/>
      <c r="EE8" s="69"/>
      <c r="EF8" s="69"/>
      <c r="EG8" s="69"/>
      <c r="EH8" s="69"/>
      <c r="EI8" s="69"/>
      <c r="EJ8" s="69"/>
      <c r="EK8" s="69"/>
      <c r="EL8" s="69"/>
      <c r="EM8" s="69"/>
      <c r="EN8" s="69"/>
      <c r="EO8" s="69"/>
      <c r="EP8" s="69"/>
      <c r="EQ8" s="69"/>
      <c r="ER8" s="69"/>
      <c r="ES8" s="69"/>
      <c r="ET8" s="69"/>
      <c r="EU8" s="69"/>
      <c r="EV8" s="69"/>
      <c r="EW8" s="69"/>
      <c r="EX8" s="69"/>
      <c r="EY8" s="69"/>
      <c r="EZ8" s="69"/>
      <c r="FA8" s="69"/>
      <c r="FB8" s="69"/>
      <c r="FC8" s="69"/>
      <c r="FD8" s="69"/>
      <c r="FE8" s="69"/>
      <c r="FF8" s="69"/>
      <c r="FG8" s="69"/>
      <c r="FH8" s="69"/>
      <c r="FI8" s="69"/>
      <c r="FJ8" s="69"/>
      <c r="FK8" s="69"/>
      <c r="FL8" s="69"/>
      <c r="FM8" s="69"/>
      <c r="FN8" s="69"/>
      <c r="FO8" s="69"/>
      <c r="FP8" s="69"/>
      <c r="FQ8" s="69"/>
      <c r="FR8" s="69"/>
      <c r="FS8" s="69"/>
      <c r="FT8" s="69"/>
      <c r="FU8" s="69"/>
      <c r="FV8" s="69"/>
      <c r="FW8" s="69"/>
      <c r="FX8" s="69"/>
      <c r="FY8" s="69"/>
      <c r="FZ8" s="69"/>
      <c r="GA8" s="69"/>
      <c r="GB8" s="69"/>
      <c r="GC8" s="69"/>
      <c r="GD8" s="69"/>
      <c r="GE8" s="69"/>
      <c r="GF8" s="69"/>
      <c r="GG8" s="69"/>
      <c r="GH8" s="69"/>
      <c r="GI8" s="69"/>
      <c r="GJ8" s="69"/>
      <c r="GK8" s="69"/>
      <c r="GL8" s="69"/>
      <c r="GM8" s="69"/>
      <c r="GN8" s="69"/>
      <c r="GO8" s="69"/>
      <c r="GP8" s="69"/>
      <c r="GQ8" s="69"/>
      <c r="GR8" s="69"/>
      <c r="GS8" s="69"/>
      <c r="GT8" s="69"/>
      <c r="GU8" s="69"/>
      <c r="GV8" s="69"/>
      <c r="GW8" s="69"/>
      <c r="GX8" s="69"/>
      <c r="GY8" s="69"/>
      <c r="GZ8" s="69"/>
      <c r="HA8" s="69"/>
      <c r="HB8" s="69"/>
      <c r="HC8" s="69"/>
      <c r="HD8" s="69"/>
      <c r="HE8" s="69"/>
      <c r="HF8" s="69"/>
      <c r="HG8" s="69"/>
      <c r="HH8" s="69"/>
      <c r="HI8" s="69"/>
      <c r="HJ8" s="69"/>
      <c r="HK8" s="69"/>
      <c r="HL8" s="69"/>
      <c r="HM8" s="69"/>
      <c r="HN8" s="69"/>
      <c r="HO8" s="69"/>
      <c r="HP8" s="69"/>
      <c r="HQ8" s="69"/>
      <c r="HR8" s="69"/>
      <c r="HS8" s="69"/>
      <c r="HT8" s="69"/>
      <c r="HU8" s="69"/>
      <c r="HV8" s="69"/>
      <c r="HW8" s="69"/>
      <c r="HX8" s="69"/>
      <c r="HY8" s="69"/>
      <c r="HZ8" s="69"/>
      <c r="IA8" s="69"/>
      <c r="IB8" s="69"/>
      <c r="IC8" s="69"/>
      <c r="ID8" s="69"/>
      <c r="IE8" s="69"/>
      <c r="IF8" s="69"/>
      <c r="IG8" s="69"/>
      <c r="IH8" s="69"/>
      <c r="II8" s="69"/>
      <c r="IJ8" s="69"/>
      <c r="IK8" s="69"/>
      <c r="IL8" s="69"/>
      <c r="IM8" s="69"/>
      <c r="IN8" s="69"/>
      <c r="IO8" s="69"/>
      <c r="IP8" s="69"/>
      <c r="IQ8" s="69"/>
      <c r="IR8" s="69"/>
      <c r="IS8" s="69"/>
      <c r="IT8" s="69"/>
      <c r="IU8" s="69"/>
      <c r="IV8" s="70"/>
    </row>
    <row r="10" spans="1:256" x14ac:dyDescent="0.3">
      <c r="A10" s="59" t="s">
        <v>40</v>
      </c>
    </row>
    <row r="11" spans="1:256" ht="16.2" thickBot="1" x14ac:dyDescent="0.35">
      <c r="A11" s="60" t="s">
        <v>0</v>
      </c>
      <c r="B11" s="61" t="s">
        <v>1</v>
      </c>
      <c r="C11" s="61" t="s">
        <v>2</v>
      </c>
      <c r="D11" s="61" t="s">
        <v>3</v>
      </c>
      <c r="E11" s="61" t="s">
        <v>4</v>
      </c>
    </row>
    <row r="12" spans="1:256" ht="16.2" thickTop="1" x14ac:dyDescent="0.3">
      <c r="A12" s="62" t="s">
        <v>5</v>
      </c>
      <c r="B12" s="63">
        <v>15.35</v>
      </c>
      <c r="C12" s="63">
        <f>$B12*B$5+B$6</f>
        <v>37.674999999999997</v>
      </c>
      <c r="D12" s="63">
        <f t="shared" ref="D12:E12" si="0">$B12*C$5+C$6</f>
        <v>180.7</v>
      </c>
      <c r="E12" s="63">
        <f t="shared" si="0"/>
        <v>684.2</v>
      </c>
    </row>
    <row r="13" spans="1:256" x14ac:dyDescent="0.3">
      <c r="A13" s="64" t="s">
        <v>6</v>
      </c>
      <c r="B13" s="65">
        <v>35</v>
      </c>
      <c r="C13" s="65">
        <f t="shared" ref="C13:E17" si="1">$B13*B$5+B$6</f>
        <v>47.5</v>
      </c>
      <c r="D13" s="65">
        <f t="shared" si="1"/>
        <v>220</v>
      </c>
      <c r="E13" s="65">
        <f t="shared" si="1"/>
        <v>920</v>
      </c>
    </row>
    <row r="14" spans="1:256" x14ac:dyDescent="0.3">
      <c r="A14" s="64" t="s">
        <v>7</v>
      </c>
      <c r="B14" s="67">
        <v>11.65</v>
      </c>
      <c r="C14" s="67">
        <f t="shared" si="1"/>
        <v>35.825000000000003</v>
      </c>
      <c r="D14" s="67">
        <f t="shared" si="1"/>
        <v>173.3</v>
      </c>
      <c r="E14" s="67">
        <f t="shared" si="1"/>
        <v>639.79999999999995</v>
      </c>
    </row>
    <row r="15" spans="1:256" x14ac:dyDescent="0.3">
      <c r="A15" s="64" t="s">
        <v>8</v>
      </c>
      <c r="B15" s="65">
        <v>1.8</v>
      </c>
      <c r="C15" s="65">
        <f t="shared" si="1"/>
        <v>30.9</v>
      </c>
      <c r="D15" s="65">
        <f t="shared" si="1"/>
        <v>153.6</v>
      </c>
      <c r="E15" s="65">
        <f t="shared" si="1"/>
        <v>521.6</v>
      </c>
    </row>
    <row r="16" spans="1:256" x14ac:dyDescent="0.3">
      <c r="A16" s="64" t="s">
        <v>9</v>
      </c>
      <c r="B16" s="67">
        <v>36</v>
      </c>
      <c r="C16" s="67">
        <f t="shared" si="1"/>
        <v>48</v>
      </c>
      <c r="D16" s="67">
        <f t="shared" si="1"/>
        <v>222</v>
      </c>
      <c r="E16" s="67">
        <f t="shared" si="1"/>
        <v>932</v>
      </c>
    </row>
    <row r="17" spans="1:7" x14ac:dyDescent="0.3">
      <c r="A17" s="64" t="s">
        <v>10</v>
      </c>
      <c r="B17" s="65">
        <v>35</v>
      </c>
      <c r="C17" s="65">
        <f t="shared" si="1"/>
        <v>47.5</v>
      </c>
      <c r="D17" s="65">
        <f t="shared" si="1"/>
        <v>220</v>
      </c>
      <c r="E17" s="65">
        <f t="shared" si="1"/>
        <v>920</v>
      </c>
    </row>
    <row r="19" spans="1:7" x14ac:dyDescent="0.3">
      <c r="A19" s="59" t="s">
        <v>33</v>
      </c>
    </row>
    <row r="20" spans="1:7" ht="16.2" thickBot="1" x14ac:dyDescent="0.35">
      <c r="A20" s="60" t="s">
        <v>13</v>
      </c>
      <c r="B20" s="61" t="s">
        <v>5</v>
      </c>
      <c r="C20" s="61" t="s">
        <v>6</v>
      </c>
      <c r="D20" s="61" t="s">
        <v>7</v>
      </c>
      <c r="E20" s="61" t="s">
        <v>8</v>
      </c>
      <c r="F20" s="61" t="s">
        <v>9</v>
      </c>
      <c r="G20" s="61" t="s">
        <v>10</v>
      </c>
    </row>
    <row r="21" spans="1:7" ht="16.2" thickTop="1" x14ac:dyDescent="0.3">
      <c r="A21" s="62" t="s">
        <v>5</v>
      </c>
      <c r="B21" s="63">
        <v>0</v>
      </c>
      <c r="C21" s="63">
        <v>4600</v>
      </c>
      <c r="D21" s="63">
        <v>1180</v>
      </c>
      <c r="E21" s="63">
        <v>2320</v>
      </c>
      <c r="F21" s="63">
        <v>10700</v>
      </c>
      <c r="G21" s="63">
        <v>2800</v>
      </c>
    </row>
    <row r="22" spans="1:7" x14ac:dyDescent="0.3">
      <c r="A22" s="64" t="s">
        <v>6</v>
      </c>
      <c r="B22" s="65">
        <v>4600</v>
      </c>
      <c r="C22" s="65">
        <v>0</v>
      </c>
      <c r="D22" s="65">
        <v>1500</v>
      </c>
      <c r="E22" s="65">
        <v>4180</v>
      </c>
      <c r="F22" s="65">
        <v>3544</v>
      </c>
      <c r="G22" s="65">
        <v>3200</v>
      </c>
    </row>
    <row r="23" spans="1:7" x14ac:dyDescent="0.3">
      <c r="A23" s="64" t="s">
        <v>7</v>
      </c>
      <c r="B23" s="67">
        <v>1180</v>
      </c>
      <c r="C23" s="67">
        <v>1500</v>
      </c>
      <c r="D23" s="67">
        <v>0</v>
      </c>
      <c r="E23" s="67">
        <v>3080</v>
      </c>
      <c r="F23" s="67">
        <v>11190</v>
      </c>
      <c r="G23" s="67">
        <v>2980</v>
      </c>
    </row>
    <row r="24" spans="1:7" x14ac:dyDescent="0.3">
      <c r="A24" s="64" t="s">
        <v>8</v>
      </c>
      <c r="B24" s="65">
        <v>2320</v>
      </c>
      <c r="C24" s="65">
        <v>4180</v>
      </c>
      <c r="D24" s="65">
        <v>3080</v>
      </c>
      <c r="E24" s="65">
        <v>0</v>
      </c>
      <c r="F24" s="65">
        <v>11150</v>
      </c>
      <c r="G24" s="65">
        <v>2800</v>
      </c>
    </row>
    <row r="25" spans="1:7" x14ac:dyDescent="0.3">
      <c r="A25" s="64" t="s">
        <v>9</v>
      </c>
      <c r="B25" s="67">
        <v>10700</v>
      </c>
      <c r="C25" s="67">
        <v>3544</v>
      </c>
      <c r="D25" s="67">
        <v>11190</v>
      </c>
      <c r="E25" s="67">
        <v>11150</v>
      </c>
      <c r="F25" s="67">
        <v>0</v>
      </c>
      <c r="G25" s="67">
        <v>11000</v>
      </c>
    </row>
    <row r="26" spans="1:7" x14ac:dyDescent="0.3">
      <c r="A26" s="64" t="s">
        <v>10</v>
      </c>
      <c r="B26" s="65">
        <v>2800</v>
      </c>
      <c r="C26" s="65">
        <v>3200</v>
      </c>
      <c r="D26" s="65">
        <v>2980</v>
      </c>
      <c r="E26" s="65">
        <v>2800</v>
      </c>
      <c r="F26" s="65">
        <v>11000</v>
      </c>
      <c r="G26" s="65">
        <v>0</v>
      </c>
    </row>
    <row r="28" spans="1:7" x14ac:dyDescent="0.3">
      <c r="A28" s="59" t="s">
        <v>14</v>
      </c>
    </row>
    <row r="29" spans="1:7" ht="16.2" thickBot="1" x14ac:dyDescent="0.35">
      <c r="A29" s="71" t="s">
        <v>15</v>
      </c>
      <c r="B29" s="72" t="s">
        <v>2</v>
      </c>
      <c r="C29" s="72" t="s">
        <v>3</v>
      </c>
      <c r="D29" s="72" t="s">
        <v>4</v>
      </c>
    </row>
    <row r="30" spans="1:7" ht="16.2" thickTop="1" x14ac:dyDescent="0.3">
      <c r="A30" s="73" t="s">
        <v>16</v>
      </c>
      <c r="B30" s="74">
        <v>320</v>
      </c>
      <c r="C30" s="74">
        <v>270</v>
      </c>
      <c r="D30" s="74">
        <v>220</v>
      </c>
    </row>
    <row r="32" spans="1:7" x14ac:dyDescent="0.3">
      <c r="A32" s="59" t="s">
        <v>36</v>
      </c>
    </row>
    <row r="33" spans="1:7" ht="16.2" thickBot="1" x14ac:dyDescent="0.35">
      <c r="A33" s="71" t="s">
        <v>17</v>
      </c>
      <c r="B33" s="72" t="s">
        <v>5</v>
      </c>
      <c r="C33" s="72" t="s">
        <v>6</v>
      </c>
      <c r="D33" s="72" t="s">
        <v>7</v>
      </c>
      <c r="E33" s="72" t="s">
        <v>8</v>
      </c>
      <c r="F33" s="72" t="s">
        <v>9</v>
      </c>
      <c r="G33" s="72" t="s">
        <v>10</v>
      </c>
    </row>
    <row r="34" spans="1:7" ht="16.2" thickTop="1" x14ac:dyDescent="0.3">
      <c r="A34" s="75" t="s">
        <v>5</v>
      </c>
      <c r="B34" s="50">
        <v>0</v>
      </c>
      <c r="C34" s="50">
        <v>5.0999999999999997E-2</v>
      </c>
      <c r="D34" s="50">
        <v>0.26400000000000001</v>
      </c>
      <c r="E34" s="50">
        <v>0.121</v>
      </c>
      <c r="F34" s="50">
        <v>2.9000000000000001E-2</v>
      </c>
      <c r="G34" s="50">
        <v>5.5E-2</v>
      </c>
    </row>
    <row r="35" spans="1:7" x14ac:dyDescent="0.3">
      <c r="A35" s="76" t="s">
        <v>6</v>
      </c>
      <c r="B35" s="51">
        <v>5.0999999999999997E-2</v>
      </c>
      <c r="C35" s="51">
        <v>0</v>
      </c>
      <c r="D35" s="51">
        <v>0.26400000000000001</v>
      </c>
      <c r="E35" s="51">
        <v>0.121</v>
      </c>
      <c r="F35" s="51">
        <v>7.9000000000000001E-2</v>
      </c>
      <c r="G35" s="51">
        <v>3.1E-2</v>
      </c>
    </row>
    <row r="36" spans="1:7" x14ac:dyDescent="0.3">
      <c r="A36" s="76" t="s">
        <v>7</v>
      </c>
      <c r="B36" s="52">
        <v>0.26400000000000001</v>
      </c>
      <c r="C36" s="52">
        <v>0.26400000000000001</v>
      </c>
      <c r="D36" s="52">
        <v>0</v>
      </c>
      <c r="E36" s="52">
        <v>3.1E-2</v>
      </c>
      <c r="F36" s="52">
        <v>7.9000000000000001E-2</v>
      </c>
      <c r="G36" s="52">
        <v>5.5E-2</v>
      </c>
    </row>
    <row r="37" spans="1:7" x14ac:dyDescent="0.3">
      <c r="A37" s="76" t="s">
        <v>8</v>
      </c>
      <c r="B37" s="51">
        <v>0.121</v>
      </c>
      <c r="C37" s="51">
        <v>0.121</v>
      </c>
      <c r="D37" s="51">
        <v>3.1E-2</v>
      </c>
      <c r="E37" s="51">
        <v>0</v>
      </c>
      <c r="F37" s="51">
        <v>7.9000000000000001E-2</v>
      </c>
      <c r="G37" s="51">
        <v>5.5E-2</v>
      </c>
    </row>
    <row r="38" spans="1:7" x14ac:dyDescent="0.3">
      <c r="A38" s="76" t="s">
        <v>9</v>
      </c>
      <c r="B38" s="52">
        <v>2.9000000000000001E-2</v>
      </c>
      <c r="C38" s="52">
        <v>7.9000000000000001E-2</v>
      </c>
      <c r="D38" s="52">
        <v>7.9000000000000001E-2</v>
      </c>
      <c r="E38" s="52">
        <v>7.9000000000000001E-2</v>
      </c>
      <c r="F38" s="52">
        <v>0</v>
      </c>
      <c r="G38" s="52">
        <v>5.5E-2</v>
      </c>
    </row>
    <row r="39" spans="1:7" x14ac:dyDescent="0.3">
      <c r="A39" s="76" t="s">
        <v>10</v>
      </c>
      <c r="B39" s="51">
        <v>5.5E-2</v>
      </c>
      <c r="C39" s="51">
        <v>3.1E-2</v>
      </c>
      <c r="D39" s="51">
        <v>5.5E-2</v>
      </c>
      <c r="E39" s="51">
        <v>5.5E-2</v>
      </c>
      <c r="F39" s="51">
        <v>5.5E-2</v>
      </c>
      <c r="G39" s="51">
        <v>0</v>
      </c>
    </row>
    <row r="41" spans="1:7" x14ac:dyDescent="0.3">
      <c r="A41" s="59" t="s">
        <v>18</v>
      </c>
    </row>
    <row r="42" spans="1:7" ht="16.2" thickBot="1" x14ac:dyDescent="0.35">
      <c r="A42" s="77" t="s">
        <v>19</v>
      </c>
      <c r="B42" s="61" t="s">
        <v>2</v>
      </c>
      <c r="C42" s="61" t="s">
        <v>3</v>
      </c>
      <c r="D42" s="61" t="s">
        <v>4</v>
      </c>
      <c r="E42" s="61" t="s">
        <v>21</v>
      </c>
      <c r="F42" s="61" t="s">
        <v>22</v>
      </c>
    </row>
    <row r="43" spans="1:7" ht="16.2" thickTop="1" x14ac:dyDescent="0.3">
      <c r="A43" s="62" t="s">
        <v>5</v>
      </c>
      <c r="B43" s="63">
        <v>23940</v>
      </c>
      <c r="C43" s="63">
        <v>6840</v>
      </c>
      <c r="D43" s="63">
        <v>3420</v>
      </c>
      <c r="E43" s="63">
        <f>SUM(B43:D43)</f>
        <v>34200</v>
      </c>
      <c r="F43" s="63">
        <f>B43*0.5+C43*2+D43*12</f>
        <v>66690</v>
      </c>
    </row>
    <row r="44" spans="1:7" x14ac:dyDescent="0.3">
      <c r="A44" s="64" t="s">
        <v>6</v>
      </c>
      <c r="B44" s="65">
        <v>4560</v>
      </c>
      <c r="C44" s="65">
        <v>13680</v>
      </c>
      <c r="D44" s="65">
        <v>4560</v>
      </c>
      <c r="E44" s="65">
        <f t="shared" ref="E44:E48" si="2">SUM(B44:D44)</f>
        <v>22800</v>
      </c>
      <c r="F44" s="65">
        <f t="shared" ref="F44:F48" si="3">B44*0.5+C44*2+D44*12</f>
        <v>84360</v>
      </c>
    </row>
    <row r="45" spans="1:7" x14ac:dyDescent="0.3">
      <c r="A45" s="64" t="s">
        <v>7</v>
      </c>
      <c r="B45" s="67">
        <v>3420</v>
      </c>
      <c r="C45" s="67">
        <v>1710</v>
      </c>
      <c r="D45" s="67">
        <v>570</v>
      </c>
      <c r="E45" s="67">
        <f t="shared" si="2"/>
        <v>5700</v>
      </c>
      <c r="F45" s="67">
        <f t="shared" si="3"/>
        <v>11970</v>
      </c>
    </row>
    <row r="46" spans="1:7" x14ac:dyDescent="0.3">
      <c r="A46" s="64" t="s">
        <v>8</v>
      </c>
      <c r="B46" s="65">
        <v>4560</v>
      </c>
      <c r="C46" s="65">
        <v>6840</v>
      </c>
      <c r="D46" s="65">
        <v>11400</v>
      </c>
      <c r="E46" s="65">
        <f t="shared" si="2"/>
        <v>22800</v>
      </c>
      <c r="F46" s="65">
        <f t="shared" si="3"/>
        <v>152760</v>
      </c>
    </row>
    <row r="47" spans="1:7" x14ac:dyDescent="0.3">
      <c r="A47" s="64" t="s">
        <v>9</v>
      </c>
      <c r="B47" s="67">
        <v>2280</v>
      </c>
      <c r="C47" s="67">
        <v>9120</v>
      </c>
      <c r="D47" s="67">
        <v>11400</v>
      </c>
      <c r="E47" s="67">
        <f t="shared" si="2"/>
        <v>22800</v>
      </c>
      <c r="F47" s="67">
        <f t="shared" si="3"/>
        <v>156180</v>
      </c>
    </row>
    <row r="48" spans="1:7" ht="16.2" thickBot="1" x14ac:dyDescent="0.35">
      <c r="A48" s="64" t="s">
        <v>10</v>
      </c>
      <c r="B48" s="65">
        <v>1140</v>
      </c>
      <c r="C48" s="65">
        <v>2280</v>
      </c>
      <c r="D48" s="65">
        <v>2280</v>
      </c>
      <c r="E48" s="65">
        <f t="shared" si="2"/>
        <v>5700</v>
      </c>
      <c r="F48" s="65">
        <f t="shared" si="3"/>
        <v>32490</v>
      </c>
    </row>
    <row r="49" spans="1:6" ht="16.2" thickTop="1" x14ac:dyDescent="0.3">
      <c r="A49" s="62" t="s">
        <v>20</v>
      </c>
      <c r="B49" s="78">
        <f>SUM(B43:B48)</f>
        <v>39900</v>
      </c>
      <c r="C49" s="78">
        <f t="shared" ref="C49:F49" si="4">SUM(C43:C48)</f>
        <v>40470</v>
      </c>
      <c r="D49" s="78">
        <f t="shared" si="4"/>
        <v>33630</v>
      </c>
      <c r="E49" s="78">
        <f t="shared" si="4"/>
        <v>114000</v>
      </c>
      <c r="F49" s="78">
        <f t="shared" si="4"/>
        <v>504450</v>
      </c>
    </row>
    <row r="51" spans="1:6" x14ac:dyDescent="0.3">
      <c r="A51" s="59" t="s">
        <v>37</v>
      </c>
    </row>
    <row r="52" spans="1:6" x14ac:dyDescent="0.3">
      <c r="A52" s="60" t="s">
        <v>29</v>
      </c>
      <c r="B52" s="61" t="s">
        <v>25</v>
      </c>
      <c r="C52" s="61" t="s">
        <v>26</v>
      </c>
      <c r="D52" s="61" t="s">
        <v>27</v>
      </c>
    </row>
    <row r="53" spans="1:6" s="81" customFormat="1" x14ac:dyDescent="0.3">
      <c r="A53" s="79" t="s">
        <v>28</v>
      </c>
      <c r="B53" s="80">
        <v>50000</v>
      </c>
      <c r="C53" s="80">
        <v>100000</v>
      </c>
      <c r="D53" s="80">
        <v>250000</v>
      </c>
    </row>
    <row r="54" spans="1:6" ht="31.2" x14ac:dyDescent="0.3">
      <c r="A54" s="79" t="s">
        <v>30</v>
      </c>
      <c r="B54" s="82">
        <v>2000</v>
      </c>
      <c r="C54" s="82">
        <v>3000</v>
      </c>
      <c r="D54" s="82">
        <v>4000</v>
      </c>
    </row>
    <row r="55" spans="1:6" x14ac:dyDescent="0.3">
      <c r="A55" s="79" t="s">
        <v>31</v>
      </c>
      <c r="B55" s="83">
        <v>10000</v>
      </c>
      <c r="C55" s="83">
        <v>17000</v>
      </c>
      <c r="D55" s="83">
        <v>30000</v>
      </c>
    </row>
    <row r="56" spans="1:6" x14ac:dyDescent="0.3">
      <c r="A56" s="79" t="s">
        <v>32</v>
      </c>
      <c r="B56" s="82">
        <v>1000</v>
      </c>
      <c r="C56" s="82">
        <v>2000</v>
      </c>
      <c r="D56" s="82">
        <v>4000</v>
      </c>
    </row>
    <row r="57" spans="1:6" ht="31.2" x14ac:dyDescent="0.3">
      <c r="A57" s="79" t="s">
        <v>63</v>
      </c>
      <c r="B57" s="83">
        <v>10</v>
      </c>
      <c r="C57" s="83">
        <v>15</v>
      </c>
      <c r="D57" s="83">
        <v>18</v>
      </c>
    </row>
    <row r="59" spans="1:6" ht="16.05" customHeight="1" x14ac:dyDescent="0.3">
      <c r="A59" s="59" t="s">
        <v>66</v>
      </c>
    </row>
    <row r="60" spans="1:6" ht="16.2" thickBot="1" x14ac:dyDescent="0.35">
      <c r="A60" s="77" t="s">
        <v>64</v>
      </c>
      <c r="B60" s="61" t="s">
        <v>65</v>
      </c>
    </row>
    <row r="61" spans="1:6" ht="16.2" thickTop="1" x14ac:dyDescent="0.3">
      <c r="A61" s="62" t="s">
        <v>5</v>
      </c>
      <c r="B61" s="84">
        <v>0.6</v>
      </c>
    </row>
    <row r="62" spans="1:6" x14ac:dyDescent="0.3">
      <c r="A62" s="64" t="s">
        <v>6</v>
      </c>
      <c r="B62" s="85">
        <v>0.8</v>
      </c>
    </row>
    <row r="63" spans="1:6" x14ac:dyDescent="0.3">
      <c r="A63" s="64" t="s">
        <v>7</v>
      </c>
      <c r="B63" s="86">
        <v>0.75</v>
      </c>
    </row>
    <row r="64" spans="1:6" x14ac:dyDescent="0.3">
      <c r="A64" s="64" t="s">
        <v>8</v>
      </c>
      <c r="B64" s="85">
        <v>0.6</v>
      </c>
    </row>
    <row r="65" spans="1:19" x14ac:dyDescent="0.3">
      <c r="A65" s="64" t="s">
        <v>9</v>
      </c>
      <c r="B65" s="86">
        <v>0.85</v>
      </c>
    </row>
    <row r="66" spans="1:19" x14ac:dyDescent="0.3">
      <c r="A66" s="64" t="s">
        <v>10</v>
      </c>
      <c r="B66" s="85">
        <v>0.75</v>
      </c>
    </row>
    <row r="67" spans="1:19" ht="16.05" customHeight="1" x14ac:dyDescent="0.3"/>
    <row r="68" spans="1:19" x14ac:dyDescent="0.3">
      <c r="A68" s="59" t="s">
        <v>80</v>
      </c>
    </row>
    <row r="69" spans="1:19" ht="16.2" thickBot="1" x14ac:dyDescent="0.35">
      <c r="A69" s="71" t="s">
        <v>77</v>
      </c>
      <c r="B69" s="72" t="s">
        <v>5</v>
      </c>
      <c r="C69" s="72" t="s">
        <v>6</v>
      </c>
      <c r="D69" s="72" t="s">
        <v>7</v>
      </c>
      <c r="E69" s="72" t="s">
        <v>8</v>
      </c>
      <c r="F69" s="72" t="s">
        <v>9</v>
      </c>
      <c r="G69" s="72" t="s">
        <v>10</v>
      </c>
    </row>
    <row r="70" spans="1:19" ht="16.2" thickTop="1" x14ac:dyDescent="0.3">
      <c r="A70" s="75" t="s">
        <v>5</v>
      </c>
      <c r="B70" s="50">
        <v>0</v>
      </c>
      <c r="C70" s="50">
        <v>0.01</v>
      </c>
      <c r="D70" s="50">
        <v>0.01</v>
      </c>
      <c r="E70" s="50">
        <v>0.05</v>
      </c>
      <c r="F70" s="50">
        <v>0.01</v>
      </c>
      <c r="G70" s="50">
        <v>0.01</v>
      </c>
    </row>
    <row r="71" spans="1:19" x14ac:dyDescent="0.3">
      <c r="A71" s="76" t="s">
        <v>6</v>
      </c>
      <c r="B71" s="51">
        <v>0.01</v>
      </c>
      <c r="C71" s="51">
        <v>0</v>
      </c>
      <c r="D71" s="51">
        <v>1E-3</v>
      </c>
      <c r="E71" s="51">
        <v>1.4999999999999999E-2</v>
      </c>
      <c r="F71" s="51">
        <v>1E-3</v>
      </c>
      <c r="G71" s="51">
        <v>5.0000000000000001E-3</v>
      </c>
    </row>
    <row r="72" spans="1:19" x14ac:dyDescent="0.3">
      <c r="A72" s="76" t="s">
        <v>7</v>
      </c>
      <c r="B72" s="52">
        <v>0.01</v>
      </c>
      <c r="C72" s="52">
        <v>1E-3</v>
      </c>
      <c r="D72" s="52">
        <v>0</v>
      </c>
      <c r="E72" s="52">
        <v>1.4999999999999999E-2</v>
      </c>
      <c r="F72" s="52">
        <v>5.0000000000000001E-3</v>
      </c>
      <c r="G72" s="52">
        <v>5.0000000000000001E-3</v>
      </c>
    </row>
    <row r="73" spans="1:19" x14ac:dyDescent="0.3">
      <c r="A73" s="76" t="s">
        <v>8</v>
      </c>
      <c r="B73" s="51">
        <v>0.05</v>
      </c>
      <c r="C73" s="51">
        <v>2.5000000000000001E-2</v>
      </c>
      <c r="D73" s="51">
        <v>0.03</v>
      </c>
      <c r="E73" s="51">
        <v>0</v>
      </c>
      <c r="F73" s="51">
        <v>2.5000000000000001E-2</v>
      </c>
      <c r="G73" s="51">
        <v>2.5000000000000001E-2</v>
      </c>
    </row>
    <row r="74" spans="1:19" x14ac:dyDescent="0.3">
      <c r="A74" s="76" t="s">
        <v>9</v>
      </c>
      <c r="B74" s="52">
        <v>2E-3</v>
      </c>
      <c r="C74" s="52">
        <v>1E-3</v>
      </c>
      <c r="D74" s="52">
        <v>5.0000000000000001E-3</v>
      </c>
      <c r="E74" s="52">
        <v>1.4999999999999999E-2</v>
      </c>
      <c r="F74" s="52">
        <v>0</v>
      </c>
      <c r="G74" s="52">
        <v>5.0000000000000001E-3</v>
      </c>
    </row>
    <row r="75" spans="1:19" x14ac:dyDescent="0.3">
      <c r="A75" s="76" t="s">
        <v>10</v>
      </c>
      <c r="B75" s="51">
        <v>0.01</v>
      </c>
      <c r="C75" s="51">
        <v>5.0000000000000001E-3</v>
      </c>
      <c r="D75" s="51">
        <v>5.0000000000000001E-3</v>
      </c>
      <c r="E75" s="51">
        <v>2.5000000000000001E-2</v>
      </c>
      <c r="F75" s="51">
        <v>5.0000000000000001E-3</v>
      </c>
      <c r="G75" s="51">
        <v>0</v>
      </c>
    </row>
    <row r="77" spans="1:19" ht="16.2" thickBot="1" x14ac:dyDescent="0.35">
      <c r="A77" s="59" t="s">
        <v>58</v>
      </c>
    </row>
    <row r="78" spans="1:19" ht="16.05" customHeight="1" thickTop="1" thickBot="1" x14ac:dyDescent="0.35">
      <c r="A78" s="87" t="s">
        <v>53</v>
      </c>
      <c r="B78" s="88" t="s">
        <v>54</v>
      </c>
      <c r="C78" s="88"/>
      <c r="D78" s="88"/>
      <c r="E78" s="88"/>
      <c r="F78" s="88"/>
      <c r="G78" s="88"/>
      <c r="H78" s="88" t="s">
        <v>55</v>
      </c>
      <c r="I78" s="88"/>
      <c r="J78" s="88"/>
      <c r="K78" s="88"/>
      <c r="L78" s="88"/>
      <c r="M78" s="88"/>
      <c r="N78" s="88" t="s">
        <v>56</v>
      </c>
      <c r="O78" s="88"/>
      <c r="P78" s="88"/>
      <c r="Q78" s="88"/>
      <c r="R78" s="88"/>
      <c r="S78" s="88"/>
    </row>
    <row r="79" spans="1:19" ht="16.05" customHeight="1" thickTop="1" thickBot="1" x14ac:dyDescent="0.35">
      <c r="A79" s="89"/>
      <c r="B79" s="90" t="s">
        <v>5</v>
      </c>
      <c r="C79" s="90" t="s">
        <v>6</v>
      </c>
      <c r="D79" s="90" t="s">
        <v>7</v>
      </c>
      <c r="E79" s="90" t="s">
        <v>8</v>
      </c>
      <c r="F79" s="90" t="s">
        <v>9</v>
      </c>
      <c r="G79" s="90" t="s">
        <v>10</v>
      </c>
      <c r="H79" s="90" t="s">
        <v>5</v>
      </c>
      <c r="I79" s="90" t="s">
        <v>6</v>
      </c>
      <c r="J79" s="90" t="s">
        <v>7</v>
      </c>
      <c r="K79" s="90" t="s">
        <v>8</v>
      </c>
      <c r="L79" s="90" t="s">
        <v>9</v>
      </c>
      <c r="M79" s="90" t="s">
        <v>10</v>
      </c>
      <c r="N79" s="90" t="s">
        <v>5</v>
      </c>
      <c r="O79" s="90" t="s">
        <v>6</v>
      </c>
      <c r="P79" s="90" t="s">
        <v>7</v>
      </c>
      <c r="Q79" s="90" t="s">
        <v>8</v>
      </c>
      <c r="R79" s="90" t="s">
        <v>9</v>
      </c>
      <c r="S79" s="90" t="s">
        <v>10</v>
      </c>
    </row>
    <row r="80" spans="1:19" ht="16.05" customHeight="1" thickTop="1" x14ac:dyDescent="0.3">
      <c r="A80" s="91" t="s">
        <v>57</v>
      </c>
      <c r="B80" s="92">
        <v>2.1</v>
      </c>
      <c r="C80" s="92">
        <v>2.5</v>
      </c>
      <c r="D80" s="92">
        <v>2.2000000000000002</v>
      </c>
      <c r="E80" s="92">
        <v>2</v>
      </c>
      <c r="F80" s="92">
        <v>2.5</v>
      </c>
      <c r="G80" s="92">
        <v>2.35</v>
      </c>
      <c r="H80" s="92">
        <v>2.75</v>
      </c>
      <c r="I80" s="92">
        <v>4.0999999999999996</v>
      </c>
      <c r="J80" s="92">
        <v>3.2</v>
      </c>
      <c r="K80" s="92">
        <v>2.9</v>
      </c>
      <c r="L80" s="92">
        <v>4</v>
      </c>
      <c r="M80" s="92">
        <v>3.8</v>
      </c>
      <c r="N80" s="92">
        <v>12.5</v>
      </c>
      <c r="O80" s="92">
        <v>12.2</v>
      </c>
      <c r="P80" s="92">
        <v>12.3</v>
      </c>
      <c r="Q80" s="92">
        <v>12.55</v>
      </c>
      <c r="R80" s="92">
        <v>12.05</v>
      </c>
      <c r="S80" s="92">
        <v>12.25</v>
      </c>
    </row>
    <row r="82" spans="1:7" ht="16.05" customHeight="1" x14ac:dyDescent="0.3">
      <c r="A82" s="59" t="s">
        <v>68</v>
      </c>
    </row>
    <row r="83" spans="1:7" ht="16.05" customHeight="1" thickBot="1" x14ac:dyDescent="0.35">
      <c r="A83" s="71" t="s">
        <v>67</v>
      </c>
      <c r="B83" s="72" t="s">
        <v>5</v>
      </c>
      <c r="C83" s="72" t="s">
        <v>6</v>
      </c>
      <c r="D83" s="72" t="s">
        <v>7</v>
      </c>
      <c r="E83" s="72" t="s">
        <v>8</v>
      </c>
      <c r="F83" s="72" t="s">
        <v>9</v>
      </c>
      <c r="G83" s="72" t="s">
        <v>10</v>
      </c>
    </row>
    <row r="84" spans="1:7" ht="16.05" customHeight="1" thickTop="1" x14ac:dyDescent="0.3">
      <c r="A84" s="75" t="s">
        <v>5</v>
      </c>
      <c r="B84" s="50">
        <v>0</v>
      </c>
      <c r="C84" s="50">
        <v>0.32</v>
      </c>
      <c r="D84" s="50">
        <v>0.64</v>
      </c>
      <c r="E84" s="50">
        <v>2.12</v>
      </c>
      <c r="F84" s="50">
        <v>0.37</v>
      </c>
      <c r="G84" s="50">
        <v>2.08</v>
      </c>
    </row>
    <row r="85" spans="1:7" ht="16.05" customHeight="1" x14ac:dyDescent="0.3">
      <c r="A85" s="76" t="s">
        <v>6</v>
      </c>
      <c r="B85" s="51">
        <v>0.78</v>
      </c>
      <c r="C85" s="51">
        <v>0</v>
      </c>
      <c r="D85" s="51">
        <v>2.08</v>
      </c>
      <c r="E85" s="51">
        <v>1.08</v>
      </c>
      <c r="F85" s="51">
        <v>1.3</v>
      </c>
      <c r="G85" s="51">
        <v>2.77</v>
      </c>
    </row>
    <row r="86" spans="1:7" ht="16.05" customHeight="1" x14ac:dyDescent="0.3">
      <c r="A86" s="76" t="s">
        <v>7</v>
      </c>
      <c r="B86" s="52">
        <v>0.78</v>
      </c>
      <c r="C86" s="52">
        <v>1.1200000000000001</v>
      </c>
      <c r="D86" s="52">
        <v>0</v>
      </c>
      <c r="E86" s="52">
        <v>1.7</v>
      </c>
      <c r="F86" s="52">
        <v>0.89</v>
      </c>
      <c r="G86" s="52">
        <v>2.0499999999999998</v>
      </c>
    </row>
    <row r="87" spans="1:7" ht="16.05" customHeight="1" x14ac:dyDescent="0.3">
      <c r="A87" s="76" t="s">
        <v>8</v>
      </c>
      <c r="B87" s="51">
        <v>0.91</v>
      </c>
      <c r="C87" s="51">
        <v>1.34</v>
      </c>
      <c r="D87" s="51">
        <v>1.72</v>
      </c>
      <c r="E87" s="51">
        <v>0</v>
      </c>
      <c r="F87" s="51">
        <v>1.1000000000000001</v>
      </c>
      <c r="G87" s="51">
        <v>0.88</v>
      </c>
    </row>
    <row r="88" spans="1:7" ht="16.05" customHeight="1" x14ac:dyDescent="0.3">
      <c r="A88" s="76" t="s">
        <v>9</v>
      </c>
      <c r="B88" s="52">
        <v>0.56000000000000005</v>
      </c>
      <c r="C88" s="52">
        <v>0.9</v>
      </c>
      <c r="D88" s="52">
        <v>0.87</v>
      </c>
      <c r="E88" s="52">
        <v>1.1000000000000001</v>
      </c>
      <c r="F88" s="52">
        <v>0</v>
      </c>
      <c r="G88" s="52">
        <v>2.2400000000000002</v>
      </c>
    </row>
    <row r="89" spans="1:7" ht="16.05" customHeight="1" x14ac:dyDescent="0.3">
      <c r="A89" s="76" t="s">
        <v>10</v>
      </c>
      <c r="B89" s="51">
        <v>2.25</v>
      </c>
      <c r="C89" s="51">
        <v>2.97</v>
      </c>
      <c r="D89" s="51">
        <v>2.7</v>
      </c>
      <c r="E89" s="51">
        <v>1.76</v>
      </c>
      <c r="F89" s="51">
        <v>2.41</v>
      </c>
      <c r="G89" s="51">
        <v>0</v>
      </c>
    </row>
    <row r="91" spans="1:7" x14ac:dyDescent="0.3">
      <c r="A91" s="59" t="s">
        <v>71</v>
      </c>
    </row>
    <row r="92" spans="1:7" ht="16.2" thickBot="1" x14ac:dyDescent="0.35">
      <c r="A92" s="71" t="s">
        <v>69</v>
      </c>
      <c r="B92" s="72" t="s">
        <v>70</v>
      </c>
    </row>
    <row r="93" spans="1:7" ht="16.2" thickTop="1" x14ac:dyDescent="0.3">
      <c r="A93" s="75" t="s">
        <v>5</v>
      </c>
      <c r="B93" s="50">
        <v>3.55</v>
      </c>
    </row>
    <row r="94" spans="1:7" x14ac:dyDescent="0.3">
      <c r="A94" s="76" t="s">
        <v>6</v>
      </c>
      <c r="B94" s="51">
        <v>1.8</v>
      </c>
    </row>
    <row r="95" spans="1:7" x14ac:dyDescent="0.3">
      <c r="A95" s="76" t="s">
        <v>7</v>
      </c>
      <c r="B95" s="52">
        <v>2.3199999999999998</v>
      </c>
    </row>
    <row r="96" spans="1:7" x14ac:dyDescent="0.3">
      <c r="A96" s="76" t="s">
        <v>8</v>
      </c>
      <c r="B96" s="51">
        <v>4.8499999999999996</v>
      </c>
    </row>
    <row r="97" spans="1:2" x14ac:dyDescent="0.3">
      <c r="A97" s="76" t="s">
        <v>9</v>
      </c>
      <c r="B97" s="52">
        <v>0.89</v>
      </c>
    </row>
    <row r="98" spans="1:2" x14ac:dyDescent="0.3">
      <c r="A98" s="76" t="s">
        <v>10</v>
      </c>
      <c r="B98" s="51">
        <v>2.89</v>
      </c>
    </row>
  </sheetData>
  <mergeCells count="4">
    <mergeCell ref="A78:A79"/>
    <mergeCell ref="B78:G78"/>
    <mergeCell ref="H78:M78"/>
    <mergeCell ref="N78:S7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C0BD-326E-1D4A-9606-1D503F5341FE}">
  <dimension ref="A1:IV98"/>
  <sheetViews>
    <sheetView tabSelected="1" zoomScaleNormal="100" workbookViewId="0">
      <selection activeCell="F9" sqref="F9"/>
    </sheetView>
  </sheetViews>
  <sheetFormatPr defaultColWidth="11.19921875" defaultRowHeight="15.6" x14ac:dyDescent="0.3"/>
  <cols>
    <col min="1" max="1" width="17.5" style="59" customWidth="1"/>
    <col min="2" max="16384" width="11.19921875" style="59"/>
  </cols>
  <sheetData>
    <row r="1" spans="1:256" x14ac:dyDescent="0.3">
      <c r="A1" s="58" t="s">
        <v>44</v>
      </c>
      <c r="B1" s="58"/>
      <c r="C1" s="58"/>
      <c r="D1" s="58"/>
      <c r="E1" s="58"/>
      <c r="F1" s="58"/>
      <c r="G1" s="58"/>
    </row>
    <row r="3" spans="1:256" x14ac:dyDescent="0.3">
      <c r="A3" s="59" t="s">
        <v>49</v>
      </c>
    </row>
    <row r="4" spans="1:256" ht="16.2" thickBot="1" x14ac:dyDescent="0.35">
      <c r="A4" s="60" t="s">
        <v>42</v>
      </c>
      <c r="B4" s="61" t="s">
        <v>2</v>
      </c>
      <c r="C4" s="61" t="s">
        <v>3</v>
      </c>
      <c r="D4" s="61" t="s">
        <v>4</v>
      </c>
    </row>
    <row r="5" spans="1:256" ht="16.2" thickTop="1" x14ac:dyDescent="0.3">
      <c r="A5" s="62" t="s">
        <v>11</v>
      </c>
      <c r="B5" s="63">
        <v>0.5</v>
      </c>
      <c r="C5" s="63">
        <v>2</v>
      </c>
      <c r="D5" s="63">
        <v>12</v>
      </c>
    </row>
    <row r="6" spans="1:256" x14ac:dyDescent="0.3">
      <c r="A6" s="64" t="s">
        <v>12</v>
      </c>
      <c r="B6" s="65">
        <v>30</v>
      </c>
      <c r="C6" s="65">
        <v>150</v>
      </c>
      <c r="D6" s="65">
        <v>500</v>
      </c>
    </row>
    <row r="7" spans="1:256" x14ac:dyDescent="0.3">
      <c r="A7" s="66" t="s">
        <v>81</v>
      </c>
      <c r="B7" s="67">
        <v>100</v>
      </c>
      <c r="C7" s="67">
        <v>500</v>
      </c>
      <c r="D7" s="67">
        <v>2000</v>
      </c>
    </row>
    <row r="8" spans="1:256" ht="16.05" customHeight="1" x14ac:dyDescent="0.3">
      <c r="A8" s="68" t="s">
        <v>61</v>
      </c>
      <c r="B8" s="93">
        <v>0.25</v>
      </c>
      <c r="C8" s="93">
        <v>0.9</v>
      </c>
      <c r="D8" s="94">
        <v>4.5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69"/>
      <c r="DF8" s="69"/>
      <c r="DG8" s="69"/>
      <c r="DH8" s="69"/>
      <c r="DI8" s="69"/>
      <c r="DJ8" s="69"/>
      <c r="DK8" s="69"/>
      <c r="DL8" s="69"/>
      <c r="DM8" s="69"/>
      <c r="DN8" s="69"/>
      <c r="DO8" s="69"/>
      <c r="DP8" s="69"/>
      <c r="DQ8" s="69"/>
      <c r="DR8" s="69"/>
      <c r="DS8" s="69"/>
      <c r="DT8" s="69"/>
      <c r="DU8" s="69"/>
      <c r="DV8" s="69"/>
      <c r="DW8" s="69"/>
      <c r="DX8" s="69"/>
      <c r="DY8" s="69"/>
      <c r="DZ8" s="69"/>
      <c r="EA8" s="69"/>
      <c r="EB8" s="69"/>
      <c r="EC8" s="69"/>
      <c r="ED8" s="69"/>
      <c r="EE8" s="69"/>
      <c r="EF8" s="69"/>
      <c r="EG8" s="69"/>
      <c r="EH8" s="69"/>
      <c r="EI8" s="69"/>
      <c r="EJ8" s="69"/>
      <c r="EK8" s="69"/>
      <c r="EL8" s="69"/>
      <c r="EM8" s="69"/>
      <c r="EN8" s="69"/>
      <c r="EO8" s="69"/>
      <c r="EP8" s="69"/>
      <c r="EQ8" s="69"/>
      <c r="ER8" s="69"/>
      <c r="ES8" s="69"/>
      <c r="ET8" s="69"/>
      <c r="EU8" s="69"/>
      <c r="EV8" s="69"/>
      <c r="EW8" s="69"/>
      <c r="EX8" s="69"/>
      <c r="EY8" s="69"/>
      <c r="EZ8" s="69"/>
      <c r="FA8" s="69"/>
      <c r="FB8" s="69"/>
      <c r="FC8" s="69"/>
      <c r="FD8" s="69"/>
      <c r="FE8" s="69"/>
      <c r="FF8" s="69"/>
      <c r="FG8" s="69"/>
      <c r="FH8" s="69"/>
      <c r="FI8" s="69"/>
      <c r="FJ8" s="69"/>
      <c r="FK8" s="69"/>
      <c r="FL8" s="69"/>
      <c r="FM8" s="69"/>
      <c r="FN8" s="69"/>
      <c r="FO8" s="69"/>
      <c r="FP8" s="69"/>
      <c r="FQ8" s="69"/>
      <c r="FR8" s="69"/>
      <c r="FS8" s="69"/>
      <c r="FT8" s="69"/>
      <c r="FU8" s="69"/>
      <c r="FV8" s="69"/>
      <c r="FW8" s="69"/>
      <c r="FX8" s="69"/>
      <c r="FY8" s="69"/>
      <c r="FZ8" s="69"/>
      <c r="GA8" s="69"/>
      <c r="GB8" s="69"/>
      <c r="GC8" s="69"/>
      <c r="GD8" s="69"/>
      <c r="GE8" s="69"/>
      <c r="GF8" s="69"/>
      <c r="GG8" s="69"/>
      <c r="GH8" s="69"/>
      <c r="GI8" s="69"/>
      <c r="GJ8" s="69"/>
      <c r="GK8" s="69"/>
      <c r="GL8" s="69"/>
      <c r="GM8" s="69"/>
      <c r="GN8" s="69"/>
      <c r="GO8" s="69"/>
      <c r="GP8" s="69"/>
      <c r="GQ8" s="69"/>
      <c r="GR8" s="69"/>
      <c r="GS8" s="69"/>
      <c r="GT8" s="69"/>
      <c r="GU8" s="69"/>
      <c r="GV8" s="69"/>
      <c r="GW8" s="69"/>
      <c r="GX8" s="69"/>
      <c r="GY8" s="69"/>
      <c r="GZ8" s="69"/>
      <c r="HA8" s="69"/>
      <c r="HB8" s="69"/>
      <c r="HC8" s="69"/>
      <c r="HD8" s="69"/>
      <c r="HE8" s="69"/>
      <c r="HF8" s="69"/>
      <c r="HG8" s="69"/>
      <c r="HH8" s="69"/>
      <c r="HI8" s="69"/>
      <c r="HJ8" s="69"/>
      <c r="HK8" s="69"/>
      <c r="HL8" s="69"/>
      <c r="HM8" s="69"/>
      <c r="HN8" s="69"/>
      <c r="HO8" s="69"/>
      <c r="HP8" s="69"/>
      <c r="HQ8" s="69"/>
      <c r="HR8" s="69"/>
      <c r="HS8" s="69"/>
      <c r="HT8" s="69"/>
      <c r="HU8" s="69"/>
      <c r="HV8" s="69"/>
      <c r="HW8" s="69"/>
      <c r="HX8" s="69"/>
      <c r="HY8" s="69"/>
      <c r="HZ8" s="69"/>
      <c r="IA8" s="69"/>
      <c r="IB8" s="69"/>
      <c r="IC8" s="69"/>
      <c r="ID8" s="69"/>
      <c r="IE8" s="69"/>
      <c r="IF8" s="69"/>
      <c r="IG8" s="69"/>
      <c r="IH8" s="69"/>
      <c r="II8" s="69"/>
      <c r="IJ8" s="69"/>
      <c r="IK8" s="69"/>
      <c r="IL8" s="69"/>
      <c r="IM8" s="69"/>
      <c r="IN8" s="69"/>
      <c r="IO8" s="69"/>
      <c r="IP8" s="69"/>
      <c r="IQ8" s="69"/>
      <c r="IR8" s="69"/>
      <c r="IS8" s="69"/>
      <c r="IT8" s="69"/>
      <c r="IU8" s="69"/>
      <c r="IV8" s="70"/>
    </row>
    <row r="10" spans="1:256" x14ac:dyDescent="0.3">
      <c r="A10" s="59" t="s">
        <v>52</v>
      </c>
    </row>
    <row r="11" spans="1:256" ht="16.2" thickBot="1" x14ac:dyDescent="0.35">
      <c r="A11" s="60" t="s">
        <v>0</v>
      </c>
      <c r="B11" s="61" t="s">
        <v>1</v>
      </c>
      <c r="C11" s="61" t="s">
        <v>2</v>
      </c>
      <c r="D11" s="61" t="s">
        <v>3</v>
      </c>
      <c r="E11" s="61" t="s">
        <v>4</v>
      </c>
    </row>
    <row r="12" spans="1:256" ht="16.2" thickTop="1" x14ac:dyDescent="0.3">
      <c r="A12" s="62" t="s">
        <v>5</v>
      </c>
      <c r="B12" s="63">
        <v>16</v>
      </c>
      <c r="C12" s="63">
        <f>B12*B$5+B$6</f>
        <v>38</v>
      </c>
      <c r="D12" s="63">
        <f>B12*C$5+C$6</f>
        <v>182</v>
      </c>
      <c r="E12" s="63">
        <f>B12*D$5+D$6</f>
        <v>692</v>
      </c>
    </row>
    <row r="13" spans="1:256" ht="16.2" thickBot="1" x14ac:dyDescent="0.35">
      <c r="A13" s="64" t="s">
        <v>6</v>
      </c>
      <c r="B13" s="65">
        <v>35</v>
      </c>
      <c r="C13" s="65">
        <f>B13*B$5+B$6</f>
        <v>47.5</v>
      </c>
      <c r="D13" s="65">
        <f>B13*C$5+C$6</f>
        <v>220</v>
      </c>
      <c r="E13" s="65">
        <f>B13*D$5+D$6</f>
        <v>920</v>
      </c>
    </row>
    <row r="14" spans="1:256" ht="16.2" thickTop="1" x14ac:dyDescent="0.3">
      <c r="A14" s="64" t="s">
        <v>7</v>
      </c>
      <c r="B14" s="67">
        <v>13</v>
      </c>
      <c r="C14" s="63">
        <f t="shared" ref="C14:C17" si="0">B14*B$5+B$6</f>
        <v>36.5</v>
      </c>
      <c r="D14" s="63">
        <f t="shared" ref="D14:D17" si="1">B14*C$5+C$6</f>
        <v>176</v>
      </c>
      <c r="E14" s="63">
        <f t="shared" ref="E14:E17" si="2">B14*D$5+D$6</f>
        <v>656</v>
      </c>
    </row>
    <row r="15" spans="1:256" ht="16.2" thickBot="1" x14ac:dyDescent="0.35">
      <c r="A15" s="64" t="s">
        <v>8</v>
      </c>
      <c r="B15" s="65">
        <v>4</v>
      </c>
      <c r="C15" s="65">
        <f t="shared" si="0"/>
        <v>32</v>
      </c>
      <c r="D15" s="65">
        <f t="shared" si="1"/>
        <v>158</v>
      </c>
      <c r="E15" s="65">
        <f t="shared" si="2"/>
        <v>548</v>
      </c>
    </row>
    <row r="16" spans="1:256" ht="16.2" thickTop="1" x14ac:dyDescent="0.3">
      <c r="A16" s="64" t="s">
        <v>9</v>
      </c>
      <c r="B16" s="67">
        <v>36</v>
      </c>
      <c r="C16" s="63">
        <f t="shared" si="0"/>
        <v>48</v>
      </c>
      <c r="D16" s="63">
        <f t="shared" si="1"/>
        <v>222</v>
      </c>
      <c r="E16" s="63">
        <f t="shared" si="2"/>
        <v>932</v>
      </c>
    </row>
    <row r="17" spans="1:7" x14ac:dyDescent="0.3">
      <c r="A17" s="64" t="s">
        <v>10</v>
      </c>
      <c r="B17" s="65">
        <v>35</v>
      </c>
      <c r="C17" s="65">
        <f t="shared" si="0"/>
        <v>47.5</v>
      </c>
      <c r="D17" s="65">
        <f t="shared" si="1"/>
        <v>220</v>
      </c>
      <c r="E17" s="65">
        <f t="shared" si="2"/>
        <v>920</v>
      </c>
    </row>
    <row r="19" spans="1:7" x14ac:dyDescent="0.3">
      <c r="A19" s="59" t="s">
        <v>34</v>
      </c>
    </row>
    <row r="20" spans="1:7" ht="16.2" thickBot="1" x14ac:dyDescent="0.35">
      <c r="A20" s="60" t="s">
        <v>13</v>
      </c>
      <c r="B20" s="61" t="s">
        <v>5</v>
      </c>
      <c r="C20" s="61" t="s">
        <v>6</v>
      </c>
      <c r="D20" s="61" t="s">
        <v>7</v>
      </c>
      <c r="E20" s="61" t="s">
        <v>8</v>
      </c>
      <c r="F20" s="61" t="s">
        <v>9</v>
      </c>
      <c r="G20" s="61" t="s">
        <v>10</v>
      </c>
    </row>
    <row r="21" spans="1:7" ht="16.2" thickTop="1" x14ac:dyDescent="0.3">
      <c r="A21" s="62" t="s">
        <v>5</v>
      </c>
      <c r="B21" s="63">
        <v>0</v>
      </c>
      <c r="C21" s="63">
        <v>32200</v>
      </c>
      <c r="D21" s="63">
        <v>8260</v>
      </c>
      <c r="E21" s="63">
        <v>16240</v>
      </c>
      <c r="F21" s="63">
        <v>74900</v>
      </c>
      <c r="G21" s="63">
        <v>19600</v>
      </c>
    </row>
    <row r="22" spans="1:7" x14ac:dyDescent="0.3">
      <c r="A22" s="64" t="s">
        <v>6</v>
      </c>
      <c r="B22" s="65">
        <v>32200</v>
      </c>
      <c r="C22" s="65">
        <v>0</v>
      </c>
      <c r="D22" s="65">
        <v>10500</v>
      </c>
      <c r="E22" s="65">
        <v>29260</v>
      </c>
      <c r="F22" s="65">
        <v>24808</v>
      </c>
      <c r="G22" s="65">
        <v>22400</v>
      </c>
    </row>
    <row r="23" spans="1:7" x14ac:dyDescent="0.3">
      <c r="A23" s="64" t="s">
        <v>7</v>
      </c>
      <c r="B23" s="67">
        <v>8260</v>
      </c>
      <c r="C23" s="67">
        <v>10500</v>
      </c>
      <c r="D23" s="67">
        <v>0</v>
      </c>
      <c r="E23" s="67">
        <v>21560</v>
      </c>
      <c r="F23" s="67">
        <v>78330</v>
      </c>
      <c r="G23" s="67">
        <v>20860</v>
      </c>
    </row>
    <row r="24" spans="1:7" x14ac:dyDescent="0.3">
      <c r="A24" s="64" t="s">
        <v>8</v>
      </c>
      <c r="B24" s="65">
        <v>16240</v>
      </c>
      <c r="C24" s="65">
        <v>29260</v>
      </c>
      <c r="D24" s="65">
        <v>21560</v>
      </c>
      <c r="E24" s="65">
        <v>0</v>
      </c>
      <c r="F24" s="65">
        <v>78050</v>
      </c>
      <c r="G24" s="65">
        <v>19600</v>
      </c>
    </row>
    <row r="25" spans="1:7" x14ac:dyDescent="0.3">
      <c r="A25" s="64" t="s">
        <v>9</v>
      </c>
      <c r="B25" s="67">
        <v>74900</v>
      </c>
      <c r="C25" s="67">
        <v>24808</v>
      </c>
      <c r="D25" s="67">
        <v>78330</v>
      </c>
      <c r="E25" s="67">
        <v>78050</v>
      </c>
      <c r="F25" s="67">
        <v>0</v>
      </c>
      <c r="G25" s="67">
        <v>77000</v>
      </c>
    </row>
    <row r="26" spans="1:7" x14ac:dyDescent="0.3">
      <c r="A26" s="64" t="s">
        <v>10</v>
      </c>
      <c r="B26" s="65">
        <v>19600</v>
      </c>
      <c r="C26" s="65">
        <v>22400</v>
      </c>
      <c r="D26" s="65">
        <v>20860</v>
      </c>
      <c r="E26" s="65">
        <v>19600</v>
      </c>
      <c r="F26" s="65">
        <v>77000</v>
      </c>
      <c r="G26" s="65">
        <v>0</v>
      </c>
    </row>
    <row r="28" spans="1:7" x14ac:dyDescent="0.3">
      <c r="A28" s="59" t="s">
        <v>14</v>
      </c>
    </row>
    <row r="29" spans="1:7" ht="16.2" thickBot="1" x14ac:dyDescent="0.35">
      <c r="A29" s="71" t="s">
        <v>15</v>
      </c>
      <c r="B29" s="72" t="s">
        <v>2</v>
      </c>
      <c r="C29" s="72" t="s">
        <v>3</v>
      </c>
      <c r="D29" s="72" t="s">
        <v>4</v>
      </c>
    </row>
    <row r="30" spans="1:7" ht="16.2" thickTop="1" x14ac:dyDescent="0.3">
      <c r="A30" s="73" t="s">
        <v>16</v>
      </c>
      <c r="B30" s="74">
        <v>320</v>
      </c>
      <c r="C30" s="74">
        <v>270</v>
      </c>
      <c r="D30" s="74">
        <v>220</v>
      </c>
    </row>
    <row r="32" spans="1:7" x14ac:dyDescent="0.3">
      <c r="A32" s="59" t="s">
        <v>47</v>
      </c>
    </row>
    <row r="33" spans="1:7" ht="16.2" thickBot="1" x14ac:dyDescent="0.35">
      <c r="A33" s="71" t="s">
        <v>17</v>
      </c>
      <c r="B33" s="72" t="s">
        <v>5</v>
      </c>
      <c r="C33" s="72" t="s">
        <v>6</v>
      </c>
      <c r="D33" s="72" t="s">
        <v>7</v>
      </c>
      <c r="E33" s="72" t="s">
        <v>8</v>
      </c>
      <c r="F33" s="72" t="s">
        <v>9</v>
      </c>
      <c r="G33" s="72" t="s">
        <v>10</v>
      </c>
    </row>
    <row r="34" spans="1:7" ht="16.2" thickTop="1" x14ac:dyDescent="0.3">
      <c r="A34" s="75" t="s">
        <v>5</v>
      </c>
      <c r="B34" s="50">
        <v>0</v>
      </c>
      <c r="C34" s="50">
        <v>5.0999999999999997E-2</v>
      </c>
      <c r="D34" s="50">
        <v>0.26400000000000001</v>
      </c>
      <c r="E34" s="50">
        <v>0.121</v>
      </c>
      <c r="F34" s="50">
        <v>2.9000000000000001E-2</v>
      </c>
      <c r="G34" s="50">
        <v>5.5E-2</v>
      </c>
    </row>
    <row r="35" spans="1:7" x14ac:dyDescent="0.3">
      <c r="A35" s="76" t="s">
        <v>6</v>
      </c>
      <c r="B35" s="51">
        <v>5.0999999999999997E-2</v>
      </c>
      <c r="C35" s="51">
        <v>0</v>
      </c>
      <c r="D35" s="51">
        <v>0.26400000000000001</v>
      </c>
      <c r="E35" s="51">
        <v>0.3</v>
      </c>
      <c r="F35" s="51">
        <v>7.9000000000000001E-2</v>
      </c>
      <c r="G35" s="51">
        <v>3.1E-2</v>
      </c>
    </row>
    <row r="36" spans="1:7" x14ac:dyDescent="0.3">
      <c r="A36" s="76" t="s">
        <v>7</v>
      </c>
      <c r="B36" s="52">
        <v>0.26400000000000001</v>
      </c>
      <c r="C36" s="52">
        <v>0.26400000000000001</v>
      </c>
      <c r="D36" s="52">
        <v>0</v>
      </c>
      <c r="E36" s="52">
        <v>3.1E-2</v>
      </c>
      <c r="F36" s="52">
        <v>7.9000000000000001E-2</v>
      </c>
      <c r="G36" s="52">
        <v>5.5E-2</v>
      </c>
    </row>
    <row r="37" spans="1:7" x14ac:dyDescent="0.3">
      <c r="A37" s="76" t="s">
        <v>8</v>
      </c>
      <c r="B37" s="51">
        <v>0.121</v>
      </c>
      <c r="C37" s="51">
        <v>0.3</v>
      </c>
      <c r="D37" s="51">
        <v>3.1E-2</v>
      </c>
      <c r="E37" s="51">
        <v>0</v>
      </c>
      <c r="F37" s="51">
        <v>7.9000000000000001E-2</v>
      </c>
      <c r="G37" s="51">
        <v>5.5E-2</v>
      </c>
    </row>
    <row r="38" spans="1:7" x14ac:dyDescent="0.3">
      <c r="A38" s="76" t="s">
        <v>9</v>
      </c>
      <c r="B38" s="52">
        <v>2.9000000000000001E-2</v>
      </c>
      <c r="C38" s="52">
        <v>7.9000000000000001E-2</v>
      </c>
      <c r="D38" s="52">
        <v>7.9000000000000001E-2</v>
      </c>
      <c r="E38" s="52">
        <v>7.9000000000000001E-2</v>
      </c>
      <c r="F38" s="52">
        <v>0</v>
      </c>
      <c r="G38" s="52">
        <v>5.5E-2</v>
      </c>
    </row>
    <row r="39" spans="1:7" x14ac:dyDescent="0.3">
      <c r="A39" s="76" t="s">
        <v>10</v>
      </c>
      <c r="B39" s="51">
        <v>5.5E-2</v>
      </c>
      <c r="C39" s="51">
        <v>3.1E-2</v>
      </c>
      <c r="D39" s="51">
        <v>5.5E-2</v>
      </c>
      <c r="E39" s="51">
        <v>5.5E-2</v>
      </c>
      <c r="F39" s="51">
        <v>5.5E-2</v>
      </c>
      <c r="G39" s="51">
        <v>0</v>
      </c>
    </row>
    <row r="41" spans="1:7" x14ac:dyDescent="0.3">
      <c r="A41" s="59" t="s">
        <v>23</v>
      </c>
    </row>
    <row r="42" spans="1:7" ht="16.2" thickBot="1" x14ac:dyDescent="0.35">
      <c r="A42" s="60" t="s">
        <v>19</v>
      </c>
      <c r="B42" s="61" t="s">
        <v>2</v>
      </c>
      <c r="C42" s="61" t="s">
        <v>3</v>
      </c>
      <c r="D42" s="61" t="s">
        <v>4</v>
      </c>
      <c r="E42" s="61" t="s">
        <v>21</v>
      </c>
      <c r="F42" s="61" t="s">
        <v>22</v>
      </c>
    </row>
    <row r="43" spans="1:7" ht="16.2" thickTop="1" x14ac:dyDescent="0.3">
      <c r="A43" s="62" t="s">
        <v>5</v>
      </c>
      <c r="B43" s="63">
        <v>16800</v>
      </c>
      <c r="C43" s="63">
        <v>4800</v>
      </c>
      <c r="D43" s="63">
        <v>2400</v>
      </c>
      <c r="E43" s="63">
        <f>SUM(B43:D43)</f>
        <v>24000</v>
      </c>
      <c r="F43" s="63">
        <f>B43*0.5+C43*2+D43*12</f>
        <v>46800</v>
      </c>
    </row>
    <row r="44" spans="1:7" x14ac:dyDescent="0.3">
      <c r="A44" s="64" t="s">
        <v>6</v>
      </c>
      <c r="B44" s="65">
        <v>4800</v>
      </c>
      <c r="C44" s="65">
        <v>12000</v>
      </c>
      <c r="D44" s="65">
        <v>7200</v>
      </c>
      <c r="E44" s="65">
        <f t="shared" ref="E44:E48" si="3">SUM(B44:D44)</f>
        <v>24000</v>
      </c>
      <c r="F44" s="65">
        <f t="shared" ref="F44:F48" si="4">B44*0.5+C44*2+D44*12</f>
        <v>112800</v>
      </c>
    </row>
    <row r="45" spans="1:7" x14ac:dyDescent="0.3">
      <c r="A45" s="64" t="s">
        <v>7</v>
      </c>
      <c r="B45" s="67">
        <v>7200</v>
      </c>
      <c r="C45" s="67">
        <v>3600</v>
      </c>
      <c r="D45" s="67">
        <v>1200</v>
      </c>
      <c r="E45" s="67">
        <f t="shared" si="3"/>
        <v>12000</v>
      </c>
      <c r="F45" s="67">
        <f t="shared" si="4"/>
        <v>25200</v>
      </c>
    </row>
    <row r="46" spans="1:7" x14ac:dyDescent="0.3">
      <c r="A46" s="64" t="s">
        <v>8</v>
      </c>
      <c r="B46" s="65">
        <v>4500</v>
      </c>
      <c r="C46" s="65">
        <v>10500</v>
      </c>
      <c r="D46" s="65">
        <v>15000</v>
      </c>
      <c r="E46" s="65">
        <f t="shared" si="3"/>
        <v>30000</v>
      </c>
      <c r="F46" s="65">
        <f t="shared" si="4"/>
        <v>203250</v>
      </c>
    </row>
    <row r="47" spans="1:7" x14ac:dyDescent="0.3">
      <c r="A47" s="64" t="s">
        <v>9</v>
      </c>
      <c r="B47" s="67">
        <v>2400</v>
      </c>
      <c r="C47" s="67">
        <v>8400</v>
      </c>
      <c r="D47" s="67">
        <v>13200.000000000002</v>
      </c>
      <c r="E47" s="67">
        <f t="shared" si="3"/>
        <v>24000</v>
      </c>
      <c r="F47" s="67">
        <f t="shared" si="4"/>
        <v>176400.00000000003</v>
      </c>
    </row>
    <row r="48" spans="1:7" ht="16.2" thickBot="1" x14ac:dyDescent="0.35">
      <c r="A48" s="64" t="s">
        <v>10</v>
      </c>
      <c r="B48" s="65">
        <v>1200</v>
      </c>
      <c r="C48" s="65">
        <v>2400</v>
      </c>
      <c r="D48" s="65">
        <v>2400</v>
      </c>
      <c r="E48" s="65">
        <f t="shared" si="3"/>
        <v>6000</v>
      </c>
      <c r="F48" s="65">
        <f t="shared" si="4"/>
        <v>34200</v>
      </c>
    </row>
    <row r="49" spans="1:6" ht="16.2" thickTop="1" x14ac:dyDescent="0.3">
      <c r="A49" s="62" t="s">
        <v>20</v>
      </c>
      <c r="B49" s="78">
        <f>SUM(B43:B48)</f>
        <v>36900</v>
      </c>
      <c r="C49" s="78">
        <f t="shared" ref="C49:F49" si="5">SUM(C43:C48)</f>
        <v>41700</v>
      </c>
      <c r="D49" s="78">
        <f t="shared" si="5"/>
        <v>41400</v>
      </c>
      <c r="E49" s="78">
        <f t="shared" si="5"/>
        <v>120000</v>
      </c>
      <c r="F49" s="78">
        <f t="shared" si="5"/>
        <v>598650</v>
      </c>
    </row>
    <row r="51" spans="1:6" x14ac:dyDescent="0.3">
      <c r="A51" s="59" t="s">
        <v>38</v>
      </c>
    </row>
    <row r="52" spans="1:6" x14ac:dyDescent="0.3">
      <c r="A52" s="60" t="s">
        <v>29</v>
      </c>
      <c r="B52" s="61" t="s">
        <v>25</v>
      </c>
      <c r="C52" s="61" t="s">
        <v>26</v>
      </c>
      <c r="D52" s="61" t="s">
        <v>27</v>
      </c>
    </row>
    <row r="53" spans="1:6" s="81" customFormat="1" x14ac:dyDescent="0.3">
      <c r="A53" s="79" t="s">
        <v>28</v>
      </c>
      <c r="B53" s="80">
        <v>50000</v>
      </c>
      <c r="C53" s="80">
        <v>100000</v>
      </c>
      <c r="D53" s="80">
        <v>250000</v>
      </c>
    </row>
    <row r="54" spans="1:6" ht="31.2" x14ac:dyDescent="0.3">
      <c r="A54" s="79" t="s">
        <v>30</v>
      </c>
      <c r="B54" s="82">
        <v>2000</v>
      </c>
      <c r="C54" s="82">
        <v>3000</v>
      </c>
      <c r="D54" s="82">
        <v>4000</v>
      </c>
    </row>
    <row r="55" spans="1:6" x14ac:dyDescent="0.3">
      <c r="A55" s="79" t="s">
        <v>31</v>
      </c>
      <c r="B55" s="83">
        <v>10000</v>
      </c>
      <c r="C55" s="83">
        <v>17000</v>
      </c>
      <c r="D55" s="83">
        <v>30000</v>
      </c>
    </row>
    <row r="56" spans="1:6" x14ac:dyDescent="0.3">
      <c r="A56" s="79" t="s">
        <v>32</v>
      </c>
      <c r="B56" s="82">
        <v>1000</v>
      </c>
      <c r="C56" s="82">
        <v>2000</v>
      </c>
      <c r="D56" s="82">
        <v>4000</v>
      </c>
    </row>
    <row r="57" spans="1:6" ht="31.2" x14ac:dyDescent="0.3">
      <c r="A57" s="79" t="s">
        <v>63</v>
      </c>
      <c r="B57" s="83">
        <v>10</v>
      </c>
      <c r="C57" s="83">
        <v>15</v>
      </c>
      <c r="D57" s="83">
        <v>18</v>
      </c>
    </row>
    <row r="59" spans="1:6" ht="16.05" customHeight="1" x14ac:dyDescent="0.3">
      <c r="A59" s="59" t="s">
        <v>66</v>
      </c>
    </row>
    <row r="60" spans="1:6" ht="16.2" thickBot="1" x14ac:dyDescent="0.35">
      <c r="A60" s="77" t="s">
        <v>64</v>
      </c>
      <c r="B60" s="61" t="s">
        <v>65</v>
      </c>
    </row>
    <row r="61" spans="1:6" ht="16.2" thickTop="1" x14ac:dyDescent="0.3">
      <c r="A61" s="62" t="s">
        <v>5</v>
      </c>
      <c r="B61" s="84">
        <v>0.62</v>
      </c>
    </row>
    <row r="62" spans="1:6" x14ac:dyDescent="0.3">
      <c r="A62" s="64" t="s">
        <v>6</v>
      </c>
      <c r="B62" s="85">
        <v>0.8</v>
      </c>
    </row>
    <row r="63" spans="1:6" x14ac:dyDescent="0.3">
      <c r="A63" s="64" t="s">
        <v>7</v>
      </c>
      <c r="B63" s="86">
        <v>0.8</v>
      </c>
    </row>
    <row r="64" spans="1:6" x14ac:dyDescent="0.3">
      <c r="A64" s="64" t="s">
        <v>8</v>
      </c>
      <c r="B64" s="85">
        <v>0.6</v>
      </c>
    </row>
    <row r="65" spans="1:19" x14ac:dyDescent="0.3">
      <c r="A65" s="64" t="s">
        <v>9</v>
      </c>
      <c r="B65" s="86">
        <v>0.85</v>
      </c>
    </row>
    <row r="66" spans="1:19" x14ac:dyDescent="0.3">
      <c r="A66" s="64" t="s">
        <v>10</v>
      </c>
      <c r="B66" s="85">
        <v>0.75</v>
      </c>
    </row>
    <row r="68" spans="1:19" x14ac:dyDescent="0.3">
      <c r="A68" s="59" t="s">
        <v>79</v>
      </c>
    </row>
    <row r="69" spans="1:19" ht="16.2" thickBot="1" x14ac:dyDescent="0.35">
      <c r="A69" s="71" t="s">
        <v>78</v>
      </c>
      <c r="B69" s="72" t="s">
        <v>5</v>
      </c>
      <c r="C69" s="72" t="s">
        <v>6</v>
      </c>
      <c r="D69" s="72" t="s">
        <v>7</v>
      </c>
      <c r="E69" s="72" t="s">
        <v>8</v>
      </c>
      <c r="F69" s="72" t="s">
        <v>9</v>
      </c>
      <c r="G69" s="72" t="s">
        <v>10</v>
      </c>
    </row>
    <row r="70" spans="1:19" ht="16.2" thickTop="1" x14ac:dyDescent="0.3">
      <c r="A70" s="75" t="s">
        <v>5</v>
      </c>
      <c r="B70" s="63">
        <v>0</v>
      </c>
      <c r="C70" s="63">
        <v>1.0500000000000001E-2</v>
      </c>
      <c r="D70" s="63">
        <v>1.0500000000000001E-2</v>
      </c>
      <c r="E70" s="63">
        <v>5.2500000000000005E-2</v>
      </c>
      <c r="F70" s="63">
        <v>1.0500000000000001E-2</v>
      </c>
      <c r="G70" s="63">
        <v>1.0500000000000001E-2</v>
      </c>
    </row>
    <row r="71" spans="1:19" x14ac:dyDescent="0.3">
      <c r="A71" s="76" t="s">
        <v>6</v>
      </c>
      <c r="B71" s="65">
        <v>1.0500000000000001E-2</v>
      </c>
      <c r="C71" s="65">
        <v>0</v>
      </c>
      <c r="D71" s="65">
        <v>1.0500000000000002E-3</v>
      </c>
      <c r="E71" s="65">
        <v>1.575E-2</v>
      </c>
      <c r="F71" s="65">
        <v>1.0500000000000002E-3</v>
      </c>
      <c r="G71" s="65">
        <v>5.2500000000000003E-3</v>
      </c>
    </row>
    <row r="72" spans="1:19" x14ac:dyDescent="0.3">
      <c r="A72" s="76" t="s">
        <v>7</v>
      </c>
      <c r="B72" s="67">
        <v>1.0500000000000001E-2</v>
      </c>
      <c r="C72" s="67">
        <v>1.0500000000000002E-3</v>
      </c>
      <c r="D72" s="67">
        <v>0</v>
      </c>
      <c r="E72" s="67">
        <v>1.575E-2</v>
      </c>
      <c r="F72" s="67">
        <v>5.2500000000000003E-3</v>
      </c>
      <c r="G72" s="67">
        <v>5.2500000000000003E-3</v>
      </c>
    </row>
    <row r="73" spans="1:19" x14ac:dyDescent="0.3">
      <c r="A73" s="76" t="s">
        <v>8</v>
      </c>
      <c r="B73" s="65">
        <v>5.2500000000000005E-2</v>
      </c>
      <c r="C73" s="65">
        <v>2.6250000000000002E-2</v>
      </c>
      <c r="D73" s="65">
        <v>3.15E-2</v>
      </c>
      <c r="E73" s="65">
        <v>0</v>
      </c>
      <c r="F73" s="65">
        <v>2.6250000000000002E-2</v>
      </c>
      <c r="G73" s="65">
        <v>2.6250000000000002E-2</v>
      </c>
    </row>
    <row r="74" spans="1:19" x14ac:dyDescent="0.3">
      <c r="A74" s="76" t="s">
        <v>9</v>
      </c>
      <c r="B74" s="67">
        <v>2.1000000000000003E-3</v>
      </c>
      <c r="C74" s="67">
        <v>1.0500000000000002E-3</v>
      </c>
      <c r="D74" s="67">
        <v>5.2500000000000003E-3</v>
      </c>
      <c r="E74" s="67">
        <v>1.575E-2</v>
      </c>
      <c r="F74" s="67">
        <v>0</v>
      </c>
      <c r="G74" s="67">
        <v>5.2500000000000003E-3</v>
      </c>
    </row>
    <row r="75" spans="1:19" x14ac:dyDescent="0.3">
      <c r="A75" s="76" t="s">
        <v>10</v>
      </c>
      <c r="B75" s="65">
        <v>1.0500000000000001E-2</v>
      </c>
      <c r="C75" s="65">
        <v>5.2500000000000003E-3</v>
      </c>
      <c r="D75" s="65">
        <v>5.2500000000000003E-3</v>
      </c>
      <c r="E75" s="65">
        <v>2.6250000000000002E-2</v>
      </c>
      <c r="F75" s="65">
        <v>5.2500000000000003E-3</v>
      </c>
      <c r="G75" s="65">
        <v>0</v>
      </c>
    </row>
    <row r="77" spans="1:19" ht="16.2" thickBot="1" x14ac:dyDescent="0.35">
      <c r="A77" s="59" t="s">
        <v>59</v>
      </c>
    </row>
    <row r="78" spans="1:19" ht="16.05" customHeight="1" thickTop="1" thickBot="1" x14ac:dyDescent="0.35">
      <c r="A78" s="87" t="s">
        <v>53</v>
      </c>
      <c r="B78" s="88" t="s">
        <v>54</v>
      </c>
      <c r="C78" s="88"/>
      <c r="D78" s="88"/>
      <c r="E78" s="88"/>
      <c r="F78" s="88"/>
      <c r="G78" s="88"/>
      <c r="H78" s="88" t="s">
        <v>55</v>
      </c>
      <c r="I78" s="88"/>
      <c r="J78" s="88"/>
      <c r="K78" s="88"/>
      <c r="L78" s="88"/>
      <c r="M78" s="88"/>
      <c r="N78" s="88" t="s">
        <v>56</v>
      </c>
      <c r="O78" s="88"/>
      <c r="P78" s="88"/>
      <c r="Q78" s="88"/>
      <c r="R78" s="88"/>
      <c r="S78" s="88"/>
    </row>
    <row r="79" spans="1:19" ht="16.05" customHeight="1" thickTop="1" thickBot="1" x14ac:dyDescent="0.35">
      <c r="A79" s="89"/>
      <c r="B79" s="90" t="s">
        <v>5</v>
      </c>
      <c r="C79" s="90" t="s">
        <v>6</v>
      </c>
      <c r="D79" s="90" t="s">
        <v>7</v>
      </c>
      <c r="E79" s="90" t="s">
        <v>8</v>
      </c>
      <c r="F79" s="90" t="s">
        <v>9</v>
      </c>
      <c r="G79" s="90" t="s">
        <v>10</v>
      </c>
      <c r="H79" s="90" t="s">
        <v>5</v>
      </c>
      <c r="I79" s="90" t="s">
        <v>6</v>
      </c>
      <c r="J79" s="90" t="s">
        <v>7</v>
      </c>
      <c r="K79" s="90" t="s">
        <v>8</v>
      </c>
      <c r="L79" s="90" t="s">
        <v>9</v>
      </c>
      <c r="M79" s="90" t="s">
        <v>10</v>
      </c>
      <c r="N79" s="90" t="s">
        <v>5</v>
      </c>
      <c r="O79" s="90" t="s">
        <v>6</v>
      </c>
      <c r="P79" s="90" t="s">
        <v>7</v>
      </c>
      <c r="Q79" s="90" t="s">
        <v>8</v>
      </c>
      <c r="R79" s="90" t="s">
        <v>9</v>
      </c>
      <c r="S79" s="90" t="s">
        <v>10</v>
      </c>
    </row>
    <row r="80" spans="1:19" ht="16.05" customHeight="1" thickTop="1" x14ac:dyDescent="0.3">
      <c r="A80" s="91" t="s">
        <v>57</v>
      </c>
      <c r="B80" s="92">
        <v>2.1</v>
      </c>
      <c r="C80" s="92">
        <v>2.5</v>
      </c>
      <c r="D80" s="92">
        <v>2.2000000000000002</v>
      </c>
      <c r="E80" s="92">
        <v>2</v>
      </c>
      <c r="F80" s="92">
        <v>2.5</v>
      </c>
      <c r="G80" s="92">
        <v>2.35</v>
      </c>
      <c r="H80" s="92">
        <v>2.75</v>
      </c>
      <c r="I80" s="92">
        <v>4.0999999999999996</v>
      </c>
      <c r="J80" s="92">
        <v>3.2</v>
      </c>
      <c r="K80" s="92">
        <v>2.9</v>
      </c>
      <c r="L80" s="92">
        <v>4</v>
      </c>
      <c r="M80" s="92">
        <v>3.8</v>
      </c>
      <c r="N80" s="92">
        <v>12.5</v>
      </c>
      <c r="O80" s="92">
        <v>12.2</v>
      </c>
      <c r="P80" s="92">
        <v>12.3</v>
      </c>
      <c r="Q80" s="92">
        <v>12.55</v>
      </c>
      <c r="R80" s="92">
        <v>12.05</v>
      </c>
      <c r="S80" s="92">
        <v>12.25</v>
      </c>
    </row>
    <row r="82" spans="1:7" ht="16.05" customHeight="1" x14ac:dyDescent="0.3">
      <c r="A82" s="59" t="s">
        <v>72</v>
      </c>
    </row>
    <row r="83" spans="1:7" ht="16.05" customHeight="1" thickBot="1" x14ac:dyDescent="0.35">
      <c r="A83" s="71" t="s">
        <v>67</v>
      </c>
      <c r="B83" s="72" t="s">
        <v>5</v>
      </c>
      <c r="C83" s="72" t="s">
        <v>6</v>
      </c>
      <c r="D83" s="72" t="s">
        <v>7</v>
      </c>
      <c r="E83" s="72" t="s">
        <v>8</v>
      </c>
      <c r="F83" s="72" t="s">
        <v>9</v>
      </c>
      <c r="G83" s="72" t="s">
        <v>10</v>
      </c>
    </row>
    <row r="84" spans="1:7" ht="16.05" customHeight="1" thickTop="1" x14ac:dyDescent="0.3">
      <c r="A84" s="75" t="s">
        <v>5</v>
      </c>
      <c r="B84" s="50">
        <v>0</v>
      </c>
      <c r="C84" s="50">
        <v>0.32</v>
      </c>
      <c r="D84" s="50">
        <v>0.64</v>
      </c>
      <c r="E84" s="50">
        <v>2.12</v>
      </c>
      <c r="F84" s="50">
        <v>0.37</v>
      </c>
      <c r="G84" s="50">
        <v>2.08</v>
      </c>
    </row>
    <row r="85" spans="1:7" ht="16.05" customHeight="1" x14ac:dyDescent="0.3">
      <c r="A85" s="76" t="s">
        <v>6</v>
      </c>
      <c r="B85" s="51">
        <v>0.78</v>
      </c>
      <c r="C85" s="51">
        <v>0</v>
      </c>
      <c r="D85" s="51">
        <v>2.08</v>
      </c>
      <c r="E85" s="51">
        <v>1.08</v>
      </c>
      <c r="F85" s="51">
        <v>1.3</v>
      </c>
      <c r="G85" s="51">
        <v>2.77</v>
      </c>
    </row>
    <row r="86" spans="1:7" ht="16.05" customHeight="1" x14ac:dyDescent="0.3">
      <c r="A86" s="76" t="s">
        <v>7</v>
      </c>
      <c r="B86" s="52">
        <v>0.78</v>
      </c>
      <c r="C86" s="52">
        <v>1.1200000000000001</v>
      </c>
      <c r="D86" s="52">
        <v>0</v>
      </c>
      <c r="E86" s="52">
        <v>1.7</v>
      </c>
      <c r="F86" s="52">
        <v>0.89</v>
      </c>
      <c r="G86" s="52">
        <v>2.0499999999999998</v>
      </c>
    </row>
    <row r="87" spans="1:7" ht="16.05" customHeight="1" x14ac:dyDescent="0.3">
      <c r="A87" s="76" t="s">
        <v>8</v>
      </c>
      <c r="B87" s="51">
        <v>0.91</v>
      </c>
      <c r="C87" s="51">
        <v>1.34</v>
      </c>
      <c r="D87" s="51">
        <v>1.72</v>
      </c>
      <c r="E87" s="51">
        <v>0</v>
      </c>
      <c r="F87" s="51">
        <v>1.1000000000000001</v>
      </c>
      <c r="G87" s="51">
        <v>0.88</v>
      </c>
    </row>
    <row r="88" spans="1:7" ht="16.05" customHeight="1" x14ac:dyDescent="0.3">
      <c r="A88" s="76" t="s">
        <v>9</v>
      </c>
      <c r="B88" s="52">
        <v>0.56000000000000005</v>
      </c>
      <c r="C88" s="52">
        <v>0.9</v>
      </c>
      <c r="D88" s="52">
        <v>0.87</v>
      </c>
      <c r="E88" s="52">
        <v>1.1000000000000001</v>
      </c>
      <c r="F88" s="52">
        <v>0</v>
      </c>
      <c r="G88" s="52">
        <v>2.2400000000000002</v>
      </c>
    </row>
    <row r="89" spans="1:7" ht="16.05" customHeight="1" x14ac:dyDescent="0.3">
      <c r="A89" s="76" t="s">
        <v>10</v>
      </c>
      <c r="B89" s="51">
        <v>2.25</v>
      </c>
      <c r="C89" s="51">
        <v>2.97</v>
      </c>
      <c r="D89" s="51">
        <v>2.7</v>
      </c>
      <c r="E89" s="51">
        <v>1.76</v>
      </c>
      <c r="F89" s="51">
        <v>2.41</v>
      </c>
      <c r="G89" s="51">
        <v>0</v>
      </c>
    </row>
    <row r="91" spans="1:7" x14ac:dyDescent="0.3">
      <c r="A91" s="59" t="s">
        <v>73</v>
      </c>
    </row>
    <row r="92" spans="1:7" ht="16.2" thickBot="1" x14ac:dyDescent="0.35">
      <c r="A92" s="71" t="s">
        <v>69</v>
      </c>
      <c r="B92" s="72" t="s">
        <v>70</v>
      </c>
    </row>
    <row r="93" spans="1:7" ht="16.2" thickTop="1" x14ac:dyDescent="0.3">
      <c r="A93" s="75" t="s">
        <v>5</v>
      </c>
      <c r="B93" s="50">
        <v>3.55</v>
      </c>
    </row>
    <row r="94" spans="1:7" x14ac:dyDescent="0.3">
      <c r="A94" s="76" t="s">
        <v>6</v>
      </c>
      <c r="B94" s="51">
        <v>1.8</v>
      </c>
    </row>
    <row r="95" spans="1:7" x14ac:dyDescent="0.3">
      <c r="A95" s="76" t="s">
        <v>7</v>
      </c>
      <c r="B95" s="52">
        <v>2.3199999999999998</v>
      </c>
    </row>
    <row r="96" spans="1:7" x14ac:dyDescent="0.3">
      <c r="A96" s="76" t="s">
        <v>8</v>
      </c>
      <c r="B96" s="51">
        <v>4.8499999999999996</v>
      </c>
    </row>
    <row r="97" spans="1:2" x14ac:dyDescent="0.3">
      <c r="A97" s="76" t="s">
        <v>9</v>
      </c>
      <c r="B97" s="52">
        <v>0.89</v>
      </c>
    </row>
    <row r="98" spans="1:2" x14ac:dyDescent="0.3">
      <c r="A98" s="76" t="s">
        <v>10</v>
      </c>
      <c r="B98" s="51">
        <v>2.89</v>
      </c>
    </row>
  </sheetData>
  <mergeCells count="4">
    <mergeCell ref="A78:A79"/>
    <mergeCell ref="B78:G78"/>
    <mergeCell ref="H78:M78"/>
    <mergeCell ref="N78:S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1F1C-1A99-BD40-8286-912C6EC46447}">
  <dimension ref="A1:IV98"/>
  <sheetViews>
    <sheetView zoomScaleNormal="100" workbookViewId="0">
      <selection activeCell="E7" sqref="E7"/>
    </sheetView>
  </sheetViews>
  <sheetFormatPr defaultColWidth="11.19921875" defaultRowHeight="15.6" x14ac:dyDescent="0.3"/>
  <cols>
    <col min="1" max="1" width="19" customWidth="1"/>
  </cols>
  <sheetData>
    <row r="1" spans="1:256" x14ac:dyDescent="0.3">
      <c r="A1" s="30" t="s">
        <v>46</v>
      </c>
      <c r="B1" s="30"/>
      <c r="C1" s="30"/>
      <c r="D1" s="30"/>
      <c r="E1" s="30"/>
      <c r="F1" s="30"/>
      <c r="G1" s="30"/>
    </row>
    <row r="3" spans="1:256" x14ac:dyDescent="0.3">
      <c r="A3" t="s">
        <v>50</v>
      </c>
    </row>
    <row r="4" spans="1:256" ht="16.2" thickBot="1" x14ac:dyDescent="0.35">
      <c r="A4" s="1" t="s">
        <v>43</v>
      </c>
      <c r="B4" s="2" t="s">
        <v>2</v>
      </c>
      <c r="C4" s="2" t="s">
        <v>3</v>
      </c>
      <c r="D4" s="2" t="s">
        <v>4</v>
      </c>
    </row>
    <row r="5" spans="1:256" ht="16.2" thickTop="1" x14ac:dyDescent="0.3">
      <c r="A5" s="3" t="s">
        <v>11</v>
      </c>
      <c r="B5" s="8">
        <v>0.5</v>
      </c>
      <c r="C5" s="8">
        <v>2</v>
      </c>
      <c r="D5" s="8">
        <v>12</v>
      </c>
    </row>
    <row r="6" spans="1:256" x14ac:dyDescent="0.3">
      <c r="A6" s="5" t="s">
        <v>12</v>
      </c>
      <c r="B6" s="6">
        <v>30</v>
      </c>
      <c r="C6" s="6">
        <v>150</v>
      </c>
      <c r="D6" s="6">
        <v>500</v>
      </c>
    </row>
    <row r="7" spans="1:256" x14ac:dyDescent="0.3">
      <c r="A7" s="53" t="s">
        <v>81</v>
      </c>
      <c r="B7" s="7">
        <v>100</v>
      </c>
      <c r="C7" s="7">
        <v>500</v>
      </c>
      <c r="D7" s="7">
        <v>2000</v>
      </c>
    </row>
    <row r="8" spans="1:256" ht="16.05" customHeight="1" x14ac:dyDescent="0.3">
      <c r="A8" s="41" t="s">
        <v>61</v>
      </c>
      <c r="B8" s="44">
        <v>0.25</v>
      </c>
      <c r="C8" s="44">
        <v>0.9</v>
      </c>
      <c r="D8" s="45">
        <v>4.5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  <c r="IH8" s="42"/>
      <c r="II8" s="42"/>
      <c r="IJ8" s="42"/>
      <c r="IK8" s="42"/>
      <c r="IL8" s="42"/>
      <c r="IM8" s="42"/>
      <c r="IN8" s="42"/>
      <c r="IO8" s="42"/>
      <c r="IP8" s="42"/>
      <c r="IQ8" s="42"/>
      <c r="IR8" s="42"/>
      <c r="IS8" s="42"/>
      <c r="IT8" s="42"/>
      <c r="IU8" s="42"/>
      <c r="IV8" s="43"/>
    </row>
    <row r="10" spans="1:256" x14ac:dyDescent="0.3">
      <c r="A10" t="s">
        <v>51</v>
      </c>
    </row>
    <row r="11" spans="1:256" ht="16.2" thickBot="1" x14ac:dyDescent="0.35">
      <c r="A11" s="1" t="s">
        <v>0</v>
      </c>
      <c r="B11" s="2" t="s">
        <v>1</v>
      </c>
      <c r="C11" s="2" t="s">
        <v>2</v>
      </c>
      <c r="D11" s="2" t="s">
        <v>3</v>
      </c>
      <c r="E11" s="2" t="s">
        <v>4</v>
      </c>
    </row>
    <row r="12" spans="1:256" ht="16.2" thickTop="1" x14ac:dyDescent="0.3">
      <c r="A12" s="3" t="s">
        <v>5</v>
      </c>
      <c r="B12" s="4">
        <v>17</v>
      </c>
      <c r="C12" s="4">
        <f>B12*B$5+B$6</f>
        <v>38.5</v>
      </c>
      <c r="D12" s="4">
        <f>B12*C$5+C$6</f>
        <v>184</v>
      </c>
      <c r="E12" s="4">
        <f>B12*D$5+D$6</f>
        <v>704</v>
      </c>
    </row>
    <row r="13" spans="1:256" ht="16.2" thickBot="1" x14ac:dyDescent="0.35">
      <c r="A13" s="5" t="s">
        <v>6</v>
      </c>
      <c r="B13" s="6">
        <v>35</v>
      </c>
      <c r="C13" s="6">
        <f>B13*B$5+B$6</f>
        <v>47.5</v>
      </c>
      <c r="D13" s="6">
        <f>B13*C$5+C$6</f>
        <v>220</v>
      </c>
      <c r="E13" s="6">
        <f>B13*D$5+D$6</f>
        <v>920</v>
      </c>
    </row>
    <row r="14" spans="1:256" ht="16.2" thickTop="1" x14ac:dyDescent="0.3">
      <c r="A14" s="5" t="s">
        <v>7</v>
      </c>
      <c r="B14" s="7">
        <v>13.5</v>
      </c>
      <c r="C14" s="4">
        <f t="shared" ref="C14:C17" si="0">B14*B$5+B$6</f>
        <v>36.75</v>
      </c>
      <c r="D14" s="4">
        <f t="shared" ref="D14:D17" si="1">B14*C$5+C$6</f>
        <v>177</v>
      </c>
      <c r="E14" s="4">
        <f t="shared" ref="E14:E17" si="2">B14*D$5+D$6</f>
        <v>662</v>
      </c>
    </row>
    <row r="15" spans="1:256" ht="16.2" thickBot="1" x14ac:dyDescent="0.35">
      <c r="A15" s="5" t="s">
        <v>8</v>
      </c>
      <c r="B15" s="6">
        <v>8</v>
      </c>
      <c r="C15" s="6">
        <f t="shared" si="0"/>
        <v>34</v>
      </c>
      <c r="D15" s="6">
        <f t="shared" si="1"/>
        <v>166</v>
      </c>
      <c r="E15" s="6">
        <f t="shared" si="2"/>
        <v>596</v>
      </c>
    </row>
    <row r="16" spans="1:256" ht="16.2" thickTop="1" x14ac:dyDescent="0.3">
      <c r="A16" s="5" t="s">
        <v>9</v>
      </c>
      <c r="B16" s="7">
        <v>36</v>
      </c>
      <c r="C16" s="4">
        <f t="shared" si="0"/>
        <v>48</v>
      </c>
      <c r="D16" s="4">
        <f t="shared" si="1"/>
        <v>222</v>
      </c>
      <c r="E16" s="4">
        <f t="shared" si="2"/>
        <v>932</v>
      </c>
    </row>
    <row r="17" spans="1:7" x14ac:dyDescent="0.3">
      <c r="A17" s="5" t="s">
        <v>10</v>
      </c>
      <c r="B17" s="6">
        <v>35</v>
      </c>
      <c r="C17" s="6">
        <f t="shared" si="0"/>
        <v>47.5</v>
      </c>
      <c r="D17" s="6">
        <f t="shared" si="1"/>
        <v>220</v>
      </c>
      <c r="E17" s="6">
        <f t="shared" si="2"/>
        <v>920</v>
      </c>
    </row>
    <row r="19" spans="1:7" x14ac:dyDescent="0.3">
      <c r="A19" t="s">
        <v>35</v>
      </c>
    </row>
    <row r="20" spans="1:7" ht="16.2" thickBot="1" x14ac:dyDescent="0.35">
      <c r="A20" s="1" t="s">
        <v>13</v>
      </c>
      <c r="B20" s="2" t="s">
        <v>5</v>
      </c>
      <c r="C20" s="2" t="s">
        <v>6</v>
      </c>
      <c r="D20" s="2" t="s">
        <v>7</v>
      </c>
      <c r="E20" s="2" t="s">
        <v>8</v>
      </c>
      <c r="F20" s="2" t="s">
        <v>9</v>
      </c>
      <c r="G20" s="2" t="s">
        <v>10</v>
      </c>
    </row>
    <row r="21" spans="1:7" ht="16.2" thickTop="1" x14ac:dyDescent="0.3">
      <c r="A21" s="3" t="s">
        <v>5</v>
      </c>
      <c r="B21" s="27">
        <v>0</v>
      </c>
      <c r="C21" s="27">
        <v>46000</v>
      </c>
      <c r="D21" s="27">
        <v>11800</v>
      </c>
      <c r="E21" s="27">
        <v>23200</v>
      </c>
      <c r="F21" s="27">
        <v>107000</v>
      </c>
      <c r="G21" s="27">
        <v>28000</v>
      </c>
    </row>
    <row r="22" spans="1:7" x14ac:dyDescent="0.3">
      <c r="A22" s="5" t="s">
        <v>6</v>
      </c>
      <c r="B22" s="28">
        <v>46000</v>
      </c>
      <c r="C22" s="28">
        <v>0</v>
      </c>
      <c r="D22" s="28">
        <v>15000</v>
      </c>
      <c r="E22" s="28">
        <v>41800</v>
      </c>
      <c r="F22" s="28">
        <v>35440</v>
      </c>
      <c r="G22" s="28">
        <v>32000</v>
      </c>
    </row>
    <row r="23" spans="1:7" x14ac:dyDescent="0.3">
      <c r="A23" s="5" t="s">
        <v>7</v>
      </c>
      <c r="B23" s="29">
        <v>11800</v>
      </c>
      <c r="C23" s="29">
        <v>15000</v>
      </c>
      <c r="D23" s="29">
        <v>0</v>
      </c>
      <c r="E23" s="29">
        <v>30800</v>
      </c>
      <c r="F23" s="29">
        <v>111900</v>
      </c>
      <c r="G23" s="29">
        <v>29800</v>
      </c>
    </row>
    <row r="24" spans="1:7" x14ac:dyDescent="0.3">
      <c r="A24" s="5" t="s">
        <v>8</v>
      </c>
      <c r="B24" s="28">
        <v>23200</v>
      </c>
      <c r="C24" s="28">
        <v>41800</v>
      </c>
      <c r="D24" s="28">
        <v>30800</v>
      </c>
      <c r="E24" s="28">
        <v>0</v>
      </c>
      <c r="F24" s="28">
        <v>111500</v>
      </c>
      <c r="G24" s="28">
        <v>28000</v>
      </c>
    </row>
    <row r="25" spans="1:7" x14ac:dyDescent="0.3">
      <c r="A25" s="5" t="s">
        <v>9</v>
      </c>
      <c r="B25" s="29">
        <v>107000</v>
      </c>
      <c r="C25" s="29">
        <v>35440</v>
      </c>
      <c r="D25" s="29">
        <v>111900</v>
      </c>
      <c r="E25" s="29">
        <v>111500</v>
      </c>
      <c r="F25" s="29">
        <v>0</v>
      </c>
      <c r="G25" s="29">
        <v>110000</v>
      </c>
    </row>
    <row r="26" spans="1:7" x14ac:dyDescent="0.3">
      <c r="A26" s="5" t="s">
        <v>10</v>
      </c>
      <c r="B26" s="28">
        <v>28000</v>
      </c>
      <c r="C26" s="28">
        <v>32000</v>
      </c>
      <c r="D26" s="28">
        <v>29800</v>
      </c>
      <c r="E26" s="28">
        <v>28000</v>
      </c>
      <c r="F26" s="28">
        <v>110000</v>
      </c>
      <c r="G26" s="28">
        <v>0</v>
      </c>
    </row>
    <row r="28" spans="1:7" x14ac:dyDescent="0.3">
      <c r="A28" t="s">
        <v>14</v>
      </c>
    </row>
    <row r="29" spans="1:7" ht="16.2" thickBot="1" x14ac:dyDescent="0.35">
      <c r="A29" s="9" t="s">
        <v>15</v>
      </c>
      <c r="B29" s="10" t="s">
        <v>2</v>
      </c>
      <c r="C29" s="10" t="s">
        <v>3</v>
      </c>
      <c r="D29" s="10" t="s">
        <v>4</v>
      </c>
    </row>
    <row r="30" spans="1:7" ht="16.2" thickTop="1" x14ac:dyDescent="0.3">
      <c r="A30" s="11" t="s">
        <v>16</v>
      </c>
      <c r="B30" s="12">
        <v>320</v>
      </c>
      <c r="C30" s="12">
        <v>270</v>
      </c>
      <c r="D30" s="12">
        <v>220</v>
      </c>
    </row>
    <row r="32" spans="1:7" x14ac:dyDescent="0.3">
      <c r="A32" t="s">
        <v>48</v>
      </c>
    </row>
    <row r="33" spans="1:7" ht="16.2" thickBot="1" x14ac:dyDescent="0.35">
      <c r="A33" s="9" t="s">
        <v>17</v>
      </c>
      <c r="B33" s="10" t="s">
        <v>5</v>
      </c>
      <c r="C33" s="10" t="s">
        <v>6</v>
      </c>
      <c r="D33" s="10" t="s">
        <v>7</v>
      </c>
      <c r="E33" s="10" t="s">
        <v>8</v>
      </c>
      <c r="F33" s="10" t="s">
        <v>9</v>
      </c>
      <c r="G33" s="10" t="s">
        <v>10</v>
      </c>
    </row>
    <row r="34" spans="1:7" ht="16.2" thickTop="1" x14ac:dyDescent="0.3">
      <c r="A34" s="13" t="s">
        <v>5</v>
      </c>
      <c r="B34" s="14">
        <v>0</v>
      </c>
      <c r="C34" s="14">
        <v>5.0999999999999997E-2</v>
      </c>
      <c r="D34" s="14">
        <v>0.26400000000000001</v>
      </c>
      <c r="E34" s="14">
        <v>0.121</v>
      </c>
      <c r="F34" s="14">
        <v>2.9000000000000001E-2</v>
      </c>
      <c r="G34" s="14">
        <v>5.5E-2</v>
      </c>
    </row>
    <row r="35" spans="1:7" x14ac:dyDescent="0.3">
      <c r="A35" s="15" t="s">
        <v>6</v>
      </c>
      <c r="B35" s="16">
        <v>5.0999999999999997E-2</v>
      </c>
      <c r="C35" s="16">
        <v>0</v>
      </c>
      <c r="D35" s="16">
        <v>0.26400000000000001</v>
      </c>
      <c r="E35" s="16">
        <v>0.3</v>
      </c>
      <c r="F35" s="16">
        <v>7.9000000000000001E-2</v>
      </c>
      <c r="G35" s="16">
        <v>3.1E-2</v>
      </c>
    </row>
    <row r="36" spans="1:7" x14ac:dyDescent="0.3">
      <c r="A36" s="15" t="s">
        <v>7</v>
      </c>
      <c r="B36" s="17">
        <v>0.26400000000000001</v>
      </c>
      <c r="C36" s="17">
        <v>0.26400000000000001</v>
      </c>
      <c r="D36" s="17">
        <v>0</v>
      </c>
      <c r="E36" s="17">
        <v>3.1E-2</v>
      </c>
      <c r="F36" s="17">
        <v>7.9000000000000001E-2</v>
      </c>
      <c r="G36" s="17">
        <v>5.5E-2</v>
      </c>
    </row>
    <row r="37" spans="1:7" x14ac:dyDescent="0.3">
      <c r="A37" s="15" t="s">
        <v>8</v>
      </c>
      <c r="B37" s="16">
        <v>0.121</v>
      </c>
      <c r="C37" s="16">
        <v>0.3</v>
      </c>
      <c r="D37" s="16">
        <v>3.1E-2</v>
      </c>
      <c r="E37" s="16">
        <v>0</v>
      </c>
      <c r="F37" s="16">
        <v>7.9000000000000001E-2</v>
      </c>
      <c r="G37" s="16">
        <v>5.5E-2</v>
      </c>
    </row>
    <row r="38" spans="1:7" x14ac:dyDescent="0.3">
      <c r="A38" s="15" t="s">
        <v>9</v>
      </c>
      <c r="B38" s="17">
        <v>2.9000000000000001E-2</v>
      </c>
      <c r="C38" s="17">
        <v>7.9000000000000001E-2</v>
      </c>
      <c r="D38" s="17">
        <v>7.9000000000000001E-2</v>
      </c>
      <c r="E38" s="17">
        <v>7.9000000000000001E-2</v>
      </c>
      <c r="F38" s="17">
        <v>0</v>
      </c>
      <c r="G38" s="17">
        <v>5.5E-2</v>
      </c>
    </row>
    <row r="39" spans="1:7" x14ac:dyDescent="0.3">
      <c r="A39" s="15" t="s">
        <v>10</v>
      </c>
      <c r="B39" s="16">
        <v>5.5E-2</v>
      </c>
      <c r="C39" s="16">
        <v>3.1E-2</v>
      </c>
      <c r="D39" s="16">
        <v>5.5E-2</v>
      </c>
      <c r="E39" s="16">
        <v>5.5E-2</v>
      </c>
      <c r="F39" s="16">
        <v>5.5E-2</v>
      </c>
      <c r="G39" s="16">
        <v>0</v>
      </c>
    </row>
    <row r="41" spans="1:7" x14ac:dyDescent="0.3">
      <c r="A41" t="s">
        <v>24</v>
      </c>
    </row>
    <row r="42" spans="1:7" ht="16.2" thickBot="1" x14ac:dyDescent="0.35">
      <c r="A42" s="1" t="s">
        <v>19</v>
      </c>
      <c r="B42" s="2" t="s">
        <v>2</v>
      </c>
      <c r="C42" s="2" t="s">
        <v>3</v>
      </c>
      <c r="D42" s="2" t="s">
        <v>4</v>
      </c>
      <c r="E42" s="2" t="s">
        <v>21</v>
      </c>
      <c r="F42" s="2" t="s">
        <v>22</v>
      </c>
    </row>
    <row r="43" spans="1:7" ht="16.2" thickTop="1" x14ac:dyDescent="0.3">
      <c r="A43" s="3" t="s">
        <v>5</v>
      </c>
      <c r="B43" s="18">
        <v>15120</v>
      </c>
      <c r="C43" s="18">
        <v>7560</v>
      </c>
      <c r="D43" s="18">
        <v>2520</v>
      </c>
      <c r="E43" s="18">
        <f>SUM(B43:D43)</f>
        <v>25200</v>
      </c>
      <c r="F43" s="18">
        <f>B43*0.5+C43*2+D43*12</f>
        <v>52920</v>
      </c>
    </row>
    <row r="44" spans="1:7" x14ac:dyDescent="0.3">
      <c r="A44" s="5" t="s">
        <v>6</v>
      </c>
      <c r="B44" s="19">
        <v>3780</v>
      </c>
      <c r="C44" s="19">
        <v>12600</v>
      </c>
      <c r="D44" s="19">
        <v>8820</v>
      </c>
      <c r="E44" s="19">
        <f t="shared" ref="E44:E48" si="3">SUM(B44:D44)</f>
        <v>25200</v>
      </c>
      <c r="F44" s="19">
        <f t="shared" ref="F44:F48" si="4">B44*0.5+C44*2+D44*12</f>
        <v>132930</v>
      </c>
    </row>
    <row r="45" spans="1:7" x14ac:dyDescent="0.3">
      <c r="A45" s="5" t="s">
        <v>7</v>
      </c>
      <c r="B45" s="20">
        <v>6300</v>
      </c>
      <c r="C45" s="20">
        <v>5040</v>
      </c>
      <c r="D45" s="20">
        <v>1260</v>
      </c>
      <c r="E45" s="20">
        <f t="shared" si="3"/>
        <v>12600</v>
      </c>
      <c r="F45" s="20">
        <f t="shared" si="4"/>
        <v>28350</v>
      </c>
    </row>
    <row r="46" spans="1:7" x14ac:dyDescent="0.3">
      <c r="A46" s="5" t="s">
        <v>8</v>
      </c>
      <c r="B46" s="19">
        <v>4725</v>
      </c>
      <c r="C46" s="19">
        <v>11025</v>
      </c>
      <c r="D46" s="19">
        <v>15750</v>
      </c>
      <c r="E46" s="19">
        <f t="shared" si="3"/>
        <v>31500</v>
      </c>
      <c r="F46" s="19">
        <f t="shared" si="4"/>
        <v>213412.5</v>
      </c>
    </row>
    <row r="47" spans="1:7" x14ac:dyDescent="0.3">
      <c r="A47" s="5" t="s">
        <v>9</v>
      </c>
      <c r="B47" s="20">
        <v>1260</v>
      </c>
      <c r="C47" s="20">
        <v>8820</v>
      </c>
      <c r="D47" s="20">
        <v>15120</v>
      </c>
      <c r="E47" s="20">
        <f t="shared" si="3"/>
        <v>25200</v>
      </c>
      <c r="F47" s="20">
        <f t="shared" si="4"/>
        <v>199710</v>
      </c>
    </row>
    <row r="48" spans="1:7" ht="16.2" thickBot="1" x14ac:dyDescent="0.35">
      <c r="A48" s="5" t="s">
        <v>10</v>
      </c>
      <c r="B48" s="19">
        <v>630</v>
      </c>
      <c r="C48" s="19">
        <v>2835</v>
      </c>
      <c r="D48" s="19">
        <v>2835</v>
      </c>
      <c r="E48" s="19">
        <f t="shared" si="3"/>
        <v>6300</v>
      </c>
      <c r="F48" s="19">
        <f t="shared" si="4"/>
        <v>40005</v>
      </c>
    </row>
    <row r="49" spans="1:6" ht="16.2" thickTop="1" x14ac:dyDescent="0.3">
      <c r="A49" s="3" t="s">
        <v>20</v>
      </c>
      <c r="B49" s="21">
        <f>SUM(B43:B48)</f>
        <v>31815</v>
      </c>
      <c r="C49" s="21">
        <f t="shared" ref="C49:F49" si="5">SUM(C43:C48)</f>
        <v>47880</v>
      </c>
      <c r="D49" s="21">
        <f t="shared" si="5"/>
        <v>46305</v>
      </c>
      <c r="E49" s="21">
        <f t="shared" si="5"/>
        <v>126000</v>
      </c>
      <c r="F49" s="21">
        <f t="shared" si="5"/>
        <v>667327.5</v>
      </c>
    </row>
    <row r="51" spans="1:6" x14ac:dyDescent="0.3">
      <c r="A51" t="s">
        <v>39</v>
      </c>
    </row>
    <row r="52" spans="1:6" x14ac:dyDescent="0.3">
      <c r="A52" s="1" t="s">
        <v>29</v>
      </c>
      <c r="B52" s="2" t="s">
        <v>25</v>
      </c>
      <c r="C52" s="2" t="s">
        <v>26</v>
      </c>
      <c r="D52" s="2" t="s">
        <v>27</v>
      </c>
    </row>
    <row r="53" spans="1:6" s="22" customFormat="1" x14ac:dyDescent="0.3">
      <c r="A53" s="23" t="s">
        <v>28</v>
      </c>
      <c r="B53" s="24">
        <v>50000</v>
      </c>
      <c r="C53" s="24">
        <v>100000</v>
      </c>
      <c r="D53" s="24">
        <v>250000</v>
      </c>
    </row>
    <row r="54" spans="1:6" ht="31.2" x14ac:dyDescent="0.3">
      <c r="A54" s="23" t="s">
        <v>30</v>
      </c>
      <c r="B54" s="25">
        <v>2000</v>
      </c>
      <c r="C54" s="25">
        <v>3000</v>
      </c>
      <c r="D54" s="25">
        <v>4000</v>
      </c>
    </row>
    <row r="55" spans="1:6" x14ac:dyDescent="0.3">
      <c r="A55" s="23" t="s">
        <v>31</v>
      </c>
      <c r="B55" s="26">
        <v>10000</v>
      </c>
      <c r="C55" s="26">
        <v>17000</v>
      </c>
      <c r="D55" s="26">
        <v>30000</v>
      </c>
    </row>
    <row r="56" spans="1:6" x14ac:dyDescent="0.3">
      <c r="A56" s="23" t="s">
        <v>32</v>
      </c>
      <c r="B56" s="25">
        <v>1000</v>
      </c>
      <c r="C56" s="25">
        <v>2000</v>
      </c>
      <c r="D56" s="25">
        <v>4000</v>
      </c>
    </row>
    <row r="57" spans="1:6" ht="31.2" x14ac:dyDescent="0.3">
      <c r="A57" s="23" t="s">
        <v>63</v>
      </c>
      <c r="B57" s="46">
        <v>10</v>
      </c>
      <c r="C57" s="46">
        <v>15</v>
      </c>
      <c r="D57" s="46">
        <v>18</v>
      </c>
    </row>
    <row r="59" spans="1:6" ht="16.05" customHeight="1" x14ac:dyDescent="0.3">
      <c r="A59" t="s">
        <v>66</v>
      </c>
    </row>
    <row r="60" spans="1:6" ht="16.2" thickBot="1" x14ac:dyDescent="0.35">
      <c r="A60" s="31" t="s">
        <v>64</v>
      </c>
      <c r="B60" s="2" t="s">
        <v>65</v>
      </c>
    </row>
    <row r="61" spans="1:6" ht="16.2" thickTop="1" x14ac:dyDescent="0.3">
      <c r="A61" s="3" t="s">
        <v>5</v>
      </c>
      <c r="B61" s="47">
        <v>0.65</v>
      </c>
    </row>
    <row r="62" spans="1:6" x14ac:dyDescent="0.3">
      <c r="A62" s="5" t="s">
        <v>6</v>
      </c>
      <c r="B62" s="48">
        <v>0.8</v>
      </c>
    </row>
    <row r="63" spans="1:6" x14ac:dyDescent="0.3">
      <c r="A63" s="5" t="s">
        <v>7</v>
      </c>
      <c r="B63" s="49">
        <v>0.8</v>
      </c>
    </row>
    <row r="64" spans="1:6" x14ac:dyDescent="0.3">
      <c r="A64" s="5" t="s">
        <v>8</v>
      </c>
      <c r="B64" s="48">
        <v>0.65</v>
      </c>
    </row>
    <row r="65" spans="1:19" x14ac:dyDescent="0.3">
      <c r="A65" s="5" t="s">
        <v>9</v>
      </c>
      <c r="B65" s="49">
        <v>0.85</v>
      </c>
    </row>
    <row r="66" spans="1:19" x14ac:dyDescent="0.3">
      <c r="A66" s="5" t="s">
        <v>10</v>
      </c>
      <c r="B66" s="48">
        <v>0.8</v>
      </c>
    </row>
    <row r="68" spans="1:19" x14ac:dyDescent="0.3">
      <c r="A68" t="s">
        <v>76</v>
      </c>
    </row>
    <row r="69" spans="1:19" ht="16.2" thickBot="1" x14ac:dyDescent="0.35">
      <c r="A69" s="9" t="s">
        <v>77</v>
      </c>
      <c r="B69" s="10" t="s">
        <v>5</v>
      </c>
      <c r="C69" s="10" t="s">
        <v>6</v>
      </c>
      <c r="D69" s="10" t="s">
        <v>7</v>
      </c>
      <c r="E69" s="10" t="s">
        <v>8</v>
      </c>
      <c r="F69" s="10" t="s">
        <v>9</v>
      </c>
      <c r="G69" s="10" t="s">
        <v>10</v>
      </c>
    </row>
    <row r="70" spans="1:19" ht="16.2" thickTop="1" x14ac:dyDescent="0.3">
      <c r="A70" s="13" t="s">
        <v>5</v>
      </c>
      <c r="B70" s="32">
        <v>0</v>
      </c>
      <c r="C70" s="32">
        <v>1.155E-2</v>
      </c>
      <c r="D70" s="32">
        <v>1.1550000000000001E-2</v>
      </c>
      <c r="E70" s="32">
        <v>5.775000000000001E-2</v>
      </c>
      <c r="F70" s="32">
        <v>1.1550000000000001E-2</v>
      </c>
      <c r="G70" s="32">
        <v>1.1550000000000001E-2</v>
      </c>
    </row>
    <row r="71" spans="1:19" x14ac:dyDescent="0.3">
      <c r="A71" s="15" t="s">
        <v>6</v>
      </c>
      <c r="B71" s="33">
        <v>1.1550000000000001E-2</v>
      </c>
      <c r="C71" s="33">
        <v>0</v>
      </c>
      <c r="D71" s="33">
        <v>1.1550000000000002E-3</v>
      </c>
      <c r="E71" s="33">
        <v>1.7325E-2</v>
      </c>
      <c r="F71" s="33">
        <v>1.1550000000000002E-3</v>
      </c>
      <c r="G71" s="33">
        <v>5.7750000000000006E-3</v>
      </c>
    </row>
    <row r="72" spans="1:19" x14ac:dyDescent="0.3">
      <c r="A72" s="15" t="s">
        <v>7</v>
      </c>
      <c r="B72" s="34">
        <v>1.1550000000000001E-2</v>
      </c>
      <c r="C72" s="34">
        <v>1.1550000000000002E-3</v>
      </c>
      <c r="D72" s="34">
        <v>0</v>
      </c>
      <c r="E72" s="34">
        <v>1.7325E-2</v>
      </c>
      <c r="F72" s="34">
        <v>5.7750000000000006E-3</v>
      </c>
      <c r="G72" s="34">
        <v>5.7750000000000006E-3</v>
      </c>
    </row>
    <row r="73" spans="1:19" x14ac:dyDescent="0.3">
      <c r="A73" s="15" t="s">
        <v>8</v>
      </c>
      <c r="B73" s="33">
        <v>5.775000000000001E-2</v>
      </c>
      <c r="C73" s="33">
        <v>2.8875000000000005E-2</v>
      </c>
      <c r="D73" s="33">
        <v>3.465E-2</v>
      </c>
      <c r="E73" s="33">
        <v>0</v>
      </c>
      <c r="F73" s="33">
        <v>2.8875000000000005E-2</v>
      </c>
      <c r="G73" s="33">
        <v>2.8875000000000005E-2</v>
      </c>
    </row>
    <row r="74" spans="1:19" x14ac:dyDescent="0.3">
      <c r="A74" s="15" t="s">
        <v>9</v>
      </c>
      <c r="B74" s="34">
        <v>2.3100000000000004E-3</v>
      </c>
      <c r="C74" s="34">
        <v>1.1550000000000002E-3</v>
      </c>
      <c r="D74" s="34">
        <v>5.7750000000000006E-3</v>
      </c>
      <c r="E74" s="34">
        <v>1.7325E-2</v>
      </c>
      <c r="F74" s="34">
        <v>0</v>
      </c>
      <c r="G74" s="34">
        <v>5.7750000000000006E-3</v>
      </c>
    </row>
    <row r="75" spans="1:19" x14ac:dyDescent="0.3">
      <c r="A75" s="15" t="s">
        <v>10</v>
      </c>
      <c r="B75" s="33">
        <v>1.1550000000000001E-2</v>
      </c>
      <c r="C75" s="33">
        <v>5.7750000000000006E-3</v>
      </c>
      <c r="D75" s="33">
        <v>5.7750000000000006E-3</v>
      </c>
      <c r="E75" s="33">
        <v>2.8875000000000005E-2</v>
      </c>
      <c r="F75" s="33">
        <v>5.7750000000000006E-3</v>
      </c>
      <c r="G75" s="33">
        <v>0</v>
      </c>
    </row>
    <row r="77" spans="1:19" ht="16.2" thickBot="1" x14ac:dyDescent="0.35">
      <c r="A77" t="s">
        <v>60</v>
      </c>
    </row>
    <row r="78" spans="1:19" ht="16.05" customHeight="1" thickTop="1" thickBot="1" x14ac:dyDescent="0.35">
      <c r="A78" s="54" t="s">
        <v>53</v>
      </c>
      <c r="B78" s="56" t="s">
        <v>54</v>
      </c>
      <c r="C78" s="57"/>
      <c r="D78" s="57"/>
      <c r="E78" s="57"/>
      <c r="F78" s="57"/>
      <c r="G78" s="57"/>
      <c r="H78" s="56" t="s">
        <v>55</v>
      </c>
      <c r="I78" s="57"/>
      <c r="J78" s="57"/>
      <c r="K78" s="57"/>
      <c r="L78" s="57"/>
      <c r="M78" s="57"/>
      <c r="N78" s="56" t="s">
        <v>56</v>
      </c>
      <c r="O78" s="57"/>
      <c r="P78" s="57"/>
      <c r="Q78" s="57"/>
      <c r="R78" s="57"/>
      <c r="S78" s="57"/>
    </row>
    <row r="79" spans="1:19" ht="16.05" customHeight="1" thickTop="1" thickBot="1" x14ac:dyDescent="0.35">
      <c r="A79" s="55"/>
      <c r="B79" s="38" t="s">
        <v>5</v>
      </c>
      <c r="C79" s="38" t="s">
        <v>6</v>
      </c>
      <c r="D79" s="38" t="s">
        <v>7</v>
      </c>
      <c r="E79" s="38" t="s">
        <v>8</v>
      </c>
      <c r="F79" s="38" t="s">
        <v>9</v>
      </c>
      <c r="G79" s="38" t="s">
        <v>10</v>
      </c>
      <c r="H79" s="38" t="s">
        <v>5</v>
      </c>
      <c r="I79" s="38" t="s">
        <v>6</v>
      </c>
      <c r="J79" s="38" t="s">
        <v>7</v>
      </c>
      <c r="K79" s="38" t="s">
        <v>8</v>
      </c>
      <c r="L79" s="38" t="s">
        <v>9</v>
      </c>
      <c r="M79" s="38" t="s">
        <v>10</v>
      </c>
      <c r="N79" s="38" t="s">
        <v>5</v>
      </c>
      <c r="O79" s="38" t="s">
        <v>6</v>
      </c>
      <c r="P79" s="38" t="s">
        <v>7</v>
      </c>
      <c r="Q79" s="38" t="s">
        <v>8</v>
      </c>
      <c r="R79" s="38" t="s">
        <v>9</v>
      </c>
      <c r="S79" s="38" t="s">
        <v>10</v>
      </c>
    </row>
    <row r="80" spans="1:19" ht="16.05" customHeight="1" thickTop="1" x14ac:dyDescent="0.3">
      <c r="A80" s="39" t="s">
        <v>57</v>
      </c>
      <c r="B80" s="40">
        <v>2.1</v>
      </c>
      <c r="C80" s="40">
        <v>2.5</v>
      </c>
      <c r="D80" s="40">
        <v>2.2000000000000002</v>
      </c>
      <c r="E80" s="40">
        <v>2</v>
      </c>
      <c r="F80" s="40">
        <v>2.5</v>
      </c>
      <c r="G80" s="40">
        <v>2.35</v>
      </c>
      <c r="H80" s="40">
        <v>2.75</v>
      </c>
      <c r="I80" s="40">
        <v>4.0999999999999996</v>
      </c>
      <c r="J80" s="40">
        <v>3.2</v>
      </c>
      <c r="K80" s="40">
        <v>2.9</v>
      </c>
      <c r="L80" s="40">
        <v>4</v>
      </c>
      <c r="M80" s="40">
        <v>3.8</v>
      </c>
      <c r="N80" s="40">
        <v>12.5</v>
      </c>
      <c r="O80" s="40">
        <v>12.2</v>
      </c>
      <c r="P80" s="40">
        <v>12.3</v>
      </c>
      <c r="Q80" s="40">
        <v>12.55</v>
      </c>
      <c r="R80" s="40">
        <v>12.05</v>
      </c>
      <c r="S80" s="40">
        <v>12.25</v>
      </c>
    </row>
    <row r="82" spans="1:7" ht="16.05" customHeight="1" x14ac:dyDescent="0.3">
      <c r="A82" t="s">
        <v>74</v>
      </c>
    </row>
    <row r="83" spans="1:7" ht="16.05" customHeight="1" thickBot="1" x14ac:dyDescent="0.35">
      <c r="A83" s="9" t="s">
        <v>67</v>
      </c>
      <c r="B83" s="10" t="s">
        <v>5</v>
      </c>
      <c r="C83" s="10" t="s">
        <v>6</v>
      </c>
      <c r="D83" s="10" t="s">
        <v>7</v>
      </c>
      <c r="E83" s="10" t="s">
        <v>8</v>
      </c>
      <c r="F83" s="10" t="s">
        <v>9</v>
      </c>
      <c r="G83" s="10" t="s">
        <v>10</v>
      </c>
    </row>
    <row r="84" spans="1:7" ht="16.05" customHeight="1" thickTop="1" x14ac:dyDescent="0.3">
      <c r="A84" s="13" t="s">
        <v>5</v>
      </c>
      <c r="B84" s="35">
        <v>0</v>
      </c>
      <c r="C84" s="35">
        <v>0.32</v>
      </c>
      <c r="D84" s="35">
        <v>0.64</v>
      </c>
      <c r="E84" s="35">
        <v>2.12</v>
      </c>
      <c r="F84" s="35">
        <v>0.37</v>
      </c>
      <c r="G84" s="35">
        <v>2.08</v>
      </c>
    </row>
    <row r="85" spans="1:7" ht="16.05" customHeight="1" x14ac:dyDescent="0.3">
      <c r="A85" s="15" t="s">
        <v>6</v>
      </c>
      <c r="B85" s="36">
        <v>0.78</v>
      </c>
      <c r="C85" s="36">
        <v>0</v>
      </c>
      <c r="D85" s="36">
        <v>2.08</v>
      </c>
      <c r="E85" s="36">
        <v>1.08</v>
      </c>
      <c r="F85" s="36">
        <v>1.3</v>
      </c>
      <c r="G85" s="36">
        <v>2.77</v>
      </c>
    </row>
    <row r="86" spans="1:7" ht="16.05" customHeight="1" x14ac:dyDescent="0.3">
      <c r="A86" s="15" t="s">
        <v>7</v>
      </c>
      <c r="B86" s="37">
        <v>0.78</v>
      </c>
      <c r="C86" s="37">
        <v>1.1200000000000001</v>
      </c>
      <c r="D86" s="37">
        <v>0</v>
      </c>
      <c r="E86" s="37">
        <v>1.7</v>
      </c>
      <c r="F86" s="37">
        <v>0.89</v>
      </c>
      <c r="G86" s="37">
        <v>2.0499999999999998</v>
      </c>
    </row>
    <row r="87" spans="1:7" ht="16.05" customHeight="1" x14ac:dyDescent="0.3">
      <c r="A87" s="15" t="s">
        <v>8</v>
      </c>
      <c r="B87" s="36">
        <v>0.91</v>
      </c>
      <c r="C87" s="36">
        <v>1.34</v>
      </c>
      <c r="D87" s="36">
        <v>1.72</v>
      </c>
      <c r="E87" s="36">
        <v>0</v>
      </c>
      <c r="F87" s="36">
        <v>1.1000000000000001</v>
      </c>
      <c r="G87" s="36">
        <v>0.88</v>
      </c>
    </row>
    <row r="88" spans="1:7" ht="16.05" customHeight="1" x14ac:dyDescent="0.3">
      <c r="A88" s="15" t="s">
        <v>9</v>
      </c>
      <c r="B88" s="37">
        <v>0.56000000000000005</v>
      </c>
      <c r="C88" s="37">
        <v>0.9</v>
      </c>
      <c r="D88" s="37">
        <v>0.87</v>
      </c>
      <c r="E88" s="37">
        <v>1.1000000000000001</v>
      </c>
      <c r="F88" s="37">
        <v>0</v>
      </c>
      <c r="G88" s="37">
        <v>2.2400000000000002</v>
      </c>
    </row>
    <row r="89" spans="1:7" ht="16.05" customHeight="1" x14ac:dyDescent="0.3">
      <c r="A89" s="15" t="s">
        <v>10</v>
      </c>
      <c r="B89" s="36">
        <v>2.25</v>
      </c>
      <c r="C89" s="36">
        <v>2.97</v>
      </c>
      <c r="D89" s="36">
        <v>2.7</v>
      </c>
      <c r="E89" s="36">
        <v>1.76</v>
      </c>
      <c r="F89" s="36">
        <v>2.41</v>
      </c>
      <c r="G89" s="36">
        <v>0</v>
      </c>
    </row>
    <row r="91" spans="1:7" x14ac:dyDescent="0.3">
      <c r="A91" t="s">
        <v>75</v>
      </c>
    </row>
    <row r="92" spans="1:7" ht="16.2" thickBot="1" x14ac:dyDescent="0.35">
      <c r="A92" s="9" t="s">
        <v>69</v>
      </c>
      <c r="B92" s="10" t="s">
        <v>70</v>
      </c>
    </row>
    <row r="93" spans="1:7" ht="16.2" thickTop="1" x14ac:dyDescent="0.3">
      <c r="A93" s="13" t="s">
        <v>5</v>
      </c>
      <c r="B93" s="50">
        <v>3.55</v>
      </c>
    </row>
    <row r="94" spans="1:7" x14ac:dyDescent="0.3">
      <c r="A94" s="15" t="s">
        <v>6</v>
      </c>
      <c r="B94" s="51">
        <v>1.8</v>
      </c>
    </row>
    <row r="95" spans="1:7" x14ac:dyDescent="0.3">
      <c r="A95" s="15" t="s">
        <v>7</v>
      </c>
      <c r="B95" s="52">
        <v>2.3199999999999998</v>
      </c>
    </row>
    <row r="96" spans="1:7" x14ac:dyDescent="0.3">
      <c r="A96" s="15" t="s">
        <v>8</v>
      </c>
      <c r="B96" s="51">
        <v>4.8499999999999996</v>
      </c>
    </row>
    <row r="97" spans="1:2" x14ac:dyDescent="0.3">
      <c r="A97" s="15" t="s">
        <v>9</v>
      </c>
      <c r="B97" s="52">
        <v>0.89</v>
      </c>
    </row>
    <row r="98" spans="1:2" x14ac:dyDescent="0.3">
      <c r="A98" s="15" t="s">
        <v>10</v>
      </c>
      <c r="B98" s="51">
        <v>2.89</v>
      </c>
    </row>
  </sheetData>
  <mergeCells count="4">
    <mergeCell ref="A78:A79"/>
    <mergeCell ref="B78:G78"/>
    <mergeCell ref="H78:M78"/>
    <mergeCell ref="N78:S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Données T+0</vt:lpstr>
      <vt:lpstr>Données T+1</vt:lpstr>
      <vt:lpstr>Données T+2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Devise</dc:creator>
  <cp:lastModifiedBy>Clément PEILLON</cp:lastModifiedBy>
  <dcterms:created xsi:type="dcterms:W3CDTF">2018-11-06T13:38:29Z</dcterms:created>
  <dcterms:modified xsi:type="dcterms:W3CDTF">2025-02-13T13:17:27Z</dcterms:modified>
</cp:coreProperties>
</file>