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nationalresearchcorp-my.sharepoint.com/personal/mpierce_nrchealth_com/Documents/Documents/WORK_DRL/XL2_AdvancedExcel/0033 - 06_ZScore/"/>
    </mc:Choice>
  </mc:AlternateContent>
  <xr:revisionPtr revIDLastSave="12057" documentId="11_F25DC773A252ABDACC1048B381DD52E05BDE58E8" xr6:coauthVersionLast="46" xr6:coauthVersionMax="46" xr10:uidLastSave="{9AD8CBD0-8A50-42B0-9253-557FCEFA512E}"/>
  <bookViews>
    <workbookView xWindow="22932" yWindow="-108" windowWidth="23256" windowHeight="12720" firstSheet="2" activeTab="6" xr2:uid="{00000000-000D-0000-FFFF-FFFF00000000}"/>
  </bookViews>
  <sheets>
    <sheet name="Slide 9" sheetId="5" r:id="rId1"/>
    <sheet name="Slide 11" sheetId="23" r:id="rId2"/>
    <sheet name="Slide 14" sheetId="24" r:id="rId3"/>
    <sheet name="Slide 17-21" sheetId="25" r:id="rId4"/>
    <sheet name="Slide 23-25" sheetId="26" r:id="rId5"/>
    <sheet name="Example #1" sheetId="27" r:id="rId6"/>
    <sheet name="Example #2" sheetId="28" r:id="rId7"/>
  </sheets>
  <definedNames>
    <definedName name="Distance">#REF!</definedName>
    <definedName name="Rate">#REF!</definedName>
    <definedName name="solver_adj" localSheetId="1" hidden="1">'Slide 11'!#REF!,'Slide 11'!#REF!</definedName>
    <definedName name="solver_adj" localSheetId="2" hidden="1">'Slide 14'!#REF!,'Slide 14'!#REF!</definedName>
    <definedName name="solver_adj" localSheetId="0" hidden="1">'Slide 9'!#REF!,'Slide 9'!#REF!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'Slide 11'!#REF!</definedName>
    <definedName name="solver_lhs1" localSheetId="2" hidden="1">'Slide 14'!#REF!</definedName>
    <definedName name="solver_lhs1" localSheetId="0" hidden="1">'Slide 9'!#REF!</definedName>
    <definedName name="solver_lhs2" localSheetId="1" hidden="1">'Slide 11'!#REF!</definedName>
    <definedName name="solver_lhs2" localSheetId="2" hidden="1">'Slide 14'!#REF!</definedName>
    <definedName name="solver_lhs2" localSheetId="0" hidden="1">'Slide 9'!#REF!</definedName>
    <definedName name="solver_lhs3" localSheetId="1" hidden="1">'Slide 11'!#REF!</definedName>
    <definedName name="solver_lhs3" localSheetId="2" hidden="1">'Slide 14'!#REF!</definedName>
    <definedName name="solver_lhs3" localSheetId="0" hidden="1">'Slide 9'!#REF!</definedName>
    <definedName name="solver_lhs4" localSheetId="1" hidden="1">'Slide 11'!#REF!</definedName>
    <definedName name="solver_lhs4" localSheetId="2" hidden="1">'Slide 14'!#REF!</definedName>
    <definedName name="solver_lhs4" localSheetId="0" hidden="1">'Slide 9'!#REF!</definedName>
    <definedName name="solver_lhs5" localSheetId="1" hidden="1">'Slide 11'!#REF!</definedName>
    <definedName name="solver_lhs5" localSheetId="2" hidden="1">'Slide 14'!#REF!</definedName>
    <definedName name="solver_lhs5" localSheetId="0" hidden="1">'Slide 9'!#REF!</definedName>
    <definedName name="solver_lhs6" localSheetId="1" hidden="1">'Slide 11'!#REF!</definedName>
    <definedName name="solver_lhs6" localSheetId="2" hidden="1">'Slide 14'!#REF!</definedName>
    <definedName name="solver_lhs6" localSheetId="0" hidden="1">'Slide 9'!#REF!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6</definedName>
    <definedName name="solver_num" localSheetId="2" hidden="1">6</definedName>
    <definedName name="solver_num" localSheetId="0" hidden="1">6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'Slide 11'!#REF!</definedName>
    <definedName name="solver_opt" localSheetId="2" hidden="1">'Slide 14'!#REF!</definedName>
    <definedName name="solver_opt" localSheetId="0" hidden="1">'Slide 9'!#REF!</definedName>
    <definedName name="solver_pre" localSheetId="1" hidden="1">0.001</definedName>
    <definedName name="solver_pre" localSheetId="2" hidden="1">0.001</definedName>
    <definedName name="solver_pre" localSheetId="0" hidden="1">0.001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el2" localSheetId="1" hidden="1">3</definedName>
    <definedName name="solver_rel2" localSheetId="2" hidden="1">3</definedName>
    <definedName name="solver_rel2" localSheetId="0" hidden="1">3</definedName>
    <definedName name="solver_rel3" localSheetId="1" hidden="1">1</definedName>
    <definedName name="solver_rel3" localSheetId="2" hidden="1">1</definedName>
    <definedName name="solver_rel3" localSheetId="0" hidden="1">1</definedName>
    <definedName name="solver_rel4" localSheetId="1" hidden="1">3</definedName>
    <definedName name="solver_rel4" localSheetId="2" hidden="1">3</definedName>
    <definedName name="solver_rel4" localSheetId="0" hidden="1">3</definedName>
    <definedName name="solver_rel5" localSheetId="1" hidden="1">1</definedName>
    <definedName name="solver_rel5" localSheetId="2" hidden="1">1</definedName>
    <definedName name="solver_rel5" localSheetId="0" hidden="1">1</definedName>
    <definedName name="solver_rel6" localSheetId="1" hidden="1">3</definedName>
    <definedName name="solver_rel6" localSheetId="2" hidden="1">3</definedName>
    <definedName name="solver_rel6" localSheetId="0" hidden="1">3</definedName>
    <definedName name="solver_rhs1" localSheetId="1" hidden="1">13</definedName>
    <definedName name="solver_rhs1" localSheetId="2" hidden="1">13</definedName>
    <definedName name="solver_rhs1" localSheetId="0" hidden="1">13</definedName>
    <definedName name="solver_rhs2" localSheetId="1" hidden="1">'Slide 11'!#REF!</definedName>
    <definedName name="solver_rhs2" localSheetId="2" hidden="1">'Slide 14'!#REF!</definedName>
    <definedName name="solver_rhs2" localSheetId="0" hidden="1">'Slide 9'!#REF!</definedName>
    <definedName name="solver_rhs3" localSheetId="1" hidden="1">100000</definedName>
    <definedName name="solver_rhs3" localSheetId="2" hidden="1">100000</definedName>
    <definedName name="solver_rhs3" localSheetId="0" hidden="1">100000</definedName>
    <definedName name="solver_rhs4" localSheetId="1" hidden="1">100</definedName>
    <definedName name="solver_rhs4" localSheetId="2" hidden="1">100</definedName>
    <definedName name="solver_rhs4" localSheetId="0" hidden="1">100</definedName>
    <definedName name="solver_rhs5" localSheetId="1" hidden="1">8</definedName>
    <definedName name="solver_rhs5" localSheetId="2" hidden="1">8</definedName>
    <definedName name="solver_rhs5" localSheetId="0" hidden="1">8</definedName>
    <definedName name="solver_rhs6" localSheetId="1" hidden="1">3</definedName>
    <definedName name="solver_rhs6" localSheetId="2" hidden="1">3</definedName>
    <definedName name="solver_rhs6" localSheetId="0" hidden="1">3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5</definedName>
    <definedName name="solver_tim" localSheetId="2" hidden="1">5</definedName>
    <definedName name="solver_tim" localSheetId="0" hidden="1">5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  <definedName name="Time">#REF!</definedName>
  </definedNames>
  <calcPr calcId="191029" iterateDelta="9.9999999999999992E-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7" l="1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23" i="27"/>
  <c r="D22" i="27"/>
  <c r="J19" i="28"/>
  <c r="K19" i="28" s="1"/>
  <c r="J23" i="28"/>
  <c r="K23" i="28" s="1"/>
  <c r="J22" i="28"/>
  <c r="K22" i="28" s="1"/>
  <c r="J21" i="28"/>
  <c r="K21" i="28" s="1"/>
  <c r="J20" i="28"/>
  <c r="K20" i="28" s="1"/>
  <c r="E23" i="26"/>
  <c r="E22" i="26"/>
  <c r="E21" i="26"/>
  <c r="E20" i="26"/>
  <c r="E19" i="26"/>
  <c r="E18" i="26"/>
  <c r="E17" i="26"/>
  <c r="E16" i="26"/>
  <c r="E15" i="26"/>
  <c r="E14" i="26"/>
  <c r="E13" i="26"/>
  <c r="E12" i="26"/>
  <c r="H12" i="26"/>
  <c r="G12" i="26"/>
  <c r="H12" i="25"/>
  <c r="G12" i="25"/>
  <c r="E23" i="25" s="1"/>
  <c r="E18" i="25" l="1"/>
  <c r="E19" i="25"/>
  <c r="E20" i="25"/>
  <c r="E21" i="25"/>
  <c r="E15" i="25"/>
  <c r="E16" i="25"/>
  <c r="E17" i="25"/>
  <c r="E12" i="25"/>
  <c r="E13" i="25"/>
  <c r="E14" i="25"/>
  <c r="E22" i="25"/>
</calcChain>
</file>

<file path=xl/sharedStrings.xml><?xml version="1.0" encoding="utf-8"?>
<sst xmlns="http://schemas.openxmlformats.org/spreadsheetml/2006/main" count="122" uniqueCount="71">
  <si>
    <t>Negative Z-Scores (50%)</t>
  </si>
  <si>
    <t>Positive Z-Scores (50%)</t>
  </si>
  <si>
    <t>µ</t>
  </si>
  <si>
    <t>µ - ơ</t>
  </si>
  <si>
    <t>µ - 2ơ</t>
  </si>
  <si>
    <t>µ - 3ơ</t>
  </si>
  <si>
    <t>µ + ơ</t>
  </si>
  <si>
    <t>µ + 2ơ</t>
  </si>
  <si>
    <t>µ + 3ơ</t>
  </si>
  <si>
    <t xml:space="preserve">Standard Deviations: </t>
  </si>
  <si>
    <t xml:space="preserve">From Mean: </t>
  </si>
  <si>
    <t>+ 34.1%</t>
  </si>
  <si>
    <t>+ 13.6%</t>
  </si>
  <si>
    <t>Data</t>
  </si>
  <si>
    <t>Z-Score Formula:</t>
  </si>
  <si>
    <t>Where:</t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</si>
  <si>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is a single raw data value</t>
    </r>
  </si>
  <si>
    <r>
      <rPr>
        <b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is the mean of the data</t>
    </r>
  </si>
  <si>
    <r>
      <rPr>
        <b/>
        <sz val="11"/>
        <color theme="1"/>
        <rFont val="Calibri"/>
        <family val="2"/>
        <scheme val="minor"/>
      </rPr>
      <t>ơ</t>
    </r>
    <r>
      <rPr>
        <sz val="11"/>
        <color theme="1"/>
        <rFont val="Calibri"/>
        <family val="2"/>
        <scheme val="minor"/>
      </rPr>
      <t xml:space="preserve"> is the standard deviation of the dataset</t>
    </r>
  </si>
  <si>
    <t>Mean (µ)</t>
  </si>
  <si>
    <t>StdDev (ơ)</t>
  </si>
  <si>
    <t>Z-Score</t>
  </si>
  <si>
    <t xml:space="preserve">  z = (X - µ) / ơ</t>
  </si>
  <si>
    <t xml:space="preserve">  z = STANDARDIZE(X, µ, ơ)</t>
  </si>
  <si>
    <t>Z-SCORE for Student Test Scores</t>
  </si>
  <si>
    <t>Name</t>
  </si>
  <si>
    <t>John</t>
  </si>
  <si>
    <t>Jackie</t>
  </si>
  <si>
    <t>June</t>
  </si>
  <si>
    <t>Jerry</t>
  </si>
  <si>
    <t>Jillian</t>
  </si>
  <si>
    <t>Jack</t>
  </si>
  <si>
    <t>Jerome</t>
  </si>
  <si>
    <t>Kelso</t>
  </si>
  <si>
    <t>Kelly</t>
  </si>
  <si>
    <t>Kevin</t>
  </si>
  <si>
    <t>Karen</t>
  </si>
  <si>
    <t>Kieren</t>
  </si>
  <si>
    <t>Kieva</t>
  </si>
  <si>
    <t>Kivan</t>
  </si>
  <si>
    <t>Kyle</t>
  </si>
  <si>
    <t>Kyla</t>
  </si>
  <si>
    <t>Mean</t>
  </si>
  <si>
    <t xml:space="preserve">StDev.P: </t>
  </si>
  <si>
    <t xml:space="preserve">Mean: </t>
  </si>
  <si>
    <t>Test Score</t>
  </si>
  <si>
    <t>=AVERAGE($C$5:$C$20)</t>
  </si>
  <si>
    <t>=STDEV.P($C$5:$C$20)</t>
  </si>
  <si>
    <t>=STANDARDIZE(C5,$D$23,$D$24)</t>
  </si>
  <si>
    <t>Compare Group</t>
  </si>
  <si>
    <t>ID</t>
  </si>
  <si>
    <t>Measure</t>
  </si>
  <si>
    <t>StDev</t>
  </si>
  <si>
    <t>National</t>
  </si>
  <si>
    <t>Average Length of Stay,  COVID-19 ICU</t>
  </si>
  <si>
    <t>Region = NW</t>
  </si>
  <si>
    <t>State = WA</t>
  </si>
  <si>
    <t>MSA = Seattle Region</t>
  </si>
  <si>
    <t>Large Hospitals</t>
  </si>
  <si>
    <t>My HCO Score</t>
  </si>
  <si>
    <t>Because all compare group sample sizes &gt; 30 patients above, it is okay to use Z-Score.  
If &lt; 30, then we would need to use T-Test.</t>
  </si>
  <si>
    <t>=STANDARDIZE(D19,G19,H19)</t>
  </si>
  <si>
    <t>P Value</t>
  </si>
  <si>
    <t xml:space="preserve">        =NORM.DIST(I19,0,1,"TRUE")</t>
  </si>
  <si>
    <t>**</t>
  </si>
  <si>
    <t>M0430</t>
  </si>
  <si>
    <t>YearQtr</t>
  </si>
  <si>
    <t>2020.Q4</t>
  </si>
  <si>
    <t xml:space="preserve">Example #2 - My HCO COVID Outcomes by Compare Group Benchmarks </t>
  </si>
  <si>
    <r>
      <rPr>
        <b/>
        <sz val="11"/>
        <color rgb="FF00B050"/>
        <rFont val="Calibri"/>
        <family val="2"/>
        <scheme val="minor"/>
      </rPr>
      <t>** Statistical Significance</t>
    </r>
    <r>
      <rPr>
        <sz val="11"/>
        <color rgb="FF00B050"/>
        <rFont val="Calibri"/>
        <family val="2"/>
        <scheme val="minor"/>
      </rPr>
      <t xml:space="preserve"> - There is less than a 5% probability that My HCO Score of 17.75 days was better than the tight MSA Seattle Region of 20.9 days 
</t>
    </r>
    <r>
      <rPr>
        <i/>
        <sz val="11"/>
        <color rgb="FF00B050"/>
        <rFont val="Calibri"/>
        <family val="2"/>
        <scheme val="minor"/>
      </rPr>
      <t>due to random chance</t>
    </r>
  </si>
  <si>
    <t>You are given the following (fictitious) Mean and Standard Deviations.  They are calculated for a given measure from a CDC national database.  The calculations were broken out by compare groups (national = entire population, region = north west = states WA+ID+OR,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</si>
</sst>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4.9989318521683403E-2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0" fillId="10" borderId="0" xfId="0" applyFill="1"/>
    <xf numFmtId="0" fontId="5" fillId="10" borderId="0" xfId="0" applyFont="1" applyFill="1"/>
    <xf numFmtId="0" fontId="3" fillId="10" borderId="0" xfId="0" applyFont="1" applyFill="1"/>
    <xf numFmtId="0" fontId="6" fillId="10" borderId="0" xfId="0" applyFont="1" applyFill="1" applyAlignment="1">
      <alignment horizontal="right"/>
    </xf>
    <xf numFmtId="0" fontId="3" fillId="7" borderId="0" xfId="0" applyFont="1" applyFill="1" applyBorder="1" applyAlignment="1"/>
    <xf numFmtId="0" fontId="3" fillId="7" borderId="0" xfId="0" applyFont="1" applyFill="1"/>
    <xf numFmtId="0" fontId="3" fillId="11" borderId="0" xfId="0" applyFont="1" applyFill="1" applyAlignment="1"/>
    <xf numFmtId="0" fontId="3" fillId="5" borderId="0" xfId="0" applyFont="1" applyFill="1" applyBorder="1" applyAlignment="1"/>
    <xf numFmtId="0" fontId="3" fillId="5" borderId="0" xfId="0" applyFont="1" applyFill="1"/>
    <xf numFmtId="0" fontId="3" fillId="5" borderId="0" xfId="0" applyFont="1" applyFill="1" applyAlignment="1"/>
    <xf numFmtId="0" fontId="2" fillId="2" borderId="0" xfId="0" applyFont="1" applyFill="1" applyAlignment="1">
      <alignment horizontal="right"/>
    </xf>
    <xf numFmtId="0" fontId="0" fillId="4" borderId="0" xfId="0" applyFill="1"/>
    <xf numFmtId="0" fontId="1" fillId="4" borderId="0" xfId="0" applyFont="1" applyFill="1" applyAlignment="1">
      <alignment horizontal="right" vertical="top"/>
    </xf>
    <xf numFmtId="0" fontId="1" fillId="4" borderId="0" xfId="0" applyFont="1" applyFill="1" applyAlignment="1">
      <alignment horizontal="right"/>
    </xf>
    <xf numFmtId="0" fontId="0" fillId="2" borderId="0" xfId="0" quotePrefix="1" applyFill="1"/>
    <xf numFmtId="0" fontId="2" fillId="3" borderId="0" xfId="0" applyFont="1" applyFill="1" applyAlignment="1">
      <alignment horizontal="right"/>
    </xf>
    <xf numFmtId="0" fontId="0" fillId="3" borderId="0" xfId="0" applyFill="1"/>
    <xf numFmtId="2" fontId="0" fillId="2" borderId="0" xfId="0" applyNumberFormat="1" applyFill="1"/>
    <xf numFmtId="2" fontId="0" fillId="3" borderId="0" xfId="0" applyNumberFormat="1" applyFill="1"/>
    <xf numFmtId="0" fontId="7" fillId="2" borderId="0" xfId="0" quotePrefix="1" applyFont="1" applyFill="1" applyAlignment="1">
      <alignment horizontal="right"/>
    </xf>
    <xf numFmtId="0" fontId="2" fillId="12" borderId="0" xfId="0" applyFont="1" applyFill="1" applyAlignment="1">
      <alignment horizontal="right"/>
    </xf>
    <xf numFmtId="165" fontId="0" fillId="12" borderId="0" xfId="0" applyNumberFormat="1" applyFill="1" applyAlignment="1">
      <alignment horizontal="right"/>
    </xf>
    <xf numFmtId="165" fontId="0" fillId="12" borderId="0" xfId="0" applyNumberFormat="1" applyFill="1"/>
    <xf numFmtId="2" fontId="0" fillId="6" borderId="0" xfId="0" applyNumberFormat="1" applyFill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0" fillId="2" borderId="0" xfId="0" quotePrefix="1" applyFont="1" applyFill="1"/>
    <xf numFmtId="0" fontId="11" fillId="13" borderId="0" xfId="0" applyFont="1" applyFill="1"/>
    <xf numFmtId="0" fontId="12" fillId="13" borderId="0" xfId="0" applyFont="1" applyFill="1"/>
    <xf numFmtId="0" fontId="0" fillId="2" borderId="5" xfId="0" applyFont="1" applyFill="1" applyBorder="1"/>
    <xf numFmtId="0" fontId="0" fillId="2" borderId="5" xfId="0" applyFill="1" applyBorder="1"/>
    <xf numFmtId="0" fontId="0" fillId="2" borderId="6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1" fillId="14" borderId="4" xfId="0" applyFont="1" applyFill="1" applyBorder="1"/>
    <xf numFmtId="0" fontId="1" fillId="14" borderId="4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7" xfId="0" applyFill="1" applyBorder="1"/>
    <xf numFmtId="10" fontId="0" fillId="15" borderId="3" xfId="1" applyNumberFormat="1" applyFont="1" applyFill="1" applyBorder="1"/>
    <xf numFmtId="10" fontId="1" fillId="16" borderId="3" xfId="1" applyNumberFormat="1" applyFont="1" applyFill="1" applyBorder="1"/>
    <xf numFmtId="0" fontId="14" fillId="2" borderId="0" xfId="0" applyFont="1" applyFill="1"/>
    <xf numFmtId="0" fontId="0" fillId="2" borderId="12" xfId="0" applyFill="1" applyBorder="1"/>
    <xf numFmtId="0" fontId="0" fillId="2" borderId="13" xfId="0" applyFill="1" applyBorder="1"/>
    <xf numFmtId="0" fontId="0" fillId="2" borderId="3" xfId="0" applyFont="1" applyFill="1" applyBorder="1"/>
    <xf numFmtId="0" fontId="3" fillId="9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3" fillId="9" borderId="2" xfId="0" quotePrefix="1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8" borderId="0" xfId="0" quotePrefix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4" fillId="2" borderId="0" xfId="0" applyFont="1" applyFill="1" applyAlignment="1">
      <alignment horizontal="left" vertical="top" wrapText="1"/>
    </xf>
    <xf numFmtId="0" fontId="0" fillId="2" borderId="11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3" fillId="2" borderId="0" xfId="0" applyFont="1" applyFill="1" applyAlignment="1">
      <alignment horizontal="left" vertical="top" wrapText="1"/>
    </xf>
    <xf numFmtId="0" fontId="1" fillId="14" borderId="9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 #1'!$C$5:$C$20</c:f>
              <c:numCache>
                <c:formatCode>General</c:formatCode>
                <c:ptCount val="16"/>
                <c:pt idx="0">
                  <c:v>99</c:v>
                </c:pt>
                <c:pt idx="1">
                  <c:v>98</c:v>
                </c:pt>
                <c:pt idx="2">
                  <c:v>96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90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3-464F-A7D7-127C9969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89664"/>
        <c:axId val="523989992"/>
      </c:lineChart>
      <c:catAx>
        <c:axId val="5239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89992"/>
        <c:crosses val="autoZero"/>
        <c:auto val="1"/>
        <c:lblAlgn val="ctr"/>
        <c:lblOffset val="100"/>
        <c:noMultiLvlLbl val="0"/>
      </c:catAx>
      <c:valAx>
        <c:axId val="5239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 #1'!$D$5:$D$20</c:f>
              <c:numCache>
                <c:formatCode>General</c:formatCode>
                <c:ptCount val="16"/>
                <c:pt idx="0">
                  <c:v>1.7760426302317232</c:v>
                </c:pt>
                <c:pt idx="1">
                  <c:v>1.5177091567434724</c:v>
                </c:pt>
                <c:pt idx="2">
                  <c:v>1.0010422097669711</c:v>
                </c:pt>
                <c:pt idx="3">
                  <c:v>0.74270873627872058</c:v>
                </c:pt>
                <c:pt idx="4">
                  <c:v>0.74270873627872058</c:v>
                </c:pt>
                <c:pt idx="5">
                  <c:v>0.48437526279046994</c:v>
                </c:pt>
                <c:pt idx="6">
                  <c:v>0.2260417893022193</c:v>
                </c:pt>
                <c:pt idx="7">
                  <c:v>0.2260417893022193</c:v>
                </c:pt>
                <c:pt idx="8">
                  <c:v>-3.229168418603133E-2</c:v>
                </c:pt>
                <c:pt idx="9">
                  <c:v>-0.29062515767428193</c:v>
                </c:pt>
                <c:pt idx="10">
                  <c:v>-0.54895863116253263</c:v>
                </c:pt>
                <c:pt idx="11">
                  <c:v>-0.54895863116253263</c:v>
                </c:pt>
                <c:pt idx="12">
                  <c:v>-1.0656255781390338</c:v>
                </c:pt>
                <c:pt idx="13">
                  <c:v>-1.0656255781390338</c:v>
                </c:pt>
                <c:pt idx="14">
                  <c:v>-1.3239590516272846</c:v>
                </c:pt>
                <c:pt idx="15">
                  <c:v>-1.8406259986037858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2-4407-8D2B-66FAA21F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603176"/>
        <c:axId val="788606784"/>
      </c:lineChart>
      <c:catAx>
        <c:axId val="78860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06784"/>
        <c:crosses val="autoZero"/>
        <c:auto val="1"/>
        <c:lblAlgn val="ctr"/>
        <c:lblOffset val="100"/>
        <c:noMultiLvlLbl val="0"/>
      </c:catAx>
      <c:valAx>
        <c:axId val="7886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121920</xdr:rowOff>
    </xdr:from>
    <xdr:to>
      <xdr:col>47</xdr:col>
      <xdr:colOff>99060</xdr:colOff>
      <xdr:row>18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6512207-9984-40ED-B8FB-9BF7ADCD1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304800"/>
          <a:ext cx="8496300" cy="2987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83820</xdr:colOff>
      <xdr:row>20</xdr:row>
      <xdr:rowOff>205740</xdr:rowOff>
    </xdr:from>
    <xdr:to>
      <xdr:col>32</xdr:col>
      <xdr:colOff>167640</xdr:colOff>
      <xdr:row>23</xdr:row>
      <xdr:rowOff>45720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92652C01-6FCA-4602-9D43-C6CD6BAFA76A}"/>
            </a:ext>
          </a:extLst>
        </xdr:cNvPr>
        <xdr:cNvSpPr/>
      </xdr:nvSpPr>
      <xdr:spPr>
        <a:xfrm rot="16200000">
          <a:off x="6084570" y="3036570"/>
          <a:ext cx="236220" cy="2072640"/>
        </a:xfrm>
        <a:prstGeom prst="leftBrace">
          <a:avLst>
            <a:gd name="adj1" fmla="val 0"/>
            <a:gd name="adj2" fmla="val 5000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160020</xdr:colOff>
      <xdr:row>23</xdr:row>
      <xdr:rowOff>175260</xdr:rowOff>
    </xdr:from>
    <xdr:to>
      <xdr:col>37</xdr:col>
      <xdr:colOff>121920</xdr:colOff>
      <xdr:row>26</xdr:row>
      <xdr:rowOff>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0EAF30-1548-4E1F-A7C7-1BD540977E43}"/>
            </a:ext>
          </a:extLst>
        </xdr:cNvPr>
        <xdr:cNvSpPr/>
      </xdr:nvSpPr>
      <xdr:spPr>
        <a:xfrm rot="16200000">
          <a:off x="6107430" y="2266950"/>
          <a:ext cx="220980" cy="4160520"/>
        </a:xfrm>
        <a:prstGeom prst="leftBrace">
          <a:avLst>
            <a:gd name="adj1" fmla="val 0"/>
            <a:gd name="adj2" fmla="val 4963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30480</xdr:colOff>
      <xdr:row>27</xdr:row>
      <xdr:rowOff>0</xdr:rowOff>
    </xdr:from>
    <xdr:to>
      <xdr:col>42</xdr:col>
      <xdr:colOff>30480</xdr:colOff>
      <xdr:row>29</xdr:row>
      <xdr:rowOff>22860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48597192-623E-4B03-B799-40A51493C222}"/>
            </a:ext>
          </a:extLst>
        </xdr:cNvPr>
        <xdr:cNvSpPr/>
      </xdr:nvSpPr>
      <xdr:spPr>
        <a:xfrm rot="16200000">
          <a:off x="6122670" y="1687830"/>
          <a:ext cx="190500" cy="6187440"/>
        </a:xfrm>
        <a:prstGeom prst="leftBrace">
          <a:avLst>
            <a:gd name="adj1" fmla="val 0"/>
            <a:gd name="adj2" fmla="val 4963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160020</xdr:colOff>
      <xdr:row>14</xdr:row>
      <xdr:rowOff>144780</xdr:rowOff>
    </xdr:from>
    <xdr:to>
      <xdr:col>27</xdr:col>
      <xdr:colOff>167640</xdr:colOff>
      <xdr:row>16</xdr:row>
      <xdr:rowOff>53340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20A9592-B45E-468B-9EE5-C625AFBBA1F7}"/>
            </a:ext>
          </a:extLst>
        </xdr:cNvPr>
        <xdr:cNvSpPr txBox="1"/>
      </xdr:nvSpPr>
      <xdr:spPr>
        <a:xfrm>
          <a:off x="5242560" y="270510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34.1%</a:t>
          </a:r>
        </a:p>
      </xdr:txBody>
    </xdr:sp>
    <xdr:clientData/>
  </xdr:twoCellAnchor>
  <xdr:twoCellAnchor>
    <xdr:from>
      <xdr:col>28</xdr:col>
      <xdr:colOff>83820</xdr:colOff>
      <xdr:row>14</xdr:row>
      <xdr:rowOff>152400</xdr:rowOff>
    </xdr:from>
    <xdr:to>
      <xdr:col>32</xdr:col>
      <xdr:colOff>91440</xdr:colOff>
      <xdr:row>16</xdr:row>
      <xdr:rowOff>60960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70275D8-0A22-40A4-82A4-B7CAF05CC4C9}"/>
            </a:ext>
          </a:extLst>
        </xdr:cNvPr>
        <xdr:cNvSpPr txBox="1"/>
      </xdr:nvSpPr>
      <xdr:spPr>
        <a:xfrm>
          <a:off x="6271260" y="271272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34.1%</a:t>
          </a:r>
        </a:p>
      </xdr:txBody>
    </xdr:sp>
    <xdr:clientData/>
  </xdr:twoCellAnchor>
  <xdr:twoCellAnchor>
    <xdr:from>
      <xdr:col>33</xdr:col>
      <xdr:colOff>15240</xdr:colOff>
      <xdr:row>14</xdr:row>
      <xdr:rowOff>167640</xdr:rowOff>
    </xdr:from>
    <xdr:to>
      <xdr:col>37</xdr:col>
      <xdr:colOff>22860</xdr:colOff>
      <xdr:row>16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C7A3014-FABC-4582-9113-52094A0990DB}"/>
            </a:ext>
          </a:extLst>
        </xdr:cNvPr>
        <xdr:cNvSpPr txBox="1"/>
      </xdr:nvSpPr>
      <xdr:spPr>
        <a:xfrm>
          <a:off x="7307580" y="272796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13.6%</a:t>
          </a:r>
        </a:p>
      </xdr:txBody>
    </xdr:sp>
    <xdr:clientData/>
  </xdr:twoCellAnchor>
  <xdr:twoCellAnchor>
    <xdr:from>
      <xdr:col>18</xdr:col>
      <xdr:colOff>205740</xdr:colOff>
      <xdr:row>14</xdr:row>
      <xdr:rowOff>152400</xdr:rowOff>
    </xdr:from>
    <xdr:to>
      <xdr:col>22</xdr:col>
      <xdr:colOff>213360</xdr:colOff>
      <xdr:row>16</xdr:row>
      <xdr:rowOff>60960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4A74971-1638-4F59-AAD5-7CDCCD393956}"/>
            </a:ext>
          </a:extLst>
        </xdr:cNvPr>
        <xdr:cNvSpPr txBox="1"/>
      </xdr:nvSpPr>
      <xdr:spPr>
        <a:xfrm>
          <a:off x="4183380" y="271272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13.6%</a:t>
          </a:r>
        </a:p>
      </xdr:txBody>
    </xdr:sp>
    <xdr:clientData/>
  </xdr:twoCellAnchor>
  <xdr:twoCellAnchor>
    <xdr:from>
      <xdr:col>14</xdr:col>
      <xdr:colOff>30480</xdr:colOff>
      <xdr:row>14</xdr:row>
      <xdr:rowOff>114300</xdr:rowOff>
    </xdr:from>
    <xdr:to>
      <xdr:col>18</xdr:col>
      <xdr:colOff>38100</xdr:colOff>
      <xdr:row>16</xdr:row>
      <xdr:rowOff>22860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D54C062-A125-4AEE-A771-E1177BB7CEDB}"/>
            </a:ext>
          </a:extLst>
        </xdr:cNvPr>
        <xdr:cNvSpPr txBox="1"/>
      </xdr:nvSpPr>
      <xdr:spPr>
        <a:xfrm>
          <a:off x="3124200" y="267462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2.1%</a:t>
          </a:r>
        </a:p>
      </xdr:txBody>
    </xdr:sp>
    <xdr:clientData/>
  </xdr:twoCellAnchor>
  <xdr:twoCellAnchor>
    <xdr:from>
      <xdr:col>37</xdr:col>
      <xdr:colOff>205740</xdr:colOff>
      <xdr:row>14</xdr:row>
      <xdr:rowOff>129540</xdr:rowOff>
    </xdr:from>
    <xdr:to>
      <xdr:col>41</xdr:col>
      <xdr:colOff>213360</xdr:colOff>
      <xdr:row>16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2A23C0-4997-476C-807B-4E5F31615F12}"/>
            </a:ext>
          </a:extLst>
        </xdr:cNvPr>
        <xdr:cNvSpPr txBox="1"/>
      </xdr:nvSpPr>
      <xdr:spPr>
        <a:xfrm>
          <a:off x="8382000" y="268986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2.1%</a:t>
          </a:r>
        </a:p>
      </xdr:txBody>
    </xdr:sp>
    <xdr:clientData/>
  </xdr:twoCellAnchor>
  <xdr:twoCellAnchor>
    <xdr:from>
      <xdr:col>42</xdr:col>
      <xdr:colOff>83820</xdr:colOff>
      <xdr:row>15</xdr:row>
      <xdr:rowOff>114300</xdr:rowOff>
    </xdr:from>
    <xdr:to>
      <xdr:col>46</xdr:col>
      <xdr:colOff>91440</xdr:colOff>
      <xdr:row>17</xdr:row>
      <xdr:rowOff>22860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09DB0D-D051-401E-AC23-2DB1CAB41F65}"/>
            </a:ext>
          </a:extLst>
        </xdr:cNvPr>
        <xdr:cNvSpPr txBox="1"/>
      </xdr:nvSpPr>
      <xdr:spPr>
        <a:xfrm>
          <a:off x="9364980" y="285750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0.15%</a:t>
          </a:r>
        </a:p>
      </xdr:txBody>
    </xdr:sp>
    <xdr:clientData/>
  </xdr:twoCellAnchor>
  <xdr:twoCellAnchor>
    <xdr:from>
      <xdr:col>9</xdr:col>
      <xdr:colOff>167640</xdr:colOff>
      <xdr:row>15</xdr:row>
      <xdr:rowOff>114300</xdr:rowOff>
    </xdr:from>
    <xdr:to>
      <xdr:col>13</xdr:col>
      <xdr:colOff>175260</xdr:colOff>
      <xdr:row>17</xdr:row>
      <xdr:rowOff>22860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1AC09EA-C89B-42CB-9065-4C3839E405F9}"/>
            </a:ext>
          </a:extLst>
        </xdr:cNvPr>
        <xdr:cNvSpPr txBox="1"/>
      </xdr:nvSpPr>
      <xdr:spPr>
        <a:xfrm>
          <a:off x="2156460" y="285750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0.15%</a:t>
          </a:r>
        </a:p>
      </xdr:txBody>
    </xdr:sp>
    <xdr:clientData/>
  </xdr:twoCellAnchor>
  <xdr:twoCellAnchor>
    <xdr:from>
      <xdr:col>39</xdr:col>
      <xdr:colOff>0</xdr:colOff>
      <xdr:row>1</xdr:row>
      <xdr:rowOff>160020</xdr:rowOff>
    </xdr:from>
    <xdr:to>
      <xdr:col>47</xdr:col>
      <xdr:colOff>106680</xdr:colOff>
      <xdr:row>8</xdr:row>
      <xdr:rowOff>30480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EA5AE7A-9034-468B-A166-2D9F6DDDCE45}"/>
            </a:ext>
          </a:extLst>
        </xdr:cNvPr>
        <xdr:cNvSpPr txBox="1"/>
      </xdr:nvSpPr>
      <xdr:spPr>
        <a:xfrm>
          <a:off x="8618220" y="342900"/>
          <a:ext cx="1874520" cy="1150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www.dataresearchlabs.com</a:t>
          </a:r>
          <a:endParaRPr lang="en-US" b="1">
            <a:solidFill>
              <a:schemeClr val="bg1">
                <a:lumMod val="65000"/>
              </a:schemeClr>
            </a:solidFill>
            <a:effectLst/>
          </a:endParaRPr>
        </a:p>
        <a:p>
          <a:r>
            <a:rPr lang="en-US" sz="1100" b="0">
              <a:solidFill>
                <a:schemeClr val="bg1">
                  <a:lumMod val="75000"/>
                </a:schemeClr>
              </a:solidFill>
            </a:rPr>
            <a:t>Author: Matt Pierce</a:t>
          </a:r>
          <a:br>
            <a:rPr lang="en-US" sz="1100" b="0">
              <a:solidFill>
                <a:schemeClr val="bg1">
                  <a:lumMod val="75000"/>
                </a:schemeClr>
              </a:solidFill>
            </a:rPr>
          </a:br>
          <a:r>
            <a:rPr lang="en-US" sz="1100" b="0">
              <a:solidFill>
                <a:schemeClr val="bg1">
                  <a:lumMod val="75000"/>
                </a:schemeClr>
              </a:solidFill>
            </a:rPr>
            <a:t>License: CC</a:t>
          </a:r>
        </a:p>
        <a:p>
          <a:r>
            <a:rPr lang="en-US" sz="1100" i="1">
              <a:solidFill>
                <a:schemeClr val="bg1">
                  <a:lumMod val="75000"/>
                </a:schemeClr>
              </a:solidFill>
            </a:rPr>
            <a:t>Please feel free to copy-paste</a:t>
          </a:r>
          <a:r>
            <a:rPr lang="en-US" sz="1100" i="1" baseline="0">
              <a:solidFill>
                <a:schemeClr val="bg1">
                  <a:lumMod val="75000"/>
                </a:schemeClr>
              </a:solidFill>
            </a:rPr>
            <a:t> and re-use as needed.   </a:t>
          </a:r>
          <a:endParaRPr lang="en-US" sz="1100" i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182880</xdr:colOff>
      <xdr:row>2</xdr:row>
      <xdr:rowOff>15240</xdr:rowOff>
    </xdr:from>
    <xdr:to>
      <xdr:col>24</xdr:col>
      <xdr:colOff>22860</xdr:colOff>
      <xdr:row>4</xdr:row>
      <xdr:rowOff>83820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D140BB5-A7B4-446E-B9C4-645380FAC085}"/>
            </a:ext>
          </a:extLst>
        </xdr:cNvPr>
        <xdr:cNvSpPr txBox="1"/>
      </xdr:nvSpPr>
      <xdr:spPr>
        <a:xfrm>
          <a:off x="2613660" y="381000"/>
          <a:ext cx="2712720" cy="434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>
                  <a:lumMod val="65000"/>
                </a:schemeClr>
              </a:solidFill>
            </a:rPr>
            <a:t>Normal Bell Shaped Curve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47</xdr:col>
      <xdr:colOff>99060</xdr:colOff>
      <xdr:row>18</xdr:row>
      <xdr:rowOff>60960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ABD6C2-1D6C-4ACC-9E5D-92D3E63DE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365760"/>
          <a:ext cx="8496300" cy="2987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1AD2FCA2-C1D1-447C-B73A-68CD5894C7F2}"/>
            </a:ext>
          </a:extLst>
        </xdr:cNvPr>
        <xdr:cNvSpPr/>
      </xdr:nvSpPr>
      <xdr:spPr>
        <a:xfrm rot="16200000">
          <a:off x="4114800" y="2072640"/>
          <a:ext cx="167640" cy="3977640"/>
        </a:xfrm>
        <a:prstGeom prst="leftBrace">
          <a:avLst>
            <a:gd name="adj1" fmla="val 0"/>
            <a:gd name="adj2" fmla="val 5000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</xdr:colOff>
      <xdr:row>23</xdr:row>
      <xdr:rowOff>198120</xdr:rowOff>
    </xdr:from>
    <xdr:to>
      <xdr:col>33</xdr:col>
      <xdr:colOff>0</xdr:colOff>
      <xdr:row>26</xdr:row>
      <xdr:rowOff>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E6A62A77-96A7-41E0-9732-D3408152E14D}"/>
            </a:ext>
          </a:extLst>
        </xdr:cNvPr>
        <xdr:cNvSpPr/>
      </xdr:nvSpPr>
      <xdr:spPr>
        <a:xfrm rot="16200000">
          <a:off x="4659630" y="1908810"/>
          <a:ext cx="198120" cy="5067300"/>
        </a:xfrm>
        <a:prstGeom prst="leftBrace">
          <a:avLst>
            <a:gd name="adj1" fmla="val 0"/>
            <a:gd name="adj2" fmla="val 4963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           </a:t>
          </a:r>
        </a:p>
      </xdr:txBody>
    </xdr:sp>
    <xdr:clientData/>
  </xdr:twoCellAnchor>
  <xdr:twoCellAnchor>
    <xdr:from>
      <xdr:col>10</xdr:col>
      <xdr:colOff>0</xdr:colOff>
      <xdr:row>27</xdr:row>
      <xdr:rowOff>0</xdr:rowOff>
    </xdr:from>
    <xdr:to>
      <xdr:col>37</xdr:col>
      <xdr:colOff>137160</xdr:colOff>
      <xdr:row>29</xdr:row>
      <xdr:rowOff>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279F0405-33D3-4203-B85A-46F42825F122}"/>
            </a:ext>
          </a:extLst>
        </xdr:cNvPr>
        <xdr:cNvSpPr/>
      </xdr:nvSpPr>
      <xdr:spPr>
        <a:xfrm rot="16200000">
          <a:off x="5177790" y="1802130"/>
          <a:ext cx="167640" cy="6103620"/>
        </a:xfrm>
        <a:prstGeom prst="leftBrace">
          <a:avLst>
            <a:gd name="adj1" fmla="val 0"/>
            <a:gd name="adj2" fmla="val 4963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198120</xdr:colOff>
      <xdr:row>13</xdr:row>
      <xdr:rowOff>167640</xdr:rowOff>
    </xdr:from>
    <xdr:to>
      <xdr:col>34</xdr:col>
      <xdr:colOff>205740</xdr:colOff>
      <xdr:row>15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4517434-FC4E-4D35-9797-08168ACC10ED}"/>
            </a:ext>
          </a:extLst>
        </xdr:cNvPr>
        <xdr:cNvSpPr txBox="1"/>
      </xdr:nvSpPr>
      <xdr:spPr>
        <a:xfrm>
          <a:off x="6827520" y="254508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97.75%</a:t>
          </a:r>
        </a:p>
      </xdr:txBody>
    </xdr:sp>
    <xdr:clientData/>
  </xdr:twoCellAnchor>
  <xdr:twoCellAnchor>
    <xdr:from>
      <xdr:col>37</xdr:col>
      <xdr:colOff>205740</xdr:colOff>
      <xdr:row>14</xdr:row>
      <xdr:rowOff>129540</xdr:rowOff>
    </xdr:from>
    <xdr:to>
      <xdr:col>41</xdr:col>
      <xdr:colOff>213360</xdr:colOff>
      <xdr:row>16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CC48DA3-70EA-485A-B746-D818EF8D9356}"/>
            </a:ext>
          </a:extLst>
        </xdr:cNvPr>
        <xdr:cNvSpPr txBox="1"/>
      </xdr:nvSpPr>
      <xdr:spPr>
        <a:xfrm>
          <a:off x="8382000" y="268986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2.1%</a:t>
          </a:r>
        </a:p>
      </xdr:txBody>
    </xdr:sp>
    <xdr:clientData/>
  </xdr:twoCellAnchor>
  <xdr:twoCellAnchor>
    <xdr:from>
      <xdr:col>42</xdr:col>
      <xdr:colOff>83820</xdr:colOff>
      <xdr:row>15</xdr:row>
      <xdr:rowOff>114300</xdr:rowOff>
    </xdr:from>
    <xdr:to>
      <xdr:col>46</xdr:col>
      <xdr:colOff>91440</xdr:colOff>
      <xdr:row>17</xdr:row>
      <xdr:rowOff>22860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7ABF641-C844-4D14-B44D-F48DDE5C310B}"/>
            </a:ext>
          </a:extLst>
        </xdr:cNvPr>
        <xdr:cNvSpPr txBox="1"/>
      </xdr:nvSpPr>
      <xdr:spPr>
        <a:xfrm>
          <a:off x="9364980" y="285750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0.15%</a:t>
          </a:r>
        </a:p>
      </xdr:txBody>
    </xdr:sp>
    <xdr:clientData/>
  </xdr:twoCellAnchor>
  <xdr:twoCellAnchor>
    <xdr:from>
      <xdr:col>39</xdr:col>
      <xdr:colOff>0</xdr:colOff>
      <xdr:row>1</xdr:row>
      <xdr:rowOff>160020</xdr:rowOff>
    </xdr:from>
    <xdr:to>
      <xdr:col>47</xdr:col>
      <xdr:colOff>106680</xdr:colOff>
      <xdr:row>8</xdr:row>
      <xdr:rowOff>30480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1CC3FC8-B6CA-45F2-AF99-A4F4BC20AE10}"/>
            </a:ext>
          </a:extLst>
        </xdr:cNvPr>
        <xdr:cNvSpPr txBox="1"/>
      </xdr:nvSpPr>
      <xdr:spPr>
        <a:xfrm>
          <a:off x="8618220" y="342900"/>
          <a:ext cx="1874520" cy="1150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www.dataresearchlabs.com</a:t>
          </a:r>
          <a:endParaRPr lang="en-US" b="1">
            <a:solidFill>
              <a:schemeClr val="bg1">
                <a:lumMod val="65000"/>
              </a:schemeClr>
            </a:solidFill>
            <a:effectLst/>
          </a:endParaRPr>
        </a:p>
        <a:p>
          <a:r>
            <a:rPr lang="en-US" sz="1100" b="0">
              <a:solidFill>
                <a:schemeClr val="bg1">
                  <a:lumMod val="75000"/>
                </a:schemeClr>
              </a:solidFill>
            </a:rPr>
            <a:t>Author: Matt Pierce</a:t>
          </a:r>
          <a:br>
            <a:rPr lang="en-US" sz="1100" b="0">
              <a:solidFill>
                <a:schemeClr val="bg1">
                  <a:lumMod val="75000"/>
                </a:schemeClr>
              </a:solidFill>
            </a:rPr>
          </a:br>
          <a:r>
            <a:rPr lang="en-US" sz="1100" b="0">
              <a:solidFill>
                <a:schemeClr val="bg1">
                  <a:lumMod val="75000"/>
                </a:schemeClr>
              </a:solidFill>
            </a:rPr>
            <a:t>License: CC</a:t>
          </a:r>
        </a:p>
        <a:p>
          <a:r>
            <a:rPr lang="en-US" sz="1100" i="1">
              <a:solidFill>
                <a:schemeClr val="bg1">
                  <a:lumMod val="75000"/>
                </a:schemeClr>
              </a:solidFill>
            </a:rPr>
            <a:t>Please feel free to copy-paste</a:t>
          </a:r>
          <a:r>
            <a:rPr lang="en-US" sz="1100" i="1" baseline="0">
              <a:solidFill>
                <a:schemeClr val="bg1">
                  <a:lumMod val="75000"/>
                </a:schemeClr>
              </a:solidFill>
            </a:rPr>
            <a:t> and re-use as needed.   </a:t>
          </a:r>
          <a:endParaRPr lang="en-US" sz="1100" i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182880</xdr:colOff>
      <xdr:row>2</xdr:row>
      <xdr:rowOff>15240</xdr:rowOff>
    </xdr:from>
    <xdr:to>
      <xdr:col>24</xdr:col>
      <xdr:colOff>22860</xdr:colOff>
      <xdr:row>4</xdr:row>
      <xdr:rowOff>83820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696DF0C-3122-43FF-A25B-DCE41342BEF0}"/>
            </a:ext>
          </a:extLst>
        </xdr:cNvPr>
        <xdr:cNvSpPr txBox="1"/>
      </xdr:nvSpPr>
      <xdr:spPr>
        <a:xfrm>
          <a:off x="2613660" y="381000"/>
          <a:ext cx="2712720" cy="434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>
                  <a:lumMod val="85000"/>
                </a:schemeClr>
              </a:solidFill>
            </a:rPr>
            <a:t>Normal Bell Shaped Curve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47</xdr:col>
      <xdr:colOff>99060</xdr:colOff>
      <xdr:row>18</xdr:row>
      <xdr:rowOff>60960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D194D3-A76A-4E1B-9DD9-CECB94216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365760"/>
          <a:ext cx="8496300" cy="2987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831886AE-DD52-4276-9E94-4DE7ABE58D6E}"/>
            </a:ext>
          </a:extLst>
        </xdr:cNvPr>
        <xdr:cNvSpPr/>
      </xdr:nvSpPr>
      <xdr:spPr>
        <a:xfrm rot="16200000">
          <a:off x="2567940" y="3619500"/>
          <a:ext cx="167640" cy="883920"/>
        </a:xfrm>
        <a:prstGeom prst="leftBrace">
          <a:avLst>
            <a:gd name="adj1" fmla="val 0"/>
            <a:gd name="adj2" fmla="val 5000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21</xdr:row>
      <xdr:rowOff>0</xdr:rowOff>
    </xdr:from>
    <xdr:to>
      <xdr:col>42</xdr:col>
      <xdr:colOff>0</xdr:colOff>
      <xdr:row>23</xdr:row>
      <xdr:rowOff>53340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13759741-55E5-4D2F-90E1-0F9550824EE3}"/>
            </a:ext>
          </a:extLst>
        </xdr:cNvPr>
        <xdr:cNvSpPr/>
      </xdr:nvSpPr>
      <xdr:spPr>
        <a:xfrm rot="16200000">
          <a:off x="6076950" y="994410"/>
          <a:ext cx="220980" cy="6187440"/>
        </a:xfrm>
        <a:prstGeom prst="leftBrace">
          <a:avLst>
            <a:gd name="adj1" fmla="val 0"/>
            <a:gd name="adj2" fmla="val 4963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                                      </a:t>
          </a:r>
        </a:p>
      </xdr:txBody>
    </xdr:sp>
    <xdr:clientData/>
  </xdr:twoCellAnchor>
  <xdr:twoCellAnchor>
    <xdr:from>
      <xdr:col>26</xdr:col>
      <xdr:colOff>30480</xdr:colOff>
      <xdr:row>10</xdr:row>
      <xdr:rowOff>129540</xdr:rowOff>
    </xdr:from>
    <xdr:to>
      <xdr:col>30</xdr:col>
      <xdr:colOff>38100</xdr:colOff>
      <xdr:row>12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4443E8-04F9-4ED3-9F90-CFAF3E323E79}"/>
            </a:ext>
          </a:extLst>
        </xdr:cNvPr>
        <xdr:cNvSpPr txBox="1"/>
      </xdr:nvSpPr>
      <xdr:spPr>
        <a:xfrm>
          <a:off x="5775960" y="195834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99.7%</a:t>
          </a:r>
        </a:p>
      </xdr:txBody>
    </xdr:sp>
    <xdr:clientData/>
  </xdr:twoCellAnchor>
  <xdr:twoCellAnchor>
    <xdr:from>
      <xdr:col>42</xdr:col>
      <xdr:colOff>83820</xdr:colOff>
      <xdr:row>15</xdr:row>
      <xdr:rowOff>114300</xdr:rowOff>
    </xdr:from>
    <xdr:to>
      <xdr:col>46</xdr:col>
      <xdr:colOff>91440</xdr:colOff>
      <xdr:row>17</xdr:row>
      <xdr:rowOff>22860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E092655-D3DA-4436-869A-758F5DB1F88D}"/>
            </a:ext>
          </a:extLst>
        </xdr:cNvPr>
        <xdr:cNvSpPr txBox="1"/>
      </xdr:nvSpPr>
      <xdr:spPr>
        <a:xfrm>
          <a:off x="9364980" y="285750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0.15%</a:t>
          </a:r>
        </a:p>
      </xdr:txBody>
    </xdr:sp>
    <xdr:clientData/>
  </xdr:twoCellAnchor>
  <xdr:twoCellAnchor>
    <xdr:from>
      <xdr:col>9</xdr:col>
      <xdr:colOff>106680</xdr:colOff>
      <xdr:row>15</xdr:row>
      <xdr:rowOff>83820</xdr:rowOff>
    </xdr:from>
    <xdr:to>
      <xdr:col>13</xdr:col>
      <xdr:colOff>114300</xdr:colOff>
      <xdr:row>16</xdr:row>
      <xdr:rowOff>175260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A27FE95-E41F-46D6-A4FD-C3220FFBDA54}"/>
            </a:ext>
          </a:extLst>
        </xdr:cNvPr>
        <xdr:cNvSpPr txBox="1"/>
      </xdr:nvSpPr>
      <xdr:spPr>
        <a:xfrm>
          <a:off x="2095500" y="2827020"/>
          <a:ext cx="8915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0.15%</a:t>
          </a:r>
        </a:p>
      </xdr:txBody>
    </xdr:sp>
    <xdr:clientData/>
  </xdr:twoCellAnchor>
  <xdr:twoCellAnchor>
    <xdr:from>
      <xdr:col>9</xdr:col>
      <xdr:colOff>121920</xdr:colOff>
      <xdr:row>14</xdr:row>
      <xdr:rowOff>0</xdr:rowOff>
    </xdr:from>
    <xdr:to>
      <xdr:col>13</xdr:col>
      <xdr:colOff>213360</xdr:colOff>
      <xdr:row>14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3330B28-F60A-484A-B1A7-E35DC081A3EF}"/>
            </a:ext>
          </a:extLst>
        </xdr:cNvPr>
        <xdr:cNvCxnSpPr/>
      </xdr:nvCxnSpPr>
      <xdr:spPr>
        <a:xfrm flipH="1">
          <a:off x="2110740" y="2560320"/>
          <a:ext cx="975360" cy="0"/>
        </a:xfrm>
        <a:prstGeom prst="straightConnector1">
          <a:avLst/>
        </a:prstGeom>
        <a:ln w="19050">
          <a:solidFill>
            <a:srgbClr val="C00000"/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22860</xdr:colOff>
      <xdr:row>13</xdr:row>
      <xdr:rowOff>167640</xdr:rowOff>
    </xdr:from>
    <xdr:to>
      <xdr:col>46</xdr:col>
      <xdr:colOff>144780</xdr:colOff>
      <xdr:row>13</xdr:row>
      <xdr:rowOff>182113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75180A3-E8C1-4BBB-8F52-E9B6686AEFC7}"/>
            </a:ext>
          </a:extLst>
        </xdr:cNvPr>
        <xdr:cNvCxnSpPr/>
      </xdr:nvCxnSpPr>
      <xdr:spPr>
        <a:xfrm>
          <a:off x="9304020" y="2545080"/>
          <a:ext cx="1005840" cy="14473"/>
        </a:xfrm>
        <a:prstGeom prst="straightConnector1">
          <a:avLst/>
        </a:prstGeom>
        <a:ln w="19050">
          <a:solidFill>
            <a:srgbClr val="C00000"/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21</xdr:row>
      <xdr:rowOff>0</xdr:rowOff>
    </xdr:from>
    <xdr:to>
      <xdr:col>46</xdr:col>
      <xdr:colOff>0</xdr:colOff>
      <xdr:row>23</xdr:row>
      <xdr:rowOff>0</xdr:rowOff>
    </xdr:to>
    <xdr:sp macro="" textlink="">
      <xdr:nvSpPr>
        <xdr:cNvPr id="19" name="Left Brace 18">
          <a:extLst>
            <a:ext uri="{FF2B5EF4-FFF2-40B4-BE49-F238E27FC236}">
              <a16:creationId xmlns:a16="http://schemas.microsoft.com/office/drawing/2014/main" id="{2F4BF21F-0891-4A3F-99CA-5B32E651A500}"/>
            </a:ext>
          </a:extLst>
        </xdr:cNvPr>
        <xdr:cNvSpPr/>
      </xdr:nvSpPr>
      <xdr:spPr>
        <a:xfrm rot="16200000">
          <a:off x="2567940" y="3619500"/>
          <a:ext cx="167640" cy="883920"/>
        </a:xfrm>
        <a:prstGeom prst="leftBrace">
          <a:avLst>
            <a:gd name="adj1" fmla="val 0"/>
            <a:gd name="adj2" fmla="val 5000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7598</xdr:rowOff>
    </xdr:from>
    <xdr:to>
      <xdr:col>6</xdr:col>
      <xdr:colOff>472542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6C106-FC43-45E5-925E-E6B450C3D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1640" y="190478"/>
          <a:ext cx="1173582" cy="2591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53340</xdr:rowOff>
    </xdr:from>
    <xdr:to>
      <xdr:col>7</xdr:col>
      <xdr:colOff>396240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FA2B11-7963-4CC6-85F6-FA5F5D703FDE}"/>
            </a:ext>
          </a:extLst>
        </xdr:cNvPr>
        <xdr:cNvSpPr txBox="1"/>
      </xdr:nvSpPr>
      <xdr:spPr>
        <a:xfrm>
          <a:off x="1272540" y="236220"/>
          <a:ext cx="204978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z</a:t>
          </a:r>
          <a:r>
            <a:rPr lang="en-US" sz="1200"/>
            <a:t> = STANDARDIZE</a:t>
          </a:r>
          <a:r>
            <a:rPr lang="en-US" sz="1400"/>
            <a:t>(X</a:t>
          </a:r>
          <a:r>
            <a:rPr lang="en-US" sz="1400" baseline="0"/>
            <a:t>, µ, </a:t>
          </a:r>
          <a:r>
            <a:rPr lang="vi-VN" sz="1400" b="0" baseline="0"/>
            <a:t>ơ</a:t>
          </a:r>
          <a:r>
            <a:rPr lang="en-US" sz="1400" baseline="0"/>
            <a:t>)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22860</xdr:rowOff>
    </xdr:from>
    <xdr:to>
      <xdr:col>5</xdr:col>
      <xdr:colOff>60960</xdr:colOff>
      <xdr:row>20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6497E5C-6C6D-4154-A8A4-EA59A112FE0F}"/>
            </a:ext>
          </a:extLst>
        </xdr:cNvPr>
        <xdr:cNvCxnSpPr/>
      </xdr:nvCxnSpPr>
      <xdr:spPr>
        <a:xfrm>
          <a:off x="2948940" y="937260"/>
          <a:ext cx="0" cy="2720340"/>
        </a:xfrm>
        <a:prstGeom prst="straightConnector1">
          <a:avLst/>
        </a:prstGeom>
        <a:ln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7E63A1-5516-488F-B8CE-C418EACAC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3810</xdr:rowOff>
    </xdr:from>
    <xdr:to>
      <xdr:col>17</xdr:col>
      <xdr:colOff>0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D337BD-B3CE-4450-AF3A-1E91B9779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14</xdr:row>
      <xdr:rowOff>114300</xdr:rowOff>
    </xdr:from>
    <xdr:to>
      <xdr:col>9</xdr:col>
      <xdr:colOff>594360</xdr:colOff>
      <xdr:row>17</xdr:row>
      <xdr:rowOff>22860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0AEF341-2F86-4E9D-B8BB-7C8C72BBDFB9}"/>
            </a:ext>
          </a:extLst>
        </xdr:cNvPr>
        <xdr:cNvCxnSpPr/>
      </xdr:nvCxnSpPr>
      <xdr:spPr>
        <a:xfrm flipV="1">
          <a:off x="7886700" y="2964180"/>
          <a:ext cx="251460" cy="68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52252</xdr:colOff>
      <xdr:row>15</xdr:row>
      <xdr:rowOff>322217</xdr:rowOff>
    </xdr:from>
    <xdr:to>
      <xdr:col>10</xdr:col>
      <xdr:colOff>304800</xdr:colOff>
      <xdr:row>17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95C990F-8B88-48BB-9A94-E7A0BC8D6630}"/>
            </a:ext>
          </a:extLst>
        </xdr:cNvPr>
        <xdr:cNvCxnSpPr/>
      </xdr:nvCxnSpPr>
      <xdr:spPr>
        <a:xfrm flipH="1" flipV="1">
          <a:off x="8212183" y="3365863"/>
          <a:ext cx="252548" cy="312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47897</xdr:colOff>
      <xdr:row>15</xdr:row>
      <xdr:rowOff>317863</xdr:rowOff>
    </xdr:from>
    <xdr:to>
      <xdr:col>10</xdr:col>
      <xdr:colOff>235132</xdr:colOff>
      <xdr:row>15</xdr:row>
      <xdr:rowOff>317863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16D39C-38AE-4BEA-BAC3-D0B046456C53}"/>
            </a:ext>
          </a:extLst>
        </xdr:cNvPr>
        <xdr:cNvCxnSpPr/>
      </xdr:nvCxnSpPr>
      <xdr:spPr>
        <a:xfrm>
          <a:off x="8207828" y="3361509"/>
          <a:ext cx="18723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0</xdr:rowOff>
    </xdr:from>
    <xdr:to>
      <xdr:col>30</xdr:col>
      <xdr:colOff>510540</xdr:colOff>
      <xdr:row>27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C710FEC-8C23-40B5-968D-371383EC3637}"/>
            </a:ext>
          </a:extLst>
        </xdr:cNvPr>
        <xdr:cNvSpPr/>
      </xdr:nvSpPr>
      <xdr:spPr>
        <a:xfrm>
          <a:off x="10264140" y="2849880"/>
          <a:ext cx="10873740" cy="2613660"/>
        </a:xfrm>
        <a:prstGeom prst="rect">
          <a:avLst/>
        </a:prstGeom>
        <a:solidFill>
          <a:schemeClr val="tx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30</xdr:col>
      <xdr:colOff>510540</xdr:colOff>
      <xdr:row>14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973A8EE-AA2C-4C9B-A61F-584193D216BB}"/>
            </a:ext>
          </a:extLst>
        </xdr:cNvPr>
        <xdr:cNvSpPr/>
      </xdr:nvSpPr>
      <xdr:spPr>
        <a:xfrm>
          <a:off x="10264140" y="2476500"/>
          <a:ext cx="10873740" cy="373380"/>
        </a:xfrm>
        <a:prstGeom prst="rect">
          <a:avLst/>
        </a:prstGeom>
        <a:solidFill>
          <a:schemeClr val="tx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4</xdr:row>
      <xdr:rowOff>0</xdr:rowOff>
    </xdr:from>
    <xdr:to>
      <xdr:col>30</xdr:col>
      <xdr:colOff>510540</xdr:colOff>
      <xdr:row>11</xdr:row>
      <xdr:rowOff>182880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EFAFE55-2C7B-4C13-9969-6DD5682354DA}"/>
            </a:ext>
          </a:extLst>
        </xdr:cNvPr>
        <xdr:cNvSpPr/>
      </xdr:nvSpPr>
      <xdr:spPr>
        <a:xfrm>
          <a:off x="10264140" y="990600"/>
          <a:ext cx="10873740" cy="1478280"/>
        </a:xfrm>
        <a:prstGeom prst="rect">
          <a:avLst/>
        </a:prstGeom>
        <a:solidFill>
          <a:schemeClr val="tx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30</xdr:col>
      <xdr:colOff>510540</xdr:colOff>
      <xdr:row>4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ABBB911-B5EF-46CE-BE3F-A2D87C36B507}"/>
            </a:ext>
          </a:extLst>
        </xdr:cNvPr>
        <xdr:cNvSpPr/>
      </xdr:nvSpPr>
      <xdr:spPr>
        <a:xfrm>
          <a:off x="10264140" y="441960"/>
          <a:ext cx="10873740" cy="548640"/>
        </a:xfrm>
        <a:prstGeom prst="rect">
          <a:avLst/>
        </a:prstGeom>
        <a:solidFill>
          <a:schemeClr val="tx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4177-BDDE-44D1-A21D-17ECC054A8A8}">
  <dimension ref="A8:AT30"/>
  <sheetViews>
    <sheetView workbookViewId="0">
      <selection activeCell="AZ31" sqref="AZ31"/>
    </sheetView>
  </sheetViews>
  <sheetFormatPr defaultColWidth="3.21875" defaultRowHeight="14.4" x14ac:dyDescent="0.3"/>
  <cols>
    <col min="1" max="9" width="3.21875" style="5"/>
    <col min="10" max="16384" width="3.21875" style="1"/>
  </cols>
  <sheetData>
    <row r="8" spans="6:6" x14ac:dyDescent="0.3">
      <c r="F8" s="6"/>
    </row>
    <row r="19" spans="1:46" s="2" customFormat="1" ht="18" x14ac:dyDescent="0.35">
      <c r="A19" s="7"/>
      <c r="B19" s="7"/>
      <c r="C19" s="7"/>
      <c r="D19" s="7"/>
      <c r="E19" s="7"/>
      <c r="F19" s="7"/>
      <c r="G19" s="7"/>
      <c r="H19" s="7"/>
      <c r="I19" s="7"/>
      <c r="K19" s="54" t="s">
        <v>0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5"/>
      <c r="AC19" s="56" t="s">
        <v>1</v>
      </c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</row>
    <row r="20" spans="1:46" s="2" customFormat="1" ht="18" x14ac:dyDescent="0.35">
      <c r="A20" s="7"/>
      <c r="B20" s="7"/>
      <c r="C20" s="7"/>
      <c r="D20" s="7"/>
      <c r="E20" s="7"/>
      <c r="F20" s="7"/>
      <c r="G20" s="7"/>
      <c r="H20" s="7"/>
      <c r="I20" s="8" t="s">
        <v>9</v>
      </c>
      <c r="N20" s="60">
        <v>-3</v>
      </c>
      <c r="O20" s="60"/>
      <c r="S20" s="2">
        <v>-2</v>
      </c>
      <c r="X20" s="3">
        <v>-1</v>
      </c>
      <c r="AB20" s="61">
        <v>0</v>
      </c>
      <c r="AC20" s="60"/>
      <c r="AG20" s="2">
        <v>1</v>
      </c>
      <c r="AL20" s="4">
        <v>2</v>
      </c>
      <c r="AP20" s="60">
        <v>3</v>
      </c>
      <c r="AQ20" s="60"/>
    </row>
    <row r="21" spans="1:46" s="2" customFormat="1" ht="18" x14ac:dyDescent="0.35">
      <c r="A21" s="7"/>
      <c r="B21" s="7"/>
      <c r="C21" s="7"/>
      <c r="D21" s="7"/>
      <c r="E21" s="7"/>
      <c r="F21" s="7"/>
      <c r="G21" s="7"/>
      <c r="H21" s="7"/>
      <c r="I21" s="8" t="s">
        <v>10</v>
      </c>
      <c r="N21" s="60" t="s">
        <v>5</v>
      </c>
      <c r="O21" s="60"/>
      <c r="R21" s="60" t="s">
        <v>4</v>
      </c>
      <c r="S21" s="60"/>
      <c r="T21" s="60"/>
      <c r="W21" s="60" t="s">
        <v>3</v>
      </c>
      <c r="X21" s="60"/>
      <c r="Y21" s="60"/>
      <c r="AB21" s="61" t="s">
        <v>2</v>
      </c>
      <c r="AC21" s="60"/>
      <c r="AF21" s="60" t="s">
        <v>6</v>
      </c>
      <c r="AG21" s="60"/>
      <c r="AH21" s="60"/>
      <c r="AK21" s="60" t="s">
        <v>7</v>
      </c>
      <c r="AL21" s="60"/>
      <c r="AM21" s="60"/>
      <c r="AP21" s="60" t="s">
        <v>8</v>
      </c>
      <c r="AQ21" s="60"/>
    </row>
    <row r="22" spans="1:46" ht="6.6" customHeight="1" x14ac:dyDescent="0.3"/>
    <row r="23" spans="1:46" ht="6.6" customHeight="1" x14ac:dyDescent="0.3"/>
    <row r="24" spans="1:46" ht="18" x14ac:dyDescent="0.35">
      <c r="AA24" s="58">
        <v>0.68</v>
      </c>
      <c r="AB24" s="58"/>
      <c r="AC24" s="58"/>
      <c r="AD24" s="58"/>
    </row>
    <row r="25" spans="1:46" ht="6.6" customHeight="1" x14ac:dyDescent="0.3"/>
    <row r="26" spans="1:46" ht="6.6" customHeight="1" x14ac:dyDescent="0.3"/>
    <row r="27" spans="1:46" ht="18" x14ac:dyDescent="0.35">
      <c r="AA27" s="58">
        <v>0.95399999999999996</v>
      </c>
      <c r="AB27" s="58"/>
      <c r="AC27" s="58"/>
      <c r="AD27" s="58"/>
    </row>
    <row r="28" spans="1:46" ht="6.6" customHeight="1" x14ac:dyDescent="0.3"/>
    <row r="29" spans="1:46" ht="6.6" customHeight="1" x14ac:dyDescent="0.3"/>
    <row r="30" spans="1:46" ht="18" x14ac:dyDescent="0.35">
      <c r="AA30" s="59">
        <v>0.997</v>
      </c>
      <c r="AB30" s="59"/>
      <c r="AC30" s="59"/>
      <c r="AD30" s="59"/>
    </row>
  </sheetData>
  <mergeCells count="15">
    <mergeCell ref="K19:AB19"/>
    <mergeCell ref="AC19:AT19"/>
    <mergeCell ref="AA27:AD27"/>
    <mergeCell ref="AA30:AD30"/>
    <mergeCell ref="N21:O21"/>
    <mergeCell ref="AB21:AC21"/>
    <mergeCell ref="AP21:AQ21"/>
    <mergeCell ref="W21:Y21"/>
    <mergeCell ref="R21:T21"/>
    <mergeCell ref="AF21:AH21"/>
    <mergeCell ref="AK21:AM21"/>
    <mergeCell ref="AA24:AD24"/>
    <mergeCell ref="N20:O20"/>
    <mergeCell ref="AP20:AQ20"/>
    <mergeCell ref="AB20:A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BB4E-00EE-45D2-B933-30CBAAD689EE}">
  <dimension ref="A8:AU30"/>
  <sheetViews>
    <sheetView workbookViewId="0">
      <selection activeCell="AF21" sqref="AF21:AH21"/>
    </sheetView>
  </sheetViews>
  <sheetFormatPr defaultColWidth="3.21875" defaultRowHeight="14.4" x14ac:dyDescent="0.3"/>
  <cols>
    <col min="1" max="9" width="3.21875" style="5"/>
    <col min="10" max="16384" width="3.21875" style="1"/>
  </cols>
  <sheetData>
    <row r="8" spans="6:6" x14ac:dyDescent="0.3">
      <c r="F8" s="6"/>
    </row>
    <row r="19" spans="1:47" s="2" customFormat="1" ht="18" x14ac:dyDescent="0.35">
      <c r="A19" s="7"/>
      <c r="B19" s="7"/>
      <c r="C19" s="7"/>
      <c r="D19" s="7"/>
      <c r="E19" s="7"/>
      <c r="F19" s="7"/>
      <c r="G19" s="7"/>
      <c r="H19" s="7"/>
      <c r="I19" s="7"/>
      <c r="K19" s="67" t="s">
        <v>0</v>
      </c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8"/>
      <c r="AC19" s="63" t="s">
        <v>11</v>
      </c>
      <c r="AD19" s="64"/>
      <c r="AE19" s="64"/>
      <c r="AF19" s="64"/>
      <c r="AG19" s="64"/>
      <c r="AH19" s="65" t="s">
        <v>12</v>
      </c>
      <c r="AI19" s="66"/>
      <c r="AJ19" s="66"/>
      <c r="AK19" s="66"/>
      <c r="AL19" s="9"/>
      <c r="AM19" s="9"/>
      <c r="AN19" s="9"/>
      <c r="AO19" s="9"/>
      <c r="AP19" s="9"/>
      <c r="AQ19" s="9"/>
      <c r="AR19" s="9"/>
      <c r="AS19" s="9"/>
      <c r="AT19" s="9"/>
      <c r="AU19" s="10"/>
    </row>
    <row r="20" spans="1:47" s="2" customFormat="1" ht="18" x14ac:dyDescent="0.35">
      <c r="A20" s="7"/>
      <c r="B20" s="7"/>
      <c r="C20" s="7"/>
      <c r="D20" s="7"/>
      <c r="E20" s="7"/>
      <c r="F20" s="7"/>
      <c r="G20" s="7"/>
      <c r="H20" s="7"/>
      <c r="I20" s="8" t="s">
        <v>9</v>
      </c>
      <c r="N20" s="60">
        <v>-3</v>
      </c>
      <c r="O20" s="60"/>
      <c r="S20" s="2">
        <v>-2</v>
      </c>
      <c r="X20" s="3">
        <v>-1</v>
      </c>
      <c r="AB20" s="61">
        <v>0</v>
      </c>
      <c r="AC20" s="60"/>
      <c r="AG20" s="2">
        <v>1</v>
      </c>
      <c r="AL20" s="4">
        <v>2</v>
      </c>
      <c r="AP20" s="60">
        <v>3</v>
      </c>
      <c r="AQ20" s="60"/>
    </row>
    <row r="21" spans="1:47" s="2" customFormat="1" ht="18" x14ac:dyDescent="0.35">
      <c r="A21" s="7"/>
      <c r="B21" s="7"/>
      <c r="C21" s="7"/>
      <c r="D21" s="7"/>
      <c r="E21" s="7"/>
      <c r="F21" s="7"/>
      <c r="G21" s="7"/>
      <c r="H21" s="7"/>
      <c r="I21" s="8" t="s">
        <v>10</v>
      </c>
      <c r="N21" s="60" t="s">
        <v>5</v>
      </c>
      <c r="O21" s="60"/>
      <c r="R21" s="60" t="s">
        <v>4</v>
      </c>
      <c r="S21" s="60"/>
      <c r="T21" s="60"/>
      <c r="W21" s="60" t="s">
        <v>3</v>
      </c>
      <c r="X21" s="60"/>
      <c r="Y21" s="60"/>
      <c r="AB21" s="61" t="s">
        <v>2</v>
      </c>
      <c r="AC21" s="60"/>
      <c r="AF21" s="60" t="s">
        <v>6</v>
      </c>
      <c r="AG21" s="60"/>
      <c r="AH21" s="60"/>
      <c r="AK21" s="60" t="s">
        <v>7</v>
      </c>
      <c r="AL21" s="60"/>
      <c r="AM21" s="60"/>
      <c r="AP21" s="60" t="s">
        <v>8</v>
      </c>
      <c r="AQ21" s="60"/>
    </row>
    <row r="22" spans="1:47" ht="6.6" customHeight="1" x14ac:dyDescent="0.3"/>
    <row r="23" spans="1:47" ht="6.6" customHeight="1" x14ac:dyDescent="0.3"/>
    <row r="24" spans="1:47" ht="18" x14ac:dyDescent="0.35">
      <c r="R24" s="58">
        <v>0.5</v>
      </c>
      <c r="S24" s="58"/>
      <c r="T24" s="58"/>
      <c r="U24" s="58"/>
    </row>
    <row r="25" spans="1:47" ht="6.6" customHeight="1" x14ac:dyDescent="0.3"/>
    <row r="26" spans="1:47" ht="6.6" customHeight="1" x14ac:dyDescent="0.3"/>
    <row r="27" spans="1:47" ht="18" x14ac:dyDescent="0.35">
      <c r="T27" s="58">
        <v>0.84099999999999997</v>
      </c>
      <c r="U27" s="58"/>
      <c r="V27" s="58"/>
      <c r="W27" s="58"/>
      <c r="X27" s="58"/>
    </row>
    <row r="28" spans="1:47" ht="6.6" customHeight="1" x14ac:dyDescent="0.3"/>
    <row r="29" spans="1:47" ht="6.6" customHeight="1" x14ac:dyDescent="0.3"/>
    <row r="30" spans="1:47" ht="18" x14ac:dyDescent="0.35">
      <c r="W30" s="62">
        <v>0.97750000000000004</v>
      </c>
      <c r="X30" s="62"/>
      <c r="Y30" s="62"/>
      <c r="Z30" s="62"/>
    </row>
  </sheetData>
  <mergeCells count="16">
    <mergeCell ref="AK21:AM21"/>
    <mergeCell ref="AP21:AQ21"/>
    <mergeCell ref="R24:U24"/>
    <mergeCell ref="W30:Z30"/>
    <mergeCell ref="AC19:AG19"/>
    <mergeCell ref="AH19:AK19"/>
    <mergeCell ref="T27:X27"/>
    <mergeCell ref="K19:AB19"/>
    <mergeCell ref="N20:O20"/>
    <mergeCell ref="AB20:AC20"/>
    <mergeCell ref="AP20:AQ20"/>
    <mergeCell ref="N21:O21"/>
    <mergeCell ref="R21:T21"/>
    <mergeCell ref="W21:Y21"/>
    <mergeCell ref="AB21:AC21"/>
    <mergeCell ref="AF21:AH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ADCE-D0E8-41AB-BA6F-D45AAB57F314}">
  <dimension ref="A8:AU26"/>
  <sheetViews>
    <sheetView workbookViewId="0">
      <selection activeCell="AB21" sqref="AB21:AC21"/>
    </sheetView>
  </sheetViews>
  <sheetFormatPr defaultColWidth="3.21875" defaultRowHeight="14.4" x14ac:dyDescent="0.3"/>
  <cols>
    <col min="1" max="9" width="3.21875" style="5"/>
    <col min="10" max="16384" width="3.21875" style="1"/>
  </cols>
  <sheetData>
    <row r="8" spans="6:6" x14ac:dyDescent="0.3">
      <c r="F8" s="6"/>
    </row>
    <row r="19" spans="1:47" s="2" customFormat="1" ht="18" x14ac:dyDescent="0.35">
      <c r="A19" s="7"/>
      <c r="B19" s="7"/>
      <c r="C19" s="7"/>
      <c r="D19" s="7"/>
      <c r="E19" s="7"/>
      <c r="F19" s="7"/>
      <c r="G19" s="7"/>
      <c r="H19" s="7"/>
      <c r="I19" s="7"/>
      <c r="K19" s="14"/>
      <c r="L19" s="14"/>
      <c r="M19" s="14"/>
      <c r="N19" s="14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2"/>
      <c r="AR19" s="12"/>
      <c r="AS19" s="12"/>
      <c r="AT19" s="12"/>
      <c r="AU19" s="13"/>
    </row>
    <row r="20" spans="1:47" s="2" customFormat="1" ht="18" x14ac:dyDescent="0.35">
      <c r="A20" s="7"/>
      <c r="B20" s="7"/>
      <c r="C20" s="7"/>
      <c r="D20" s="7"/>
      <c r="E20" s="7"/>
      <c r="F20" s="7"/>
      <c r="G20" s="7"/>
      <c r="H20" s="7"/>
      <c r="I20" s="8" t="s">
        <v>9</v>
      </c>
      <c r="N20" s="60">
        <v>-3</v>
      </c>
      <c r="O20" s="60"/>
      <c r="S20" s="2">
        <v>-2</v>
      </c>
      <c r="X20" s="3">
        <v>-1</v>
      </c>
      <c r="AB20" s="61">
        <v>0</v>
      </c>
      <c r="AC20" s="60"/>
      <c r="AG20" s="2">
        <v>1</v>
      </c>
      <c r="AL20" s="4">
        <v>2</v>
      </c>
      <c r="AP20" s="60">
        <v>3</v>
      </c>
      <c r="AQ20" s="60"/>
    </row>
    <row r="21" spans="1:47" s="2" customFormat="1" ht="18" x14ac:dyDescent="0.35">
      <c r="A21" s="7"/>
      <c r="B21" s="7"/>
      <c r="C21" s="7"/>
      <c r="D21" s="7"/>
      <c r="E21" s="7"/>
      <c r="F21" s="7"/>
      <c r="G21" s="7"/>
      <c r="H21" s="7"/>
      <c r="I21" s="8" t="s">
        <v>10</v>
      </c>
      <c r="N21" s="60" t="s">
        <v>5</v>
      </c>
      <c r="O21" s="60"/>
      <c r="R21" s="60" t="s">
        <v>4</v>
      </c>
      <c r="S21" s="60"/>
      <c r="T21" s="60"/>
      <c r="W21" s="60" t="s">
        <v>3</v>
      </c>
      <c r="X21" s="60"/>
      <c r="Y21" s="60"/>
      <c r="AB21" s="61" t="s">
        <v>2</v>
      </c>
      <c r="AC21" s="60"/>
      <c r="AF21" s="60" t="s">
        <v>6</v>
      </c>
      <c r="AG21" s="60"/>
      <c r="AH21" s="60"/>
      <c r="AK21" s="60" t="s">
        <v>7</v>
      </c>
      <c r="AL21" s="60"/>
      <c r="AM21" s="60"/>
      <c r="AP21" s="60" t="s">
        <v>8</v>
      </c>
      <c r="AQ21" s="60"/>
    </row>
    <row r="22" spans="1:47" ht="6.6" customHeight="1" x14ac:dyDescent="0.3"/>
    <row r="23" spans="1:47" ht="6.6" customHeight="1" x14ac:dyDescent="0.3"/>
    <row r="24" spans="1:47" ht="18" x14ac:dyDescent="0.35">
      <c r="K24" s="62">
        <v>1.5E-3</v>
      </c>
      <c r="L24" s="62"/>
      <c r="M24" s="62"/>
      <c r="N24" s="62"/>
      <c r="AA24" s="59">
        <v>0.997</v>
      </c>
      <c r="AB24" s="59"/>
      <c r="AC24" s="59"/>
      <c r="AD24" s="59"/>
      <c r="AQ24" s="62">
        <v>1.5E-3</v>
      </c>
      <c r="AR24" s="62"/>
      <c r="AS24" s="62"/>
      <c r="AT24" s="62"/>
    </row>
    <row r="25" spans="1:47" ht="6.6" customHeight="1" x14ac:dyDescent="0.3"/>
    <row r="26" spans="1:47" ht="6.6" customHeight="1" x14ac:dyDescent="0.3"/>
  </sheetData>
  <mergeCells count="13">
    <mergeCell ref="N20:O20"/>
    <mergeCell ref="AB20:AC20"/>
    <mergeCell ref="AP20:AQ20"/>
    <mergeCell ref="AP21:AQ21"/>
    <mergeCell ref="K24:N24"/>
    <mergeCell ref="AQ24:AT24"/>
    <mergeCell ref="AA24:AD24"/>
    <mergeCell ref="N21:O21"/>
    <mergeCell ref="R21:T21"/>
    <mergeCell ref="W21:Y21"/>
    <mergeCell ref="AB21:AC21"/>
    <mergeCell ref="AF21:AH21"/>
    <mergeCell ref="AK21:AM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7424-2BA1-4F05-B062-56DF9C975E67}">
  <dimension ref="B2:K23"/>
  <sheetViews>
    <sheetView workbookViewId="0">
      <selection activeCell="H19" sqref="H19"/>
    </sheetView>
  </sheetViews>
  <sheetFormatPr defaultRowHeight="14.4" x14ac:dyDescent="0.3"/>
  <cols>
    <col min="1" max="1" width="1.5546875" style="1" customWidth="1"/>
    <col min="2" max="2" width="6.6640625" style="1" customWidth="1"/>
    <col min="3" max="3" width="8.88671875" style="1"/>
    <col min="4" max="4" width="1.44140625" style="1" customWidth="1"/>
    <col min="5" max="5" width="8.88671875" style="1"/>
    <col min="6" max="6" width="1.33203125" style="1" customWidth="1"/>
    <col min="7" max="7" width="13.88671875" style="1" customWidth="1"/>
    <col min="8" max="8" width="12.109375" style="1" customWidth="1"/>
    <col min="9" max="16384" width="8.88671875" style="1"/>
  </cols>
  <sheetData>
    <row r="2" spans="2:11" ht="6.6" customHeight="1" x14ac:dyDescent="0.3">
      <c r="B2" s="16"/>
      <c r="C2" s="16"/>
      <c r="D2" s="16"/>
      <c r="E2" s="16"/>
      <c r="F2" s="16"/>
      <c r="G2" s="16"/>
      <c r="H2" s="16"/>
    </row>
    <row r="3" spans="2:11" ht="21" customHeight="1" x14ac:dyDescent="0.3">
      <c r="B3" s="16"/>
      <c r="C3" s="17" t="s">
        <v>14</v>
      </c>
      <c r="D3" s="16"/>
      <c r="E3" s="16"/>
      <c r="F3" s="16"/>
      <c r="G3" s="16"/>
      <c r="H3" s="16"/>
    </row>
    <row r="4" spans="2:11" x14ac:dyDescent="0.3">
      <c r="B4" s="16"/>
      <c r="C4" s="16"/>
      <c r="D4" s="16"/>
      <c r="E4" s="16"/>
      <c r="F4" s="16"/>
      <c r="G4" s="16"/>
      <c r="H4" s="16"/>
    </row>
    <row r="5" spans="2:11" x14ac:dyDescent="0.3">
      <c r="B5" s="16"/>
      <c r="C5" s="18" t="s">
        <v>15</v>
      </c>
      <c r="D5" s="16"/>
      <c r="E5" s="16" t="s">
        <v>16</v>
      </c>
      <c r="F5" s="16"/>
      <c r="G5" s="16"/>
      <c r="H5" s="16"/>
    </row>
    <row r="6" spans="2:11" x14ac:dyDescent="0.3">
      <c r="B6" s="16"/>
      <c r="C6" s="16"/>
      <c r="D6" s="16"/>
      <c r="E6" s="16" t="s">
        <v>17</v>
      </c>
      <c r="F6" s="16"/>
      <c r="G6" s="16"/>
      <c r="H6" s="16"/>
    </row>
    <row r="7" spans="2:11" x14ac:dyDescent="0.3">
      <c r="B7" s="16"/>
      <c r="C7" s="16"/>
      <c r="D7" s="16"/>
      <c r="E7" s="16" t="s">
        <v>18</v>
      </c>
      <c r="F7" s="16"/>
      <c r="G7" s="16"/>
      <c r="H7" s="16"/>
    </row>
    <row r="8" spans="2:11" ht="6.6" customHeight="1" x14ac:dyDescent="0.3">
      <c r="B8" s="16"/>
      <c r="C8" s="16"/>
      <c r="D8" s="16"/>
      <c r="E8" s="16"/>
      <c r="F8" s="16"/>
      <c r="G8" s="16"/>
      <c r="H8" s="16"/>
    </row>
    <row r="10" spans="2:11" x14ac:dyDescent="0.3">
      <c r="E10" s="24" t="s">
        <v>22</v>
      </c>
      <c r="F10" s="24"/>
    </row>
    <row r="11" spans="2:11" x14ac:dyDescent="0.3">
      <c r="C11" s="20" t="s">
        <v>13</v>
      </c>
      <c r="D11" s="21"/>
      <c r="E11" s="20" t="s">
        <v>21</v>
      </c>
      <c r="F11" s="15"/>
      <c r="G11" s="25" t="s">
        <v>19</v>
      </c>
      <c r="H11" s="25" t="s">
        <v>20</v>
      </c>
    </row>
    <row r="12" spans="2:11" x14ac:dyDescent="0.3">
      <c r="C12" s="21">
        <v>10</v>
      </c>
      <c r="D12" s="21"/>
      <c r="E12" s="23">
        <f t="shared" ref="E12:E23" si="0">(C12-$G$12)/$H$12</f>
        <v>-1.599511098489143</v>
      </c>
      <c r="F12" s="22"/>
      <c r="G12" s="26">
        <f>AVERAGE(C12:C23)</f>
        <v>18.916666666666668</v>
      </c>
      <c r="H12" s="27">
        <f>_xlfn.STDEV.P(C12:C23)</f>
        <v>5.5746200667748553</v>
      </c>
    </row>
    <row r="13" spans="2:11" x14ac:dyDescent="0.3">
      <c r="C13" s="21">
        <v>15</v>
      </c>
      <c r="D13" s="21"/>
      <c r="E13" s="23">
        <f t="shared" si="0"/>
        <v>-0.70258898718681984</v>
      </c>
      <c r="F13" s="22"/>
    </row>
    <row r="14" spans="2:11" x14ac:dyDescent="0.3">
      <c r="C14" s="21">
        <v>20</v>
      </c>
      <c r="D14" s="21"/>
      <c r="E14" s="23">
        <f t="shared" si="0"/>
        <v>0.1943331241155031</v>
      </c>
      <c r="F14" s="22"/>
    </row>
    <row r="15" spans="2:11" x14ac:dyDescent="0.3">
      <c r="C15" s="21">
        <v>25</v>
      </c>
      <c r="D15" s="21"/>
      <c r="E15" s="23">
        <f t="shared" si="0"/>
        <v>1.091255235417826</v>
      </c>
      <c r="F15" s="22"/>
      <c r="K15" s="19"/>
    </row>
    <row r="16" spans="2:11" x14ac:dyDescent="0.3">
      <c r="C16" s="21">
        <v>25</v>
      </c>
      <c r="D16" s="21"/>
      <c r="E16" s="23">
        <f t="shared" si="0"/>
        <v>1.091255235417826</v>
      </c>
      <c r="F16" s="22"/>
    </row>
    <row r="17" spans="3:6" x14ac:dyDescent="0.3">
      <c r="C17" s="21">
        <v>24</v>
      </c>
      <c r="D17" s="21"/>
      <c r="E17" s="23">
        <f t="shared" si="0"/>
        <v>0.91187081315736151</v>
      </c>
      <c r="F17" s="22"/>
    </row>
    <row r="18" spans="3:6" x14ac:dyDescent="0.3">
      <c r="C18" s="21">
        <v>12</v>
      </c>
      <c r="D18" s="21"/>
      <c r="E18" s="23">
        <f t="shared" si="0"/>
        <v>-1.2407422539682136</v>
      </c>
      <c r="F18" s="22"/>
    </row>
    <row r="19" spans="3:6" x14ac:dyDescent="0.3">
      <c r="C19" s="21">
        <v>15</v>
      </c>
      <c r="D19" s="21"/>
      <c r="E19" s="23">
        <f t="shared" si="0"/>
        <v>-0.70258898718681984</v>
      </c>
      <c r="F19" s="22"/>
    </row>
    <row r="20" spans="3:6" x14ac:dyDescent="0.3">
      <c r="C20" s="21">
        <v>17</v>
      </c>
      <c r="D20" s="21"/>
      <c r="E20" s="23">
        <f t="shared" si="0"/>
        <v>-0.34382014266589067</v>
      </c>
      <c r="F20" s="22"/>
    </row>
    <row r="21" spans="3:6" x14ac:dyDescent="0.3">
      <c r="C21" s="21">
        <v>29</v>
      </c>
      <c r="D21" s="21"/>
      <c r="E21" s="23">
        <f t="shared" si="0"/>
        <v>1.8087929244596845</v>
      </c>
      <c r="F21" s="22"/>
    </row>
    <row r="22" spans="3:6" x14ac:dyDescent="0.3">
      <c r="C22" s="21">
        <v>16</v>
      </c>
      <c r="D22" s="21"/>
      <c r="E22" s="23">
        <f t="shared" si="0"/>
        <v>-0.52320456492635525</v>
      </c>
      <c r="F22" s="22"/>
    </row>
    <row r="23" spans="3:6" x14ac:dyDescent="0.3">
      <c r="C23" s="21">
        <v>19</v>
      </c>
      <c r="D23" s="21"/>
      <c r="E23" s="23">
        <f t="shared" si="0"/>
        <v>1.4948701855038504E-2</v>
      </c>
      <c r="F23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FE85-B627-49E5-A8AD-293DE8D33773}">
  <dimension ref="B2:K23"/>
  <sheetViews>
    <sheetView workbookViewId="0">
      <selection activeCell="E12" sqref="E12"/>
    </sheetView>
  </sheetViews>
  <sheetFormatPr defaultRowHeight="14.4" x14ac:dyDescent="0.3"/>
  <cols>
    <col min="1" max="1" width="1.5546875" style="1" customWidth="1"/>
    <col min="2" max="2" width="6.6640625" style="1" customWidth="1"/>
    <col min="3" max="3" width="8.88671875" style="1"/>
    <col min="4" max="4" width="1.44140625" style="1" customWidth="1"/>
    <col min="5" max="5" width="8.88671875" style="1"/>
    <col min="6" max="6" width="1.33203125" style="1" customWidth="1"/>
    <col min="7" max="7" width="13.88671875" style="1" customWidth="1"/>
    <col min="8" max="8" width="12.109375" style="1" customWidth="1"/>
    <col min="9" max="16384" width="8.88671875" style="1"/>
  </cols>
  <sheetData>
    <row r="2" spans="2:11" ht="6.6" customHeight="1" x14ac:dyDescent="0.3">
      <c r="B2" s="16"/>
      <c r="C2" s="16"/>
      <c r="D2" s="16"/>
      <c r="E2" s="16"/>
      <c r="F2" s="16"/>
      <c r="G2" s="16"/>
      <c r="H2" s="16"/>
    </row>
    <row r="3" spans="2:11" ht="21" customHeight="1" x14ac:dyDescent="0.3">
      <c r="B3" s="16"/>
      <c r="C3" s="17" t="s">
        <v>14</v>
      </c>
      <c r="D3" s="16"/>
      <c r="E3" s="16"/>
      <c r="F3" s="16"/>
      <c r="G3" s="16"/>
      <c r="H3" s="16"/>
    </row>
    <row r="4" spans="2:11" x14ac:dyDescent="0.3">
      <c r="B4" s="16"/>
      <c r="C4" s="16"/>
      <c r="D4" s="16"/>
      <c r="E4" s="16"/>
      <c r="F4" s="16"/>
      <c r="G4" s="16"/>
      <c r="H4" s="16"/>
    </row>
    <row r="5" spans="2:11" x14ac:dyDescent="0.3">
      <c r="B5" s="16"/>
      <c r="C5" s="18" t="s">
        <v>15</v>
      </c>
      <c r="D5" s="16"/>
      <c r="E5" s="16" t="s">
        <v>16</v>
      </c>
      <c r="F5" s="16"/>
      <c r="G5" s="16"/>
      <c r="H5" s="16"/>
    </row>
    <row r="6" spans="2:11" x14ac:dyDescent="0.3">
      <c r="B6" s="16"/>
      <c r="C6" s="16"/>
      <c r="D6" s="16"/>
      <c r="E6" s="16" t="s">
        <v>17</v>
      </c>
      <c r="F6" s="16"/>
      <c r="G6" s="16"/>
      <c r="H6" s="16"/>
    </row>
    <row r="7" spans="2:11" x14ac:dyDescent="0.3">
      <c r="B7" s="16"/>
      <c r="C7" s="16"/>
      <c r="D7" s="16"/>
      <c r="E7" s="16" t="s">
        <v>18</v>
      </c>
      <c r="F7" s="16"/>
      <c r="G7" s="16"/>
      <c r="H7" s="16"/>
    </row>
    <row r="8" spans="2:11" ht="6.6" customHeight="1" x14ac:dyDescent="0.3">
      <c r="B8" s="16"/>
      <c r="C8" s="16"/>
      <c r="D8" s="16"/>
      <c r="E8" s="16"/>
      <c r="F8" s="16"/>
      <c r="G8" s="16"/>
      <c r="H8" s="16"/>
    </row>
    <row r="10" spans="2:11" x14ac:dyDescent="0.3">
      <c r="E10" s="24" t="s">
        <v>23</v>
      </c>
      <c r="F10" s="24"/>
    </row>
    <row r="11" spans="2:11" x14ac:dyDescent="0.3">
      <c r="C11" s="20" t="s">
        <v>13</v>
      </c>
      <c r="D11" s="21"/>
      <c r="E11" s="20" t="s">
        <v>21</v>
      </c>
      <c r="F11" s="15"/>
      <c r="G11" s="25" t="s">
        <v>19</v>
      </c>
      <c r="H11" s="25" t="s">
        <v>20</v>
      </c>
    </row>
    <row r="12" spans="2:11" x14ac:dyDescent="0.3">
      <c r="C12" s="21">
        <v>10</v>
      </c>
      <c r="D12" s="21"/>
      <c r="E12" s="28">
        <f>STANDARDIZE(C12,$G$12,$H$12)</f>
        <v>-1.599511098489143</v>
      </c>
      <c r="F12" s="22"/>
      <c r="G12" s="26">
        <f>AVERAGE(C12:C23)</f>
        <v>18.916666666666668</v>
      </c>
      <c r="H12" s="27">
        <f>_xlfn.STDEV.P(C12:C23)</f>
        <v>5.5746200667748553</v>
      </c>
    </row>
    <row r="13" spans="2:11" x14ac:dyDescent="0.3">
      <c r="C13" s="21">
        <v>15</v>
      </c>
      <c r="D13" s="21"/>
      <c r="E13" s="28">
        <f t="shared" ref="E13:E23" si="0">STANDARDIZE(C13,$G$12,$H$12)</f>
        <v>-0.70258898718681984</v>
      </c>
      <c r="F13" s="22"/>
    </row>
    <row r="14" spans="2:11" x14ac:dyDescent="0.3">
      <c r="C14" s="21">
        <v>20</v>
      </c>
      <c r="D14" s="21"/>
      <c r="E14" s="28">
        <f t="shared" si="0"/>
        <v>0.1943331241155031</v>
      </c>
      <c r="F14" s="22"/>
    </row>
    <row r="15" spans="2:11" x14ac:dyDescent="0.3">
      <c r="C15" s="21">
        <v>25</v>
      </c>
      <c r="D15" s="21"/>
      <c r="E15" s="28">
        <f t="shared" si="0"/>
        <v>1.091255235417826</v>
      </c>
      <c r="F15" s="22"/>
      <c r="K15" s="19"/>
    </row>
    <row r="16" spans="2:11" x14ac:dyDescent="0.3">
      <c r="C16" s="21">
        <v>25</v>
      </c>
      <c r="D16" s="21"/>
      <c r="E16" s="28">
        <f t="shared" si="0"/>
        <v>1.091255235417826</v>
      </c>
      <c r="F16" s="22"/>
    </row>
    <row r="17" spans="3:6" x14ac:dyDescent="0.3">
      <c r="C17" s="21">
        <v>24</v>
      </c>
      <c r="D17" s="21"/>
      <c r="E17" s="28">
        <f t="shared" si="0"/>
        <v>0.91187081315736151</v>
      </c>
      <c r="F17" s="22"/>
    </row>
    <row r="18" spans="3:6" x14ac:dyDescent="0.3">
      <c r="C18" s="21">
        <v>12</v>
      </c>
      <c r="D18" s="21"/>
      <c r="E18" s="28">
        <f t="shared" si="0"/>
        <v>-1.2407422539682136</v>
      </c>
      <c r="F18" s="22"/>
    </row>
    <row r="19" spans="3:6" x14ac:dyDescent="0.3">
      <c r="C19" s="21">
        <v>15</v>
      </c>
      <c r="D19" s="21"/>
      <c r="E19" s="28">
        <f t="shared" si="0"/>
        <v>-0.70258898718681984</v>
      </c>
      <c r="F19" s="22"/>
    </row>
    <row r="20" spans="3:6" x14ac:dyDescent="0.3">
      <c r="C20" s="21">
        <v>17</v>
      </c>
      <c r="D20" s="21"/>
      <c r="E20" s="28">
        <f t="shared" si="0"/>
        <v>-0.34382014266589067</v>
      </c>
      <c r="F20" s="22"/>
    </row>
    <row r="21" spans="3:6" x14ac:dyDescent="0.3">
      <c r="C21" s="21">
        <v>29</v>
      </c>
      <c r="D21" s="21"/>
      <c r="E21" s="28">
        <f t="shared" si="0"/>
        <v>1.8087929244596845</v>
      </c>
      <c r="F21" s="22"/>
    </row>
    <row r="22" spans="3:6" x14ac:dyDescent="0.3">
      <c r="C22" s="21">
        <v>16</v>
      </c>
      <c r="D22" s="21"/>
      <c r="E22" s="28">
        <f t="shared" si="0"/>
        <v>-0.52320456492635525</v>
      </c>
      <c r="F22" s="22"/>
    </row>
    <row r="23" spans="3:6" x14ac:dyDescent="0.3">
      <c r="C23" s="21">
        <v>19</v>
      </c>
      <c r="D23" s="21"/>
      <c r="E23" s="28">
        <f t="shared" si="0"/>
        <v>1.4948701855038504E-2</v>
      </c>
      <c r="F23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AED7-B688-4BE6-A90E-5E3C2C917419}">
  <dimension ref="B1:E23"/>
  <sheetViews>
    <sheetView workbookViewId="0">
      <selection activeCell="D17" sqref="D17:D18"/>
    </sheetView>
  </sheetViews>
  <sheetFormatPr defaultRowHeight="14.4" x14ac:dyDescent="0.3"/>
  <cols>
    <col min="1" max="1" width="8.88671875" style="1"/>
    <col min="2" max="2" width="6.5546875" style="1" customWidth="1"/>
    <col min="3" max="12" width="8.88671875" style="1"/>
    <col min="13" max="13" width="3.21875" style="1" customWidth="1"/>
    <col min="14" max="16384" width="8.88671875" style="1"/>
  </cols>
  <sheetData>
    <row r="1" spans="2:5" ht="5.4" customHeight="1" x14ac:dyDescent="0.3"/>
    <row r="2" spans="2:5" ht="15.6" x14ac:dyDescent="0.3">
      <c r="B2" s="33" t="s">
        <v>24</v>
      </c>
      <c r="C2" s="34"/>
      <c r="D2" s="34"/>
      <c r="E2" s="34"/>
    </row>
    <row r="3" spans="2:5" ht="6.6" customHeight="1" x14ac:dyDescent="0.3"/>
    <row r="4" spans="2:5" x14ac:dyDescent="0.3">
      <c r="B4" s="29" t="s">
        <v>25</v>
      </c>
      <c r="C4" s="30" t="s">
        <v>45</v>
      </c>
      <c r="D4" s="30" t="s">
        <v>21</v>
      </c>
    </row>
    <row r="5" spans="2:5" x14ac:dyDescent="0.3">
      <c r="B5" s="1" t="s">
        <v>36</v>
      </c>
      <c r="C5" s="1">
        <v>99</v>
      </c>
      <c r="D5" s="21">
        <f>STANDARDIZE(C5,$D$22,$D$23)</f>
        <v>1.7760426302317232</v>
      </c>
      <c r="E5" s="32" t="s">
        <v>48</v>
      </c>
    </row>
    <row r="6" spans="2:5" x14ac:dyDescent="0.3">
      <c r="B6" s="1" t="s">
        <v>27</v>
      </c>
      <c r="C6" s="1">
        <v>98</v>
      </c>
      <c r="D6" s="21">
        <f t="shared" ref="D6:D20" si="0">STANDARDIZE(C6,$D$22,$D$23)</f>
        <v>1.5177091567434724</v>
      </c>
      <c r="E6" s="32"/>
    </row>
    <row r="7" spans="2:5" x14ac:dyDescent="0.3">
      <c r="B7" s="1" t="s">
        <v>34</v>
      </c>
      <c r="C7" s="1">
        <v>96</v>
      </c>
      <c r="D7" s="21">
        <f t="shared" si="0"/>
        <v>1.0010422097669711</v>
      </c>
      <c r="E7" s="32"/>
    </row>
    <row r="8" spans="2:5" x14ac:dyDescent="0.3">
      <c r="B8" s="1" t="s">
        <v>28</v>
      </c>
      <c r="C8" s="1">
        <v>95</v>
      </c>
      <c r="D8" s="21">
        <f t="shared" si="0"/>
        <v>0.74270873627872058</v>
      </c>
      <c r="E8" s="32"/>
    </row>
    <row r="9" spans="2:5" x14ac:dyDescent="0.3">
      <c r="B9" s="1" t="s">
        <v>39</v>
      </c>
      <c r="C9" s="1">
        <v>95</v>
      </c>
      <c r="D9" s="21">
        <f t="shared" si="0"/>
        <v>0.74270873627872058</v>
      </c>
      <c r="E9" s="32"/>
    </row>
    <row r="10" spans="2:5" x14ac:dyDescent="0.3">
      <c r="B10" s="1" t="s">
        <v>37</v>
      </c>
      <c r="C10" s="1">
        <v>94</v>
      </c>
      <c r="D10" s="21">
        <f t="shared" si="0"/>
        <v>0.48437526279046994</v>
      </c>
      <c r="E10" s="32"/>
    </row>
    <row r="11" spans="2:5" x14ac:dyDescent="0.3">
      <c r="B11" s="1" t="s">
        <v>30</v>
      </c>
      <c r="C11" s="1">
        <v>93</v>
      </c>
      <c r="D11" s="21">
        <f t="shared" si="0"/>
        <v>0.2260417893022193</v>
      </c>
      <c r="E11" s="32"/>
    </row>
    <row r="12" spans="2:5" x14ac:dyDescent="0.3">
      <c r="B12" s="1" t="s">
        <v>38</v>
      </c>
      <c r="C12" s="1">
        <v>93</v>
      </c>
      <c r="D12" s="21">
        <f t="shared" si="0"/>
        <v>0.2260417893022193</v>
      </c>
      <c r="E12" s="32"/>
    </row>
    <row r="13" spans="2:5" x14ac:dyDescent="0.3">
      <c r="B13" s="1" t="s">
        <v>31</v>
      </c>
      <c r="C13" s="1">
        <v>92</v>
      </c>
      <c r="D13" s="21">
        <f t="shared" si="0"/>
        <v>-3.229168418603133E-2</v>
      </c>
      <c r="E13" s="32"/>
    </row>
    <row r="14" spans="2:5" x14ac:dyDescent="0.3">
      <c r="B14" s="1" t="s">
        <v>40</v>
      </c>
      <c r="C14" s="1">
        <v>91</v>
      </c>
      <c r="D14" s="21">
        <f t="shared" si="0"/>
        <v>-0.29062515767428193</v>
      </c>
      <c r="E14" s="32"/>
    </row>
    <row r="15" spans="2:5" x14ac:dyDescent="0.3">
      <c r="B15" s="1" t="s">
        <v>26</v>
      </c>
      <c r="C15" s="1">
        <v>90</v>
      </c>
      <c r="D15" s="21">
        <f t="shared" si="0"/>
        <v>-0.54895863116253263</v>
      </c>
      <c r="E15" s="32"/>
    </row>
    <row r="16" spans="2:5" x14ac:dyDescent="0.3">
      <c r="B16" s="1" t="s">
        <v>29</v>
      </c>
      <c r="C16" s="1">
        <v>90</v>
      </c>
      <c r="D16" s="21">
        <f t="shared" si="0"/>
        <v>-0.54895863116253263</v>
      </c>
      <c r="E16" s="32"/>
    </row>
    <row r="17" spans="2:5" x14ac:dyDescent="0.3">
      <c r="B17" s="1" t="s">
        <v>32</v>
      </c>
      <c r="C17" s="1">
        <v>88</v>
      </c>
      <c r="D17" s="21">
        <f t="shared" si="0"/>
        <v>-1.0656255781390338</v>
      </c>
      <c r="E17" s="32"/>
    </row>
    <row r="18" spans="2:5" x14ac:dyDescent="0.3">
      <c r="B18" s="1" t="s">
        <v>41</v>
      </c>
      <c r="C18" s="1">
        <v>88</v>
      </c>
      <c r="D18" s="21">
        <f t="shared" si="0"/>
        <v>-1.0656255781390338</v>
      </c>
      <c r="E18" s="32"/>
    </row>
    <row r="19" spans="2:5" x14ac:dyDescent="0.3">
      <c r="B19" s="1" t="s">
        <v>33</v>
      </c>
      <c r="C19" s="1">
        <v>87</v>
      </c>
      <c r="D19" s="21">
        <f t="shared" si="0"/>
        <v>-1.3239590516272846</v>
      </c>
      <c r="E19" s="32"/>
    </row>
    <row r="20" spans="2:5" x14ac:dyDescent="0.3">
      <c r="B20" s="1" t="s">
        <v>35</v>
      </c>
      <c r="C20" s="1">
        <v>85</v>
      </c>
      <c r="D20" s="21">
        <f t="shared" si="0"/>
        <v>-1.8406259986037858</v>
      </c>
      <c r="E20" s="32"/>
    </row>
    <row r="22" spans="2:5" x14ac:dyDescent="0.3">
      <c r="C22" s="31" t="s">
        <v>44</v>
      </c>
      <c r="D22" s="23">
        <f>AVERAGE(C5:C20)</f>
        <v>92.125</v>
      </c>
      <c r="E22" s="32" t="s">
        <v>46</v>
      </c>
    </row>
    <row r="23" spans="2:5" x14ac:dyDescent="0.3">
      <c r="C23" s="31" t="s">
        <v>43</v>
      </c>
      <c r="D23" s="23">
        <f>_xlfn.STDEV.P(C5:C20)</f>
        <v>3.8709656418005056</v>
      </c>
      <c r="E23" s="32" t="s">
        <v>47</v>
      </c>
    </row>
  </sheetData>
  <sortState xmlns:xlrd2="http://schemas.microsoft.com/office/spreadsheetml/2017/richdata2" ref="B5:C20">
    <sortCondition descending="1" ref="C5:C20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F3C8-66B3-4CAB-9C4E-9A75F397C847}">
  <dimension ref="B1:L26"/>
  <sheetViews>
    <sheetView tabSelected="1" zoomScaleNormal="100" workbookViewId="0">
      <selection activeCell="J5" sqref="J5"/>
    </sheetView>
  </sheetViews>
  <sheetFormatPr defaultRowHeight="14.4" x14ac:dyDescent="0.3"/>
  <cols>
    <col min="1" max="1" width="2" style="1" customWidth="1"/>
    <col min="2" max="2" width="10" style="1" customWidth="1"/>
    <col min="3" max="3" width="37.109375" style="1" bestFit="1" customWidth="1"/>
    <col min="4" max="4" width="7.88671875" style="1" bestFit="1" customWidth="1"/>
    <col min="5" max="5" width="18.44140625" style="1" bestFit="1" customWidth="1"/>
    <col min="6" max="10" width="8.88671875" style="1"/>
    <col min="11" max="11" width="12" style="1" bestFit="1" customWidth="1"/>
    <col min="12" max="16384" width="8.88671875" style="1"/>
  </cols>
  <sheetData>
    <row r="1" spans="2:11" ht="8.4" customHeight="1" x14ac:dyDescent="0.3"/>
    <row r="2" spans="2:11" ht="18" x14ac:dyDescent="0.35">
      <c r="B2" s="2" t="s">
        <v>68</v>
      </c>
    </row>
    <row r="3" spans="2:11" ht="8.4" customHeight="1" x14ac:dyDescent="0.3"/>
    <row r="4" spans="2:11" ht="43.2" customHeight="1" x14ac:dyDescent="0.3">
      <c r="B4" s="72" t="s">
        <v>70</v>
      </c>
      <c r="C4" s="72"/>
      <c r="D4" s="72"/>
      <c r="E4" s="72"/>
      <c r="F4" s="72"/>
      <c r="G4" s="72"/>
    </row>
    <row r="5" spans="2:11" ht="15" thickBot="1" x14ac:dyDescent="0.35"/>
    <row r="6" spans="2:11" ht="15" thickTop="1" x14ac:dyDescent="0.3">
      <c r="B6" s="41" t="s">
        <v>50</v>
      </c>
      <c r="C6" s="41" t="s">
        <v>51</v>
      </c>
      <c r="D6" s="41" t="s">
        <v>66</v>
      </c>
      <c r="E6" s="41" t="s">
        <v>49</v>
      </c>
      <c r="F6" s="42" t="s">
        <v>42</v>
      </c>
      <c r="G6" s="42" t="s">
        <v>52</v>
      </c>
    </row>
    <row r="7" spans="2:11" x14ac:dyDescent="0.3">
      <c r="B7" s="35" t="s">
        <v>65</v>
      </c>
      <c r="C7" s="36" t="s">
        <v>54</v>
      </c>
      <c r="D7" s="36" t="s">
        <v>67</v>
      </c>
      <c r="E7" s="40" t="s">
        <v>53</v>
      </c>
      <c r="F7" s="40">
        <v>22.1</v>
      </c>
      <c r="G7" s="40">
        <v>4.0999999999999996</v>
      </c>
    </row>
    <row r="8" spans="2:11" x14ac:dyDescent="0.3">
      <c r="B8" s="37"/>
      <c r="C8" s="38"/>
      <c r="D8" s="38"/>
      <c r="E8" s="40" t="s">
        <v>55</v>
      </c>
      <c r="F8" s="40">
        <v>21.4</v>
      </c>
      <c r="G8" s="40">
        <v>3.2</v>
      </c>
    </row>
    <row r="9" spans="2:11" x14ac:dyDescent="0.3">
      <c r="B9" s="37"/>
      <c r="C9" s="38"/>
      <c r="D9" s="38"/>
      <c r="E9" s="40" t="s">
        <v>56</v>
      </c>
      <c r="F9" s="40">
        <v>21.1</v>
      </c>
      <c r="G9" s="40">
        <v>2.5</v>
      </c>
    </row>
    <row r="10" spans="2:11" x14ac:dyDescent="0.3">
      <c r="B10" s="37"/>
      <c r="C10" s="38"/>
      <c r="D10" s="38"/>
      <c r="E10" s="40" t="s">
        <v>57</v>
      </c>
      <c r="F10" s="40">
        <v>20.9</v>
      </c>
      <c r="G10" s="40">
        <v>1.9</v>
      </c>
    </row>
    <row r="11" spans="2:11" x14ac:dyDescent="0.3">
      <c r="B11" s="39"/>
      <c r="C11" s="39"/>
      <c r="D11" s="39"/>
      <c r="E11" s="39" t="s">
        <v>58</v>
      </c>
      <c r="F11" s="39">
        <v>21.9</v>
      </c>
      <c r="G11" s="39">
        <v>2.9</v>
      </c>
    </row>
    <row r="12" spans="2:11" ht="15" thickBot="1" x14ac:dyDescent="0.35"/>
    <row r="13" spans="2:11" ht="15" thickTop="1" x14ac:dyDescent="0.3">
      <c r="B13" s="41" t="s">
        <v>50</v>
      </c>
      <c r="C13" s="41" t="s">
        <v>51</v>
      </c>
      <c r="D13" s="41" t="s">
        <v>66</v>
      </c>
      <c r="E13" s="42" t="s">
        <v>59</v>
      </c>
    </row>
    <row r="14" spans="2:11" x14ac:dyDescent="0.3">
      <c r="B14" s="53" t="s">
        <v>65</v>
      </c>
      <c r="C14" s="40" t="s">
        <v>54</v>
      </c>
      <c r="D14" s="40" t="s">
        <v>67</v>
      </c>
      <c r="E14" s="45">
        <v>17.75</v>
      </c>
    </row>
    <row r="15" spans="2:11" x14ac:dyDescent="0.3">
      <c r="B15" s="43"/>
      <c r="C15" s="44"/>
      <c r="D15" s="44"/>
      <c r="K15" s="19" t="s">
        <v>61</v>
      </c>
    </row>
    <row r="16" spans="2:11" ht="31.8" customHeight="1" x14ac:dyDescent="0.3">
      <c r="B16" s="72" t="s">
        <v>60</v>
      </c>
      <c r="C16" s="72"/>
      <c r="D16" s="72"/>
      <c r="E16" s="72"/>
      <c r="F16" s="72"/>
      <c r="G16" s="72"/>
      <c r="K16" s="19" t="s">
        <v>63</v>
      </c>
    </row>
    <row r="17" spans="2:12" ht="15" thickBot="1" x14ac:dyDescent="0.35"/>
    <row r="18" spans="2:12" ht="15" thickTop="1" x14ac:dyDescent="0.3">
      <c r="B18" s="41" t="s">
        <v>50</v>
      </c>
      <c r="C18" s="41" t="s">
        <v>51</v>
      </c>
      <c r="D18" s="41" t="s">
        <v>66</v>
      </c>
      <c r="E18" s="42" t="s">
        <v>59</v>
      </c>
      <c r="F18" s="73" t="s">
        <v>49</v>
      </c>
      <c r="G18" s="74"/>
      <c r="H18" s="42" t="s">
        <v>42</v>
      </c>
      <c r="I18" s="42" t="s">
        <v>52</v>
      </c>
      <c r="J18" s="42" t="s">
        <v>21</v>
      </c>
      <c r="K18" s="42" t="s">
        <v>62</v>
      </c>
    </row>
    <row r="19" spans="2:12" x14ac:dyDescent="0.3">
      <c r="B19" s="35" t="s">
        <v>65</v>
      </c>
      <c r="C19" s="36" t="s">
        <v>54</v>
      </c>
      <c r="D19" s="36" t="s">
        <v>67</v>
      </c>
      <c r="E19" s="45">
        <v>17.75</v>
      </c>
      <c r="F19" s="70" t="s">
        <v>53</v>
      </c>
      <c r="G19" s="71"/>
      <c r="H19" s="40">
        <v>22.1</v>
      </c>
      <c r="I19" s="40">
        <v>4.0999999999999996</v>
      </c>
      <c r="J19" s="46">
        <f>STANDARDIZE(E19,H19,I19)</f>
        <v>-1.0609756097560981</v>
      </c>
      <c r="K19" s="48">
        <f>_xlfn.NORM.DIST(J19,0,1,"TRUE")</f>
        <v>0.14435049281660131</v>
      </c>
    </row>
    <row r="20" spans="2:12" x14ac:dyDescent="0.3">
      <c r="B20" s="37"/>
      <c r="C20" s="38"/>
      <c r="D20" s="51"/>
      <c r="E20" s="45">
        <v>17.75</v>
      </c>
      <c r="F20" s="70" t="s">
        <v>55</v>
      </c>
      <c r="G20" s="71"/>
      <c r="H20" s="40">
        <v>21.4</v>
      </c>
      <c r="I20" s="40">
        <v>3.2</v>
      </c>
      <c r="J20" s="46">
        <f t="shared" ref="J20:J23" si="0">STANDARDIZE(E20,H20,I20)</f>
        <v>-1.1406249999999996</v>
      </c>
      <c r="K20" s="48">
        <f t="shared" ref="K20:K23" si="1">_xlfn.NORM.DIST(J20,0,1,"TRUE")</f>
        <v>0.12701300457250825</v>
      </c>
    </row>
    <row r="21" spans="2:12" x14ac:dyDescent="0.3">
      <c r="B21" s="37"/>
      <c r="C21" s="38"/>
      <c r="D21" s="51"/>
      <c r="E21" s="45">
        <v>17.75</v>
      </c>
      <c r="F21" s="70" t="s">
        <v>56</v>
      </c>
      <c r="G21" s="71"/>
      <c r="H21" s="40">
        <v>21.1</v>
      </c>
      <c r="I21" s="40">
        <v>2.5</v>
      </c>
      <c r="J21" s="46">
        <f t="shared" si="0"/>
        <v>-1.3400000000000005</v>
      </c>
      <c r="K21" s="48">
        <f t="shared" si="1"/>
        <v>9.0122672464452366E-2</v>
      </c>
    </row>
    <row r="22" spans="2:12" x14ac:dyDescent="0.3">
      <c r="B22" s="37"/>
      <c r="C22" s="38"/>
      <c r="D22" s="51"/>
      <c r="E22" s="45">
        <v>17.75</v>
      </c>
      <c r="F22" s="70" t="s">
        <v>57</v>
      </c>
      <c r="G22" s="71"/>
      <c r="H22" s="40">
        <v>20.9</v>
      </c>
      <c r="I22" s="40">
        <v>1.9</v>
      </c>
      <c r="J22" s="46">
        <f t="shared" si="0"/>
        <v>-1.6578947368421046</v>
      </c>
      <c r="K22" s="49">
        <f t="shared" si="1"/>
        <v>4.8669357341038978E-2</v>
      </c>
      <c r="L22" s="50" t="s">
        <v>64</v>
      </c>
    </row>
    <row r="23" spans="2:12" x14ac:dyDescent="0.3">
      <c r="B23" s="39"/>
      <c r="C23" s="39"/>
      <c r="D23" s="52"/>
      <c r="E23" s="45">
        <v>17.75</v>
      </c>
      <c r="F23" s="70" t="s">
        <v>58</v>
      </c>
      <c r="G23" s="71"/>
      <c r="H23" s="39">
        <v>21.9</v>
      </c>
      <c r="I23" s="39">
        <v>2.9</v>
      </c>
      <c r="J23" s="47">
        <f t="shared" si="0"/>
        <v>-1.4310344827586203</v>
      </c>
      <c r="K23" s="48">
        <f t="shared" si="1"/>
        <v>7.6210166329762616E-2</v>
      </c>
    </row>
    <row r="25" spans="2:12" x14ac:dyDescent="0.3">
      <c r="B25" s="69" t="s">
        <v>69</v>
      </c>
      <c r="C25" s="69"/>
      <c r="D25" s="69"/>
      <c r="E25" s="69"/>
      <c r="F25" s="69"/>
      <c r="G25" s="69"/>
      <c r="H25" s="69"/>
      <c r="I25" s="69"/>
      <c r="J25" s="69"/>
      <c r="K25" s="69"/>
    </row>
    <row r="26" spans="2:12" x14ac:dyDescent="0.3">
      <c r="B26" s="69"/>
      <c r="C26" s="69"/>
      <c r="D26" s="69"/>
      <c r="E26" s="69"/>
      <c r="F26" s="69"/>
      <c r="G26" s="69"/>
      <c r="H26" s="69"/>
      <c r="I26" s="69"/>
      <c r="J26" s="69"/>
      <c r="K26" s="69"/>
    </row>
  </sheetData>
  <mergeCells count="9">
    <mergeCell ref="B25:K26"/>
    <mergeCell ref="F22:G22"/>
    <mergeCell ref="F23:G23"/>
    <mergeCell ref="B4:G4"/>
    <mergeCell ref="B16:G16"/>
    <mergeCell ref="F18:G18"/>
    <mergeCell ref="F19:G19"/>
    <mergeCell ref="F20:G20"/>
    <mergeCell ref="F21:G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Slide 9</vt:lpstr>
      <vt:lpstr>Slide 11</vt:lpstr>
      <vt:lpstr>Slide 14</vt:lpstr>
      <vt:lpstr>Slide 17-21</vt:lpstr>
      <vt:lpstr>Slide 23-25</vt:lpstr>
      <vt:lpstr>Example #1</vt:lpstr>
      <vt:lpstr>Example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Pierce</dc:creator>
  <cp:lastModifiedBy>Matt Pierce</cp:lastModifiedBy>
  <dcterms:created xsi:type="dcterms:W3CDTF">2015-06-05T18:17:20Z</dcterms:created>
  <dcterms:modified xsi:type="dcterms:W3CDTF">2021-02-13T05:05:27Z</dcterms:modified>
</cp:coreProperties>
</file>