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4BBF9F7F-6809-444E-A909-3137AEB4C272}"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C1" sheetId="34" r:id="rId2"/>
    <sheet name="TC2" sheetId="38" r:id="rId3"/>
    <sheet name="TC3" sheetId="39" r:id="rId4"/>
    <sheet name="TC4" sheetId="40" r:id="rId5"/>
    <sheet name="TC5" sheetId="41" r:id="rId6"/>
    <sheet name="TC6" sheetId="42" r:id="rId7"/>
    <sheet name="TC7" sheetId="43" r:id="rId8"/>
    <sheet name="TC8" sheetId="44" r:id="rId9"/>
    <sheet name="Test Run Log" sheetId="35" r:id="rId10"/>
    <sheet name="Report" sheetId="1" r:id="rId11"/>
    <sheet name="About" sheetId="49" r:id="rId12"/>
    <sheet name="ReleaseNotes" sheetId="48" r:id="rId13"/>
  </sheets>
  <definedNames>
    <definedName name="_xlnm._FilterDatabase" localSheetId="1" hidden="1">'TC1'!$B$18:$E$644</definedName>
    <definedName name="_xlnm._FilterDatabase" localSheetId="2" hidden="1">'TC2'!$B$18:$E$644</definedName>
    <definedName name="_xlnm._FilterDatabase" localSheetId="3" hidden="1">'TC3'!$B$18:$E$644</definedName>
    <definedName name="_xlnm._FilterDatabase" localSheetId="4" hidden="1">'TC4'!$B$18:$E$644</definedName>
    <definedName name="_xlnm._FilterDatabase" localSheetId="5" hidden="1">'TC5'!$B$18:$E$644</definedName>
    <definedName name="_xlnm._FilterDatabase" localSheetId="6" hidden="1">'TC6'!$B$18:$E$644</definedName>
    <definedName name="_xlnm._FilterDatabase" localSheetId="7" hidden="1">'TC7'!$B$18:$E$644</definedName>
    <definedName name="_xlnm._FilterDatabase" localSheetId="8" hidden="1">'TC8'!$B$18:$E$644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9" l="1"/>
  <c r="D5" i="35" l="1"/>
  <c r="E644" i="44"/>
  <c r="D644" i="44"/>
  <c r="C644" i="44"/>
  <c r="B643" i="44" a="1"/>
  <c r="B643" i="44" s="1"/>
  <c r="B642" i="44" a="1"/>
  <c r="B642" i="44" s="1"/>
  <c r="B641" i="44" a="1"/>
  <c r="B641" i="44" s="1"/>
  <c r="B640" i="44" a="1"/>
  <c r="B640" i="44" s="1"/>
  <c r="B639" i="44" a="1"/>
  <c r="B639" i="44" s="1"/>
  <c r="B638" i="44" a="1"/>
  <c r="B638" i="44" s="1"/>
  <c r="B637" i="44" a="1"/>
  <c r="B637" i="44" s="1"/>
  <c r="B636" i="44" a="1"/>
  <c r="B636" i="44" s="1"/>
  <c r="B635" i="44" a="1"/>
  <c r="B635" i="44" s="1"/>
  <c r="B634" i="44" a="1"/>
  <c r="B634" i="44" s="1"/>
  <c r="B633" i="44" a="1"/>
  <c r="B633" i="44" s="1"/>
  <c r="B632" i="44" a="1"/>
  <c r="B632" i="44" s="1"/>
  <c r="B631" i="44" a="1"/>
  <c r="B631" i="44" s="1"/>
  <c r="B630" i="44" a="1"/>
  <c r="B630" i="44" s="1"/>
  <c r="B629" i="44" a="1"/>
  <c r="B629" i="44" s="1"/>
  <c r="B628" i="44" a="1"/>
  <c r="B628" i="44" s="1"/>
  <c r="B627" i="44" a="1"/>
  <c r="B627" i="44" s="1"/>
  <c r="B626" i="44" a="1"/>
  <c r="B626" i="44" s="1"/>
  <c r="B625" i="44" a="1"/>
  <c r="B625" i="44" s="1"/>
  <c r="B624" i="44" a="1"/>
  <c r="B624" i="44" s="1"/>
  <c r="B623" i="44" a="1"/>
  <c r="B623" i="44" s="1"/>
  <c r="B622" i="44" a="1"/>
  <c r="B622" i="44" s="1"/>
  <c r="B621" i="44" a="1"/>
  <c r="B621" i="44" s="1"/>
  <c r="B620" i="44" a="1"/>
  <c r="B620" i="44" s="1"/>
  <c r="B619" i="44" a="1"/>
  <c r="B619" i="44" s="1"/>
  <c r="B618" i="44" a="1"/>
  <c r="B618" i="44" s="1"/>
  <c r="B617" i="44" a="1"/>
  <c r="B617" i="44" s="1"/>
  <c r="B616" i="44" a="1"/>
  <c r="B616" i="44" s="1"/>
  <c r="B615" i="44" a="1"/>
  <c r="B615" i="44" s="1"/>
  <c r="B614" i="44" a="1"/>
  <c r="B614" i="44" s="1"/>
  <c r="B613" i="44" a="1"/>
  <c r="B613" i="44" s="1"/>
  <c r="B612" i="44" a="1"/>
  <c r="B612" i="44" s="1"/>
  <c r="B611" i="44" a="1"/>
  <c r="B611" i="44" s="1"/>
  <c r="B610" i="44" a="1"/>
  <c r="B610" i="44" s="1"/>
  <c r="B609" i="44" a="1"/>
  <c r="B609" i="44" s="1"/>
  <c r="B608" i="44" a="1"/>
  <c r="B608" i="44" s="1"/>
  <c r="B607" i="44" a="1"/>
  <c r="B607" i="44" s="1"/>
  <c r="B606" i="44" a="1"/>
  <c r="B606" i="44" s="1"/>
  <c r="B605" i="44" a="1"/>
  <c r="B605" i="44" s="1"/>
  <c r="B604" i="44" a="1"/>
  <c r="B604" i="44" s="1"/>
  <c r="B603" i="44" a="1"/>
  <c r="B603" i="44" s="1"/>
  <c r="B602" i="44" a="1"/>
  <c r="B602" i="44" s="1"/>
  <c r="B601" i="44" a="1"/>
  <c r="B601" i="44" s="1"/>
  <c r="B600" i="44" a="1"/>
  <c r="B600" i="44" s="1"/>
  <c r="B599" i="44" a="1"/>
  <c r="B599" i="44" s="1"/>
  <c r="B598" i="44" a="1"/>
  <c r="B598" i="44" s="1"/>
  <c r="B597" i="44" a="1"/>
  <c r="B597" i="44" s="1"/>
  <c r="B596" i="44" a="1"/>
  <c r="B596" i="44" s="1"/>
  <c r="B595" i="44" a="1"/>
  <c r="B595" i="44" s="1"/>
  <c r="B594" i="44" a="1"/>
  <c r="B594" i="44" s="1"/>
  <c r="B593" i="44" a="1"/>
  <c r="B593" i="44" s="1"/>
  <c r="B592" i="44" a="1"/>
  <c r="B592" i="44" s="1"/>
  <c r="B591" i="44" a="1"/>
  <c r="B591" i="44" s="1"/>
  <c r="B590" i="44" a="1"/>
  <c r="B590" i="44" s="1"/>
  <c r="B589" i="44" a="1"/>
  <c r="B589" i="44" s="1"/>
  <c r="B588" i="44" a="1"/>
  <c r="B588" i="44" s="1"/>
  <c r="B587" i="44" a="1"/>
  <c r="B587" i="44" s="1"/>
  <c r="B586" i="44" a="1"/>
  <c r="B586" i="44" s="1"/>
  <c r="B585" i="44" a="1"/>
  <c r="B585" i="44" s="1"/>
  <c r="B584" i="44" a="1"/>
  <c r="B584" i="44" s="1"/>
  <c r="B583" i="44" a="1"/>
  <c r="B583" i="44" s="1"/>
  <c r="B582" i="44" a="1"/>
  <c r="B582" i="44" s="1"/>
  <c r="B581" i="44" a="1"/>
  <c r="B581" i="44" s="1"/>
  <c r="B580" i="44" a="1"/>
  <c r="B580" i="44" s="1"/>
  <c r="B579" i="44" a="1"/>
  <c r="B579" i="44" s="1"/>
  <c r="B578" i="44" a="1"/>
  <c r="B578" i="44" s="1"/>
  <c r="B577" i="44" a="1"/>
  <c r="B577" i="44" s="1"/>
  <c r="B576" i="44" a="1"/>
  <c r="B576" i="44" s="1"/>
  <c r="B575" i="44" a="1"/>
  <c r="B575" i="44" s="1"/>
  <c r="B574" i="44" a="1"/>
  <c r="B574" i="44" s="1"/>
  <c r="B573" i="44" a="1"/>
  <c r="B573" i="44" s="1"/>
  <c r="B572" i="44" a="1"/>
  <c r="B572" i="44" s="1"/>
  <c r="B571" i="44" a="1"/>
  <c r="B571" i="44" s="1"/>
  <c r="B570" i="44" a="1"/>
  <c r="B570" i="44" s="1"/>
  <c r="B569" i="44" a="1"/>
  <c r="B569" i="44" s="1"/>
  <c r="B568" i="44" a="1"/>
  <c r="B568" i="44" s="1"/>
  <c r="B567" i="44" a="1"/>
  <c r="B567" i="44" s="1"/>
  <c r="B566" i="44" a="1"/>
  <c r="B566" i="44" s="1"/>
  <c r="B565" i="44" a="1"/>
  <c r="B565" i="44" s="1"/>
  <c r="B564" i="44" a="1"/>
  <c r="B564" i="44" s="1"/>
  <c r="B563" i="44" a="1"/>
  <c r="B563" i="44" s="1"/>
  <c r="B562" i="44" a="1"/>
  <c r="B562" i="44" s="1"/>
  <c r="B561" i="44" a="1"/>
  <c r="B561" i="44" s="1"/>
  <c r="B560" i="44" a="1"/>
  <c r="B560" i="44" s="1"/>
  <c r="B559" i="44" a="1"/>
  <c r="B559" i="44" s="1"/>
  <c r="B558" i="44" a="1"/>
  <c r="B558" i="44" s="1"/>
  <c r="B557" i="44" a="1"/>
  <c r="B557" i="44" s="1"/>
  <c r="B556" i="44" a="1"/>
  <c r="B556" i="44" s="1"/>
  <c r="B555" i="44" a="1"/>
  <c r="B555" i="44" s="1"/>
  <c r="B554" i="44" a="1"/>
  <c r="B554" i="44" s="1"/>
  <c r="B553" i="44" a="1"/>
  <c r="B553" i="44" s="1"/>
  <c r="B552" i="44" a="1"/>
  <c r="B552" i="44" s="1"/>
  <c r="B551" i="44" a="1"/>
  <c r="B551" i="44" s="1"/>
  <c r="B550" i="44" a="1"/>
  <c r="B550" i="44" s="1"/>
  <c r="B549" i="44" a="1"/>
  <c r="B549" i="44" s="1"/>
  <c r="B548" i="44" a="1"/>
  <c r="B548" i="44" s="1"/>
  <c r="B547" i="44" a="1"/>
  <c r="B547" i="44" s="1"/>
  <c r="B546" i="44" a="1"/>
  <c r="B546" i="44" s="1"/>
  <c r="B545" i="44" a="1"/>
  <c r="B545" i="44" s="1"/>
  <c r="B544" i="44" a="1"/>
  <c r="B544" i="44" s="1"/>
  <c r="B543" i="44" a="1"/>
  <c r="B543" i="44" s="1"/>
  <c r="B542" i="44" a="1"/>
  <c r="B542" i="44" s="1"/>
  <c r="B541" i="44" a="1"/>
  <c r="B541" i="44" s="1"/>
  <c r="B540" i="44" a="1"/>
  <c r="B540" i="44" s="1"/>
  <c r="B539" i="44" a="1"/>
  <c r="B539" i="44" s="1"/>
  <c r="B538" i="44" a="1"/>
  <c r="B538" i="44" s="1"/>
  <c r="B537" i="44" a="1"/>
  <c r="B537" i="44" s="1"/>
  <c r="B536" i="44" a="1"/>
  <c r="B536" i="44" s="1"/>
  <c r="B535" i="44" a="1"/>
  <c r="B535" i="44" s="1"/>
  <c r="B534" i="44" a="1"/>
  <c r="B534" i="44" s="1"/>
  <c r="B533" i="44" a="1"/>
  <c r="B533" i="44" s="1"/>
  <c r="B532" i="44" a="1"/>
  <c r="B532" i="44" s="1"/>
  <c r="B531" i="44" a="1"/>
  <c r="B531" i="44" s="1"/>
  <c r="B530" i="44" a="1"/>
  <c r="B530" i="44" s="1"/>
  <c r="B529" i="44" a="1"/>
  <c r="B529" i="44" s="1"/>
  <c r="B528" i="44" a="1"/>
  <c r="B528" i="44" s="1"/>
  <c r="B527" i="44" a="1"/>
  <c r="B527" i="44" s="1"/>
  <c r="B526" i="44" a="1"/>
  <c r="B526" i="44" s="1"/>
  <c r="B525" i="44" a="1"/>
  <c r="B525" i="44" s="1"/>
  <c r="B524" i="44" a="1"/>
  <c r="B524" i="44" s="1"/>
  <c r="B523" i="44" a="1"/>
  <c r="B523" i="44" s="1"/>
  <c r="B522" i="44" a="1"/>
  <c r="B522" i="44" s="1"/>
  <c r="B521" i="44" a="1"/>
  <c r="B521" i="44" s="1"/>
  <c r="B520" i="44" a="1"/>
  <c r="B520" i="44" s="1"/>
  <c r="B519" i="44" a="1"/>
  <c r="B519" i="44" s="1"/>
  <c r="B518" i="44" a="1"/>
  <c r="B518" i="44" s="1"/>
  <c r="B517" i="44" a="1"/>
  <c r="B517" i="44" s="1"/>
  <c r="B516" i="44" a="1"/>
  <c r="B516" i="44" s="1"/>
  <c r="B515" i="44" a="1"/>
  <c r="B515" i="44" s="1"/>
  <c r="B514" i="44" a="1"/>
  <c r="B514" i="44" s="1"/>
  <c r="B513" i="44" a="1"/>
  <c r="B513" i="44" s="1"/>
  <c r="B512" i="44" a="1"/>
  <c r="B512" i="44" s="1"/>
  <c r="B511" i="44" a="1"/>
  <c r="B511" i="44" s="1"/>
  <c r="B510" i="44" a="1"/>
  <c r="B510" i="44" s="1"/>
  <c r="B509" i="44" a="1"/>
  <c r="B509" i="44" s="1"/>
  <c r="B508" i="44" a="1"/>
  <c r="B508" i="44" s="1"/>
  <c r="B507" i="44" a="1"/>
  <c r="B507" i="44" s="1"/>
  <c r="B506" i="44" a="1"/>
  <c r="B506" i="44" s="1"/>
  <c r="B505" i="44" a="1"/>
  <c r="B505" i="44" s="1"/>
  <c r="B504" i="44" a="1"/>
  <c r="B504" i="44" s="1"/>
  <c r="B503" i="44" a="1"/>
  <c r="B503" i="44" s="1"/>
  <c r="B502" i="44" a="1"/>
  <c r="B502" i="44" s="1"/>
  <c r="B501" i="44" a="1"/>
  <c r="B501" i="44" s="1"/>
  <c r="B500" i="44" a="1"/>
  <c r="B500" i="44" s="1"/>
  <c r="B499" i="44" a="1"/>
  <c r="B499" i="44" s="1"/>
  <c r="B498" i="44" a="1"/>
  <c r="B498" i="44" s="1"/>
  <c r="B497" i="44" a="1"/>
  <c r="B497" i="44" s="1"/>
  <c r="B496" i="44" a="1"/>
  <c r="B496" i="44" s="1"/>
  <c r="B495" i="44" a="1"/>
  <c r="B495" i="44" s="1"/>
  <c r="B494" i="44" a="1"/>
  <c r="B494" i="44" s="1"/>
  <c r="B493" i="44" a="1"/>
  <c r="B493" i="44" s="1"/>
  <c r="B492" i="44" a="1"/>
  <c r="B492" i="44" s="1"/>
  <c r="B491" i="44" a="1"/>
  <c r="B491" i="44" s="1"/>
  <c r="B490" i="44" a="1"/>
  <c r="B490" i="44" s="1"/>
  <c r="B489" i="44" a="1"/>
  <c r="B489" i="44" s="1"/>
  <c r="B488" i="44" a="1"/>
  <c r="B488" i="44" s="1"/>
  <c r="B487" i="44" a="1"/>
  <c r="B487" i="44" s="1"/>
  <c r="B486" i="44" a="1"/>
  <c r="B486" i="44" s="1"/>
  <c r="B485" i="44" a="1"/>
  <c r="B485" i="44" s="1"/>
  <c r="B484" i="44" a="1"/>
  <c r="B484" i="44" s="1"/>
  <c r="B483" i="44" a="1"/>
  <c r="B483" i="44" s="1"/>
  <c r="B482" i="44" a="1"/>
  <c r="B482" i="44" s="1"/>
  <c r="B481" i="44" a="1"/>
  <c r="B481" i="44" s="1"/>
  <c r="B480" i="44" a="1"/>
  <c r="B480" i="44" s="1"/>
  <c r="B479" i="44" a="1"/>
  <c r="B479" i="44" s="1"/>
  <c r="B478" i="44" a="1"/>
  <c r="B478" i="44" s="1"/>
  <c r="B477" i="44" a="1"/>
  <c r="B477" i="44" s="1"/>
  <c r="B476" i="44" a="1"/>
  <c r="B476" i="44" s="1"/>
  <c r="B475" i="44" a="1"/>
  <c r="B475" i="44" s="1"/>
  <c r="B474" i="44" a="1"/>
  <c r="B474" i="44" s="1"/>
  <c r="B473" i="44" a="1"/>
  <c r="B473" i="44" s="1"/>
  <c r="B472" i="44" a="1"/>
  <c r="B472" i="44" s="1"/>
  <c r="B471" i="44" a="1"/>
  <c r="B471" i="44" s="1"/>
  <c r="B470" i="44" a="1"/>
  <c r="B470" i="44" s="1"/>
  <c r="B469" i="44" a="1"/>
  <c r="B469" i="44" s="1"/>
  <c r="B468" i="44" a="1"/>
  <c r="B468" i="44" s="1"/>
  <c r="B467" i="44" a="1"/>
  <c r="B467" i="44" s="1"/>
  <c r="B466" i="44" a="1"/>
  <c r="B466" i="44" s="1"/>
  <c r="B465" i="44" a="1"/>
  <c r="B465" i="44" s="1"/>
  <c r="B464" i="44" a="1"/>
  <c r="B464" i="44" s="1"/>
  <c r="B463" i="44" a="1"/>
  <c r="B463" i="44" s="1"/>
  <c r="B462" i="44" a="1"/>
  <c r="B462" i="44" s="1"/>
  <c r="B461" i="44" a="1"/>
  <c r="B461" i="44" s="1"/>
  <c r="B460" i="44" a="1"/>
  <c r="B460" i="44" s="1"/>
  <c r="B459" i="44" a="1"/>
  <c r="B459" i="44" s="1"/>
  <c r="B458" i="44" a="1"/>
  <c r="B458" i="44" s="1"/>
  <c r="B457" i="44" a="1"/>
  <c r="B457" i="44" s="1"/>
  <c r="B456" i="44" a="1"/>
  <c r="B456" i="44" s="1"/>
  <c r="B455" i="44" a="1"/>
  <c r="B455" i="44" s="1"/>
  <c r="B454" i="44" a="1"/>
  <c r="B454" i="44" s="1"/>
  <c r="B453" i="44" a="1"/>
  <c r="B453" i="44" s="1"/>
  <c r="B452" i="44" a="1"/>
  <c r="B452" i="44" s="1"/>
  <c r="B451" i="44" a="1"/>
  <c r="B451" i="44" s="1"/>
  <c r="B450" i="44" a="1"/>
  <c r="B450" i="44" s="1"/>
  <c r="B449" i="44" a="1"/>
  <c r="B449" i="44" s="1"/>
  <c r="B448" i="44" a="1"/>
  <c r="B448" i="44" s="1"/>
  <c r="B447" i="44" a="1"/>
  <c r="B447" i="44" s="1"/>
  <c r="B446" i="44" a="1"/>
  <c r="B446" i="44" s="1"/>
  <c r="B445" i="44" a="1"/>
  <c r="B445" i="44" s="1"/>
  <c r="B444" i="44" a="1"/>
  <c r="B444" i="44" s="1"/>
  <c r="B443" i="44" a="1"/>
  <c r="B443" i="44" s="1"/>
  <c r="B442" i="44" a="1"/>
  <c r="B442" i="44" s="1"/>
  <c r="B441" i="44" a="1"/>
  <c r="B441" i="44" s="1"/>
  <c r="B440" i="44" a="1"/>
  <c r="B440" i="44" s="1"/>
  <c r="B439" i="44" a="1"/>
  <c r="B439" i="44" s="1"/>
  <c r="B438" i="44" a="1"/>
  <c r="B438" i="44" s="1"/>
  <c r="B437" i="44" a="1"/>
  <c r="B437" i="44" s="1"/>
  <c r="B436" i="44" a="1"/>
  <c r="B436" i="44" s="1"/>
  <c r="B435" i="44" a="1"/>
  <c r="B435" i="44" s="1"/>
  <c r="B434" i="44" a="1"/>
  <c r="B434" i="44" s="1"/>
  <c r="B433" i="44" a="1"/>
  <c r="B433" i="44" s="1"/>
  <c r="B432" i="44" a="1"/>
  <c r="B432" i="44" s="1"/>
  <c r="B431" i="44" a="1"/>
  <c r="B431" i="44" s="1"/>
  <c r="B430" i="44" a="1"/>
  <c r="B430" i="44" s="1"/>
  <c r="B429" i="44" a="1"/>
  <c r="B429" i="44" s="1"/>
  <c r="B428" i="44" a="1"/>
  <c r="B428" i="44" s="1"/>
  <c r="B427" i="44" a="1"/>
  <c r="B427" i="44" s="1"/>
  <c r="B426" i="44" a="1"/>
  <c r="B426" i="44" s="1"/>
  <c r="B425" i="44" a="1"/>
  <c r="B425" i="44" s="1"/>
  <c r="B424" i="44" a="1"/>
  <c r="B424" i="44" s="1"/>
  <c r="B423" i="44" a="1"/>
  <c r="B423" i="44" s="1"/>
  <c r="B422" i="44" a="1"/>
  <c r="B422" i="44" s="1"/>
  <c r="B421" i="44" a="1"/>
  <c r="B421" i="44" s="1"/>
  <c r="B420" i="44" a="1"/>
  <c r="B420" i="44" s="1"/>
  <c r="B419" i="44" a="1"/>
  <c r="B419" i="44" s="1"/>
  <c r="B418" i="44" a="1"/>
  <c r="B418" i="44" s="1"/>
  <c r="B417" i="44" a="1"/>
  <c r="B417" i="44" s="1"/>
  <c r="B416" i="44" a="1"/>
  <c r="B416" i="44" s="1"/>
  <c r="B415" i="44" a="1"/>
  <c r="B415" i="44" s="1"/>
  <c r="B414" i="44" a="1"/>
  <c r="B414" i="44" s="1"/>
  <c r="B413" i="44" a="1"/>
  <c r="B413" i="44" s="1"/>
  <c r="B412" i="44" a="1"/>
  <c r="B412" i="44" s="1"/>
  <c r="B411" i="44" a="1"/>
  <c r="B411" i="44" s="1"/>
  <c r="B410" i="44" a="1"/>
  <c r="B410" i="44" s="1"/>
  <c r="B409" i="44" a="1"/>
  <c r="B409" i="44" s="1"/>
  <c r="B408" i="44" a="1"/>
  <c r="B408" i="44" s="1"/>
  <c r="B407" i="44" a="1"/>
  <c r="B407" i="44" s="1"/>
  <c r="B406" i="44" a="1"/>
  <c r="B406" i="44" s="1"/>
  <c r="B405" i="44" a="1"/>
  <c r="B405" i="44" s="1"/>
  <c r="B404" i="44" a="1"/>
  <c r="B404" i="44" s="1"/>
  <c r="B403" i="44" a="1"/>
  <c r="B403" i="44" s="1"/>
  <c r="B402" i="44" a="1"/>
  <c r="B402" i="44" s="1"/>
  <c r="B401" i="44" a="1"/>
  <c r="B401" i="44" s="1"/>
  <c r="B400" i="44" a="1"/>
  <c r="B400" i="44" s="1"/>
  <c r="B399" i="44" a="1"/>
  <c r="B399" i="44" s="1"/>
  <c r="B398" i="44" a="1"/>
  <c r="B398" i="44" s="1"/>
  <c r="B397" i="44" a="1"/>
  <c r="B397" i="44" s="1"/>
  <c r="B396" i="44" a="1"/>
  <c r="B396" i="44" s="1"/>
  <c r="B395" i="44" a="1"/>
  <c r="B395" i="44" s="1"/>
  <c r="B394" i="44" a="1"/>
  <c r="B394" i="44" s="1"/>
  <c r="B393" i="44" a="1"/>
  <c r="B393" i="44" s="1"/>
  <c r="B392" i="44" a="1"/>
  <c r="B392" i="44" s="1"/>
  <c r="B391" i="44" a="1"/>
  <c r="B391" i="44" s="1"/>
  <c r="B390" i="44" a="1"/>
  <c r="B390" i="44" s="1"/>
  <c r="B389" i="44" a="1"/>
  <c r="B389" i="44" s="1"/>
  <c r="B388" i="44" a="1"/>
  <c r="B388" i="44" s="1"/>
  <c r="B387" i="44" a="1"/>
  <c r="B387" i="44" s="1"/>
  <c r="B386" i="44" a="1"/>
  <c r="B386" i="44" s="1"/>
  <c r="B385" i="44" a="1"/>
  <c r="B385" i="44" s="1"/>
  <c r="B384" i="44" a="1"/>
  <c r="B384" i="44" s="1"/>
  <c r="B383" i="44" a="1"/>
  <c r="B383" i="44" s="1"/>
  <c r="B382" i="44" a="1"/>
  <c r="B382" i="44" s="1"/>
  <c r="B381" i="44" a="1"/>
  <c r="B381" i="44" s="1"/>
  <c r="B380" i="44" a="1"/>
  <c r="B380" i="44" s="1"/>
  <c r="B379" i="44" a="1"/>
  <c r="B379" i="44" s="1"/>
  <c r="B378" i="44" a="1"/>
  <c r="B378" i="44" s="1"/>
  <c r="B377" i="44" a="1"/>
  <c r="B377" i="44" s="1"/>
  <c r="B376" i="44" a="1"/>
  <c r="B376" i="44" s="1"/>
  <c r="B375" i="44" a="1"/>
  <c r="B375" i="44" s="1"/>
  <c r="B374" i="44" a="1"/>
  <c r="B374" i="44" s="1"/>
  <c r="B373" i="44" a="1"/>
  <c r="B373" i="44" s="1"/>
  <c r="B372" i="44" a="1"/>
  <c r="B372" i="44" s="1"/>
  <c r="B371" i="44" a="1"/>
  <c r="B371" i="44" s="1"/>
  <c r="B370" i="44" a="1"/>
  <c r="B370" i="44" s="1"/>
  <c r="B369" i="44" a="1"/>
  <c r="B369" i="44" s="1"/>
  <c r="B368" i="44" a="1"/>
  <c r="B368" i="44" s="1"/>
  <c r="B367" i="44" a="1"/>
  <c r="B367" i="44" s="1"/>
  <c r="B366" i="44" a="1"/>
  <c r="B366" i="44" s="1"/>
  <c r="B365" i="44" a="1"/>
  <c r="B365" i="44" s="1"/>
  <c r="B364" i="44" a="1"/>
  <c r="B364" i="44" s="1"/>
  <c r="B363" i="44" a="1"/>
  <c r="B363" i="44" s="1"/>
  <c r="B362" i="44" a="1"/>
  <c r="B362" i="44" s="1"/>
  <c r="B361" i="44" a="1"/>
  <c r="B361" i="44" s="1"/>
  <c r="B360" i="44" a="1"/>
  <c r="B360" i="44" s="1"/>
  <c r="B359" i="44" a="1"/>
  <c r="B359" i="44" s="1"/>
  <c r="B358" i="44" a="1"/>
  <c r="B358" i="44" s="1"/>
  <c r="B357" i="44" a="1"/>
  <c r="B357" i="44" s="1"/>
  <c r="B356" i="44" a="1"/>
  <c r="B356" i="44" s="1"/>
  <c r="B355" i="44" a="1"/>
  <c r="B355" i="44" s="1"/>
  <c r="B354" i="44" a="1"/>
  <c r="B354" i="44" s="1"/>
  <c r="B353" i="44" a="1"/>
  <c r="B353" i="44" s="1"/>
  <c r="B352" i="44" a="1"/>
  <c r="B352" i="44" s="1"/>
  <c r="B351" i="44" a="1"/>
  <c r="B351" i="44" s="1"/>
  <c r="B350" i="44" a="1"/>
  <c r="B350" i="44" s="1"/>
  <c r="B349" i="44" a="1"/>
  <c r="B349" i="44" s="1"/>
  <c r="B348" i="44" a="1"/>
  <c r="B348" i="44" s="1"/>
  <c r="B347" i="44" a="1"/>
  <c r="B347" i="44" s="1"/>
  <c r="B346" i="44" a="1"/>
  <c r="B346" i="44" s="1"/>
  <c r="B345" i="44" a="1"/>
  <c r="B345" i="44" s="1"/>
  <c r="B344" i="44" a="1"/>
  <c r="B344" i="44" s="1"/>
  <c r="B343" i="44" a="1"/>
  <c r="B343" i="44" s="1"/>
  <c r="B342" i="44" a="1"/>
  <c r="B342" i="44" s="1"/>
  <c r="B341" i="44" a="1"/>
  <c r="B341" i="44" s="1"/>
  <c r="B340" i="44" a="1"/>
  <c r="B340" i="44" s="1"/>
  <c r="B339" i="44" a="1"/>
  <c r="B339" i="44" s="1"/>
  <c r="B338" i="44" a="1"/>
  <c r="B338" i="44" s="1"/>
  <c r="B337" i="44" a="1"/>
  <c r="B337" i="44" s="1"/>
  <c r="B336" i="44" a="1"/>
  <c r="B336" i="44" s="1"/>
  <c r="B335" i="44" a="1"/>
  <c r="B335" i="44" s="1"/>
  <c r="B334" i="44" a="1"/>
  <c r="B334" i="44" s="1"/>
  <c r="B333" i="44" a="1"/>
  <c r="B333" i="44" s="1"/>
  <c r="B332" i="44" a="1"/>
  <c r="B332" i="44" s="1"/>
  <c r="B331" i="44" a="1"/>
  <c r="B331" i="44" s="1"/>
  <c r="B330" i="44" a="1"/>
  <c r="B330" i="44" s="1"/>
  <c r="B329" i="44" a="1"/>
  <c r="B329" i="44" s="1"/>
  <c r="B328" i="44" a="1"/>
  <c r="B328" i="44" s="1"/>
  <c r="B327" i="44" a="1"/>
  <c r="B327" i="44" s="1"/>
  <c r="B326" i="44" a="1"/>
  <c r="B326" i="44" s="1"/>
  <c r="B325" i="44" a="1"/>
  <c r="B325" i="44" s="1"/>
  <c r="B324" i="44" a="1"/>
  <c r="B324" i="44" s="1"/>
  <c r="B323" i="44" a="1"/>
  <c r="B323" i="44" s="1"/>
  <c r="B322" i="44" a="1"/>
  <c r="B322" i="44" s="1"/>
  <c r="B321" i="44" a="1"/>
  <c r="B321" i="44" s="1"/>
  <c r="B320" i="44" a="1"/>
  <c r="B320" i="44" s="1"/>
  <c r="B319" i="44" a="1"/>
  <c r="B319" i="44" s="1"/>
  <c r="B318" i="44" a="1"/>
  <c r="B318" i="44" s="1"/>
  <c r="B317" i="44" a="1"/>
  <c r="B317" i="44" s="1"/>
  <c r="B316" i="44" a="1"/>
  <c r="B316" i="44" s="1"/>
  <c r="B315" i="44" a="1"/>
  <c r="B315" i="44" s="1"/>
  <c r="B314" i="44" a="1"/>
  <c r="B314" i="44" s="1"/>
  <c r="B313" i="44" a="1"/>
  <c r="B313" i="44" s="1"/>
  <c r="B312" i="44" a="1"/>
  <c r="B312" i="44" s="1"/>
  <c r="B311" i="44" a="1"/>
  <c r="B311" i="44" s="1"/>
  <c r="B310" i="44" a="1"/>
  <c r="B310" i="44" s="1"/>
  <c r="B309" i="44" a="1"/>
  <c r="B309" i="44" s="1"/>
  <c r="B308" i="44" a="1"/>
  <c r="B308" i="44" s="1"/>
  <c r="B307" i="44" a="1"/>
  <c r="B307" i="44" s="1"/>
  <c r="B306" i="44" a="1"/>
  <c r="B306" i="44" s="1"/>
  <c r="B305" i="44" a="1"/>
  <c r="B305" i="44" s="1"/>
  <c r="B304" i="44" a="1"/>
  <c r="B304" i="44" s="1"/>
  <c r="B303" i="44" a="1"/>
  <c r="B303" i="44" s="1"/>
  <c r="B302" i="44" a="1"/>
  <c r="B302" i="44" s="1"/>
  <c r="B301" i="44" a="1"/>
  <c r="B301" i="44" s="1"/>
  <c r="B300" i="44" a="1"/>
  <c r="B300" i="44" s="1"/>
  <c r="B299" i="44" a="1"/>
  <c r="B299" i="44" s="1"/>
  <c r="B298" i="44" a="1"/>
  <c r="B298" i="44" s="1"/>
  <c r="B297" i="44" a="1"/>
  <c r="B297" i="44" s="1"/>
  <c r="B296" i="44" a="1"/>
  <c r="B296" i="44" s="1"/>
  <c r="B295" i="44" a="1"/>
  <c r="B295" i="44" s="1"/>
  <c r="B294" i="44" a="1"/>
  <c r="B294" i="44" s="1"/>
  <c r="B293" i="44" a="1"/>
  <c r="B293" i="44" s="1"/>
  <c r="B292" i="44" a="1"/>
  <c r="B292" i="44" s="1"/>
  <c r="B291" i="44" a="1"/>
  <c r="B291" i="44" s="1"/>
  <c r="B290" i="44" a="1"/>
  <c r="B290" i="44" s="1"/>
  <c r="B289" i="44" a="1"/>
  <c r="B289" i="44" s="1"/>
  <c r="B288" i="44" a="1"/>
  <c r="B288" i="44" s="1"/>
  <c r="B287" i="44" a="1"/>
  <c r="B287" i="44" s="1"/>
  <c r="B286" i="44" a="1"/>
  <c r="B286" i="44" s="1"/>
  <c r="B285" i="44" a="1"/>
  <c r="B285" i="44" s="1"/>
  <c r="B284" i="44" a="1"/>
  <c r="B284" i="44" s="1"/>
  <c r="B283" i="44" a="1"/>
  <c r="B283" i="44" s="1"/>
  <c r="B282" i="44" a="1"/>
  <c r="B282" i="44" s="1"/>
  <c r="B281" i="44" a="1"/>
  <c r="B281" i="44" s="1"/>
  <c r="B280" i="44" a="1"/>
  <c r="B280" i="44" s="1"/>
  <c r="B279" i="44" a="1"/>
  <c r="B279" i="44" s="1"/>
  <c r="B278" i="44" a="1"/>
  <c r="B278" i="44" s="1"/>
  <c r="B277" i="44" a="1"/>
  <c r="B277" i="44" s="1"/>
  <c r="B276" i="44" a="1"/>
  <c r="B276" i="44" s="1"/>
  <c r="B275" i="44" a="1"/>
  <c r="B275" i="44" s="1"/>
  <c r="B274" i="44" a="1"/>
  <c r="B274" i="44" s="1"/>
  <c r="B273" i="44" a="1"/>
  <c r="B273" i="44" s="1"/>
  <c r="B272" i="44" a="1"/>
  <c r="B272" i="44" s="1"/>
  <c r="B271" i="44" a="1"/>
  <c r="B271" i="44" s="1"/>
  <c r="B270" i="44" a="1"/>
  <c r="B270" i="44" s="1"/>
  <c r="B269" i="44" a="1"/>
  <c r="B269" i="44" s="1"/>
  <c r="B268" i="44" a="1"/>
  <c r="B268" i="44" s="1"/>
  <c r="B267" i="44" a="1"/>
  <c r="B267" i="44" s="1"/>
  <c r="B266" i="44" a="1"/>
  <c r="B266" i="44" s="1"/>
  <c r="B265" i="44" a="1"/>
  <c r="B265" i="44" s="1"/>
  <c r="B264" i="44" a="1"/>
  <c r="B264" i="44" s="1"/>
  <c r="B263" i="44" a="1"/>
  <c r="B263" i="44" s="1"/>
  <c r="B262" i="44" a="1"/>
  <c r="B262" i="44" s="1"/>
  <c r="B261" i="44" a="1"/>
  <c r="B261" i="44" s="1"/>
  <c r="B260" i="44" a="1"/>
  <c r="B260" i="44" s="1"/>
  <c r="B259" i="44" a="1"/>
  <c r="B259" i="44" s="1"/>
  <c r="B258" i="44" a="1"/>
  <c r="B258" i="44" s="1"/>
  <c r="B257" i="44" a="1"/>
  <c r="B257" i="44" s="1"/>
  <c r="B256" i="44" a="1"/>
  <c r="B256" i="44" s="1"/>
  <c r="B255" i="44" a="1"/>
  <c r="B255" i="44" s="1"/>
  <c r="B254" i="44" a="1"/>
  <c r="B254" i="44" s="1"/>
  <c r="B253" i="44" a="1"/>
  <c r="B253" i="44" s="1"/>
  <c r="B252" i="44" a="1"/>
  <c r="B252" i="44" s="1"/>
  <c r="B251" i="44" a="1"/>
  <c r="B251" i="44" s="1"/>
  <c r="B250" i="44" a="1"/>
  <c r="B250" i="44" s="1"/>
  <c r="B249" i="44" a="1"/>
  <c r="B249" i="44" s="1"/>
  <c r="B248" i="44" a="1"/>
  <c r="B248" i="44" s="1"/>
  <c r="B247" i="44" a="1"/>
  <c r="B247" i="44" s="1"/>
  <c r="B246" i="44" a="1"/>
  <c r="B246" i="44" s="1"/>
  <c r="B245" i="44" a="1"/>
  <c r="B245" i="44" s="1"/>
  <c r="B244" i="44" a="1"/>
  <c r="B244" i="44" s="1"/>
  <c r="B243" i="44" a="1"/>
  <c r="B243" i="44" s="1"/>
  <c r="B242" i="44" a="1"/>
  <c r="B242" i="44" s="1"/>
  <c r="B241" i="44" a="1"/>
  <c r="B241" i="44" s="1"/>
  <c r="B240" i="44" a="1"/>
  <c r="B240" i="44" s="1"/>
  <c r="B239" i="44" a="1"/>
  <c r="B239" i="44" s="1"/>
  <c r="B238" i="44" a="1"/>
  <c r="B238" i="44" s="1"/>
  <c r="B237" i="44" a="1"/>
  <c r="B237" i="44" s="1"/>
  <c r="B236" i="44" a="1"/>
  <c r="B236" i="44" s="1"/>
  <c r="B235" i="44" a="1"/>
  <c r="B235" i="44" s="1"/>
  <c r="B234" i="44" a="1"/>
  <c r="B234" i="44" s="1"/>
  <c r="B233" i="44" a="1"/>
  <c r="B233" i="44" s="1"/>
  <c r="B232" i="44" a="1"/>
  <c r="B232" i="44" s="1"/>
  <c r="B231" i="44" a="1"/>
  <c r="B231" i="44" s="1"/>
  <c r="B230" i="44" a="1"/>
  <c r="B230" i="44" s="1"/>
  <c r="B229" i="44" a="1"/>
  <c r="B229" i="44" s="1"/>
  <c r="B228" i="44" a="1"/>
  <c r="B228" i="44" s="1"/>
  <c r="B227" i="44" a="1"/>
  <c r="B227" i="44" s="1"/>
  <c r="B226" i="44" a="1"/>
  <c r="B226" i="44" s="1"/>
  <c r="B225" i="44" a="1"/>
  <c r="B225" i="44" s="1"/>
  <c r="B224" i="44" a="1"/>
  <c r="B224" i="44" s="1"/>
  <c r="B223" i="44" a="1"/>
  <c r="B223" i="44" s="1"/>
  <c r="B222" i="44" a="1"/>
  <c r="B222" i="44" s="1"/>
  <c r="B221" i="44" a="1"/>
  <c r="B221" i="44" s="1"/>
  <c r="B220" i="44" a="1"/>
  <c r="B220" i="44" s="1"/>
  <c r="B219" i="44" a="1"/>
  <c r="B219" i="44" s="1"/>
  <c r="B218" i="44" a="1"/>
  <c r="B218" i="44" s="1"/>
  <c r="B217" i="44" a="1"/>
  <c r="B217" i="44" s="1"/>
  <c r="B216" i="44" a="1"/>
  <c r="B216" i="44" s="1"/>
  <c r="B215" i="44" a="1"/>
  <c r="B215" i="44" s="1"/>
  <c r="B214" i="44" a="1"/>
  <c r="B214" i="44" s="1"/>
  <c r="B213" i="44" a="1"/>
  <c r="B213" i="44" s="1"/>
  <c r="B212" i="44" a="1"/>
  <c r="B212" i="44" s="1"/>
  <c r="B211" i="44" a="1"/>
  <c r="B211" i="44" s="1"/>
  <c r="B210" i="44" a="1"/>
  <c r="B210" i="44" s="1"/>
  <c r="B209" i="44" a="1"/>
  <c r="B209" i="44" s="1"/>
  <c r="B208" i="44" a="1"/>
  <c r="B208" i="44" s="1"/>
  <c r="B207" i="44" a="1"/>
  <c r="B207" i="44" s="1"/>
  <c r="B206" i="44" a="1"/>
  <c r="B206" i="44" s="1"/>
  <c r="B205" i="44" a="1"/>
  <c r="B205" i="44" s="1"/>
  <c r="B204" i="44" a="1"/>
  <c r="B204" i="44" s="1"/>
  <c r="B203" i="44" a="1"/>
  <c r="B203" i="44" s="1"/>
  <c r="B202" i="44" a="1"/>
  <c r="B202" i="44" s="1"/>
  <c r="B201" i="44" a="1"/>
  <c r="B201" i="44" s="1"/>
  <c r="B200" i="44" a="1"/>
  <c r="B200" i="44" s="1"/>
  <c r="B199" i="44" a="1"/>
  <c r="B199" i="44" s="1"/>
  <c r="B198" i="44" a="1"/>
  <c r="B198" i="44" s="1"/>
  <c r="B197" i="44" a="1"/>
  <c r="B197" i="44" s="1"/>
  <c r="B196" i="44" a="1"/>
  <c r="B196" i="44" s="1"/>
  <c r="B195" i="44" a="1"/>
  <c r="B195" i="44" s="1"/>
  <c r="B194" i="44" a="1"/>
  <c r="B194" i="44" s="1"/>
  <c r="B193" i="44" a="1"/>
  <c r="B193" i="44" s="1"/>
  <c r="B192" i="44" a="1"/>
  <c r="B192" i="44" s="1"/>
  <c r="B191" i="44" a="1"/>
  <c r="B191" i="44" s="1"/>
  <c r="B190" i="44" a="1"/>
  <c r="B190" i="44" s="1"/>
  <c r="B189" i="44" a="1"/>
  <c r="B189" i="44" s="1"/>
  <c r="B188" i="44" a="1"/>
  <c r="B188" i="44" s="1"/>
  <c r="B187" i="44" a="1"/>
  <c r="B187" i="44" s="1"/>
  <c r="B186" i="44" a="1"/>
  <c r="B186" i="44" s="1"/>
  <c r="B185" i="44" a="1"/>
  <c r="B185" i="44" s="1"/>
  <c r="B184" i="44" a="1"/>
  <c r="B184" i="44" s="1"/>
  <c r="B183" i="44" a="1"/>
  <c r="B183" i="44" s="1"/>
  <c r="B182" i="44" a="1"/>
  <c r="B182" i="44" s="1"/>
  <c r="B181" i="44" a="1"/>
  <c r="B181" i="44" s="1"/>
  <c r="B180" i="44" a="1"/>
  <c r="B180" i="44" s="1"/>
  <c r="B179" i="44" a="1"/>
  <c r="B179" i="44" s="1"/>
  <c r="B178" i="44" a="1"/>
  <c r="B178" i="44" s="1"/>
  <c r="B177" i="44" a="1"/>
  <c r="B177" i="44" s="1"/>
  <c r="B176" i="44" a="1"/>
  <c r="B176" i="44" s="1"/>
  <c r="B175" i="44" a="1"/>
  <c r="B175" i="44" s="1"/>
  <c r="B174" i="44" a="1"/>
  <c r="B174" i="44" s="1"/>
  <c r="B173" i="44" a="1"/>
  <c r="B173" i="44" s="1"/>
  <c r="B172" i="44" a="1"/>
  <c r="B172" i="44" s="1"/>
  <c r="B171" i="44" a="1"/>
  <c r="B171" i="44" s="1"/>
  <c r="B170" i="44" a="1"/>
  <c r="B170" i="44" s="1"/>
  <c r="B169" i="44" a="1"/>
  <c r="B169" i="44" s="1"/>
  <c r="B168" i="44" a="1"/>
  <c r="B168" i="44" s="1"/>
  <c r="B167" i="44" a="1"/>
  <c r="B167" i="44" s="1"/>
  <c r="B166" i="44" a="1"/>
  <c r="B166" i="44" s="1"/>
  <c r="B165" i="44" a="1"/>
  <c r="B165" i="44" s="1"/>
  <c r="B164" i="44" a="1"/>
  <c r="B164" i="44" s="1"/>
  <c r="B163" i="44" a="1"/>
  <c r="B163" i="44" s="1"/>
  <c r="B162" i="44" a="1"/>
  <c r="B162" i="44" s="1"/>
  <c r="B161" i="44" a="1"/>
  <c r="B161" i="44" s="1"/>
  <c r="B160" i="44" a="1"/>
  <c r="B160" i="44" s="1"/>
  <c r="B159" i="44" a="1"/>
  <c r="B159" i="44" s="1"/>
  <c r="B158" i="44" a="1"/>
  <c r="B158" i="44" s="1"/>
  <c r="B157" i="44" a="1"/>
  <c r="B157" i="44" s="1"/>
  <c r="B156" i="44" a="1"/>
  <c r="B156" i="44" s="1"/>
  <c r="B155" i="44" a="1"/>
  <c r="B155" i="44" s="1"/>
  <c r="B154" i="44" a="1"/>
  <c r="B154" i="44" s="1"/>
  <c r="B153" i="44" a="1"/>
  <c r="B153" i="44" s="1"/>
  <c r="B152" i="44" a="1"/>
  <c r="B152" i="44" s="1"/>
  <c r="B151" i="44" a="1"/>
  <c r="B151" i="44" s="1"/>
  <c r="B150" i="44" a="1"/>
  <c r="B150" i="44" s="1"/>
  <c r="B149" i="44" a="1"/>
  <c r="B149" i="44" s="1"/>
  <c r="B148" i="44" a="1"/>
  <c r="B148" i="44" s="1"/>
  <c r="B147" i="44" a="1"/>
  <c r="B147" i="44" s="1"/>
  <c r="B146" i="44" a="1"/>
  <c r="B146" i="44" s="1"/>
  <c r="B145" i="44" a="1"/>
  <c r="B145" i="44" s="1"/>
  <c r="B144" i="44" a="1"/>
  <c r="B144" i="44" s="1"/>
  <c r="B143" i="44" a="1"/>
  <c r="B143" i="44" s="1"/>
  <c r="B142" i="44" a="1"/>
  <c r="B142" i="44" s="1"/>
  <c r="B141" i="44" a="1"/>
  <c r="B141" i="44" s="1"/>
  <c r="B140" i="44" a="1"/>
  <c r="B140" i="44" s="1"/>
  <c r="B139" i="44" a="1"/>
  <c r="B139" i="44" s="1"/>
  <c r="B138" i="44" a="1"/>
  <c r="B138" i="44" s="1"/>
  <c r="B137" i="44" a="1"/>
  <c r="B137" i="44" s="1"/>
  <c r="B136" i="44" a="1"/>
  <c r="B136" i="44" s="1"/>
  <c r="B135" i="44" a="1"/>
  <c r="B135" i="44" s="1"/>
  <c r="B134" i="44" a="1"/>
  <c r="B134" i="44" s="1"/>
  <c r="B133" i="44" a="1"/>
  <c r="B133" i="44" s="1"/>
  <c r="B132" i="44" a="1"/>
  <c r="B132" i="44" s="1"/>
  <c r="B131" i="44" a="1"/>
  <c r="B131" i="44" s="1"/>
  <c r="B130" i="44" a="1"/>
  <c r="B130" i="44" s="1"/>
  <c r="B129" i="44" a="1"/>
  <c r="B129" i="44" s="1"/>
  <c r="B128" i="44" a="1"/>
  <c r="B128" i="44" s="1"/>
  <c r="B127" i="44" a="1"/>
  <c r="B127" i="44" s="1"/>
  <c r="B126" i="44" a="1"/>
  <c r="B126" i="44" s="1"/>
  <c r="B125" i="44" a="1"/>
  <c r="B125" i="44" s="1"/>
  <c r="B124" i="44" a="1"/>
  <c r="B124" i="44" s="1"/>
  <c r="B123" i="44" a="1"/>
  <c r="B123" i="44" s="1"/>
  <c r="B122" i="44" a="1"/>
  <c r="B122" i="44" s="1"/>
  <c r="B121" i="44" a="1"/>
  <c r="B121" i="44" s="1"/>
  <c r="B120" i="44" a="1"/>
  <c r="B120" i="44" s="1"/>
  <c r="B119" i="44" a="1"/>
  <c r="B119" i="44" s="1"/>
  <c r="B118" i="44" a="1"/>
  <c r="B118" i="44" s="1"/>
  <c r="B117" i="44" a="1"/>
  <c r="B117" i="44" s="1"/>
  <c r="B116" i="44" a="1"/>
  <c r="B116" i="44" s="1"/>
  <c r="B115" i="44" a="1"/>
  <c r="B115" i="44" s="1"/>
  <c r="B114" i="44" a="1"/>
  <c r="B114" i="44" s="1"/>
  <c r="B113" i="44" a="1"/>
  <c r="B113" i="44" s="1"/>
  <c r="B112" i="44" a="1"/>
  <c r="B112" i="44" s="1"/>
  <c r="B111" i="44" a="1"/>
  <c r="B111" i="44" s="1"/>
  <c r="B110" i="44" a="1"/>
  <c r="B110" i="44" s="1"/>
  <c r="B109" i="44" a="1"/>
  <c r="B109" i="44" s="1"/>
  <c r="B108" i="44" a="1"/>
  <c r="B108" i="44" s="1"/>
  <c r="B107" i="44" a="1"/>
  <c r="B107" i="44" s="1"/>
  <c r="B106" i="44" a="1"/>
  <c r="B106" i="44" s="1"/>
  <c r="B105" i="44" a="1"/>
  <c r="B105" i="44" s="1"/>
  <c r="B104" i="44" a="1"/>
  <c r="B104" i="44" s="1"/>
  <c r="B103" i="44" a="1"/>
  <c r="B103" i="44" s="1"/>
  <c r="B102" i="44" a="1"/>
  <c r="B102" i="44" s="1"/>
  <c r="B101" i="44" a="1"/>
  <c r="B101" i="44" s="1"/>
  <c r="B100" i="44" a="1"/>
  <c r="B100" i="44" s="1"/>
  <c r="B99" i="44" a="1"/>
  <c r="B99" i="44" s="1"/>
  <c r="B98" i="44" a="1"/>
  <c r="B98" i="44" s="1"/>
  <c r="B97" i="44" a="1"/>
  <c r="B97" i="44" s="1"/>
  <c r="B96" i="44" a="1"/>
  <c r="B96" i="44" s="1"/>
  <c r="B95" i="44" a="1"/>
  <c r="B95" i="44" s="1"/>
  <c r="B94" i="44" a="1"/>
  <c r="B94" i="44" s="1"/>
  <c r="B93" i="44" a="1"/>
  <c r="B93" i="44" s="1"/>
  <c r="B92" i="44" a="1"/>
  <c r="B92" i="44" s="1"/>
  <c r="B91" i="44" a="1"/>
  <c r="B91" i="44" s="1"/>
  <c r="B90" i="44" a="1"/>
  <c r="B90" i="44" s="1"/>
  <c r="B89" i="44" a="1"/>
  <c r="B89" i="44" s="1"/>
  <c r="B88" i="44" a="1"/>
  <c r="B88" i="44" s="1"/>
  <c r="B87" i="44" a="1"/>
  <c r="B87" i="44" s="1"/>
  <c r="B86" i="44" a="1"/>
  <c r="B86" i="44" s="1"/>
  <c r="B85" i="44" a="1"/>
  <c r="B85" i="44" s="1"/>
  <c r="B84" i="44" a="1"/>
  <c r="B84" i="44" s="1"/>
  <c r="B83" i="44" a="1"/>
  <c r="B83" i="44" s="1"/>
  <c r="B82" i="44" a="1"/>
  <c r="B82" i="44" s="1"/>
  <c r="B81" i="44" a="1"/>
  <c r="B81" i="44" s="1"/>
  <c r="B80" i="44" a="1"/>
  <c r="B80" i="44" s="1"/>
  <c r="B79" i="44" a="1"/>
  <c r="B79" i="44" s="1"/>
  <c r="B78" i="44" a="1"/>
  <c r="B78" i="44" s="1"/>
  <c r="B77" i="44" a="1"/>
  <c r="B77" i="44" s="1"/>
  <c r="B76" i="44" a="1"/>
  <c r="B76" i="44" s="1"/>
  <c r="B75" i="44" a="1"/>
  <c r="B75" i="44" s="1"/>
  <c r="B74" i="44" a="1"/>
  <c r="B74" i="44" s="1"/>
  <c r="B73" i="44" a="1"/>
  <c r="B73" i="44" s="1"/>
  <c r="B72" i="44" a="1"/>
  <c r="B72" i="44" s="1"/>
  <c r="B71" i="44" a="1"/>
  <c r="B71" i="44" s="1"/>
  <c r="B70" i="44" a="1"/>
  <c r="B70" i="44" s="1"/>
  <c r="B69" i="44" a="1"/>
  <c r="B69" i="44" s="1"/>
  <c r="B68" i="44" a="1"/>
  <c r="B68" i="44" s="1"/>
  <c r="B67" i="44" a="1"/>
  <c r="B67" i="44" s="1"/>
  <c r="B66" i="44" a="1"/>
  <c r="B66" i="44" s="1"/>
  <c r="B65" i="44" a="1"/>
  <c r="B65" i="44" s="1"/>
  <c r="B64" i="44" a="1"/>
  <c r="B64" i="44" s="1"/>
  <c r="B63" i="44" a="1"/>
  <c r="B63" i="44" s="1"/>
  <c r="B62" i="44" a="1"/>
  <c r="B62" i="44" s="1"/>
  <c r="B61" i="44" a="1"/>
  <c r="B61" i="44" s="1"/>
  <c r="B60" i="44" a="1"/>
  <c r="B60" i="44" s="1"/>
  <c r="B59" i="44" a="1"/>
  <c r="B59" i="44" s="1"/>
  <c r="B58" i="44" a="1"/>
  <c r="B58" i="44" s="1"/>
  <c r="B57" i="44" a="1"/>
  <c r="B57" i="44" s="1"/>
  <c r="B56" i="44" a="1"/>
  <c r="B56" i="44" s="1"/>
  <c r="B55" i="44" a="1"/>
  <c r="B55" i="44" s="1"/>
  <c r="B54" i="44" a="1"/>
  <c r="B54" i="44" s="1"/>
  <c r="B53" i="44" a="1"/>
  <c r="B53" i="44" s="1"/>
  <c r="B52" i="44" a="1"/>
  <c r="B52" i="44" s="1"/>
  <c r="B51" i="44" a="1"/>
  <c r="B51" i="44" s="1"/>
  <c r="B50" i="44" a="1"/>
  <c r="B50" i="44" s="1"/>
  <c r="B49" i="44" a="1"/>
  <c r="B49" i="44" s="1"/>
  <c r="B48" i="44" a="1"/>
  <c r="B48" i="44" s="1"/>
  <c r="B47" i="44" a="1"/>
  <c r="B47" i="44" s="1"/>
  <c r="B46" i="44" a="1"/>
  <c r="B46" i="44" s="1"/>
  <c r="B45" i="44" a="1"/>
  <c r="B45" i="44" s="1"/>
  <c r="B44" i="44" a="1"/>
  <c r="B44" i="44" s="1"/>
  <c r="B43" i="44" a="1"/>
  <c r="B43" i="44" s="1"/>
  <c r="B42" i="44" a="1"/>
  <c r="B42" i="44" s="1"/>
  <c r="B41" i="44" a="1"/>
  <c r="B41" i="44" s="1"/>
  <c r="B40" i="44" a="1"/>
  <c r="B40" i="44" s="1"/>
  <c r="B39" i="44" a="1"/>
  <c r="B39" i="44" s="1"/>
  <c r="B38" i="44" a="1"/>
  <c r="B38" i="44" s="1"/>
  <c r="B37" i="44" a="1"/>
  <c r="B37" i="44" s="1"/>
  <c r="B36" i="44" a="1"/>
  <c r="B36" i="44" s="1"/>
  <c r="B35" i="44" a="1"/>
  <c r="B35" i="44" s="1"/>
  <c r="B34" i="44" a="1"/>
  <c r="B34" i="44" s="1"/>
  <c r="B33" i="44" a="1"/>
  <c r="B33" i="44" s="1"/>
  <c r="B32" i="44" a="1"/>
  <c r="B32" i="44" s="1"/>
  <c r="B31" i="44" a="1"/>
  <c r="B31" i="44" s="1"/>
  <c r="B30" i="44" a="1"/>
  <c r="B30" i="44" s="1"/>
  <c r="B29" i="44" a="1"/>
  <c r="B29" i="44" s="1"/>
  <c r="B28" i="44" a="1"/>
  <c r="B28" i="44" s="1"/>
  <c r="B27" i="44" a="1"/>
  <c r="B27" i="44" s="1"/>
  <c r="B26" i="44" a="1"/>
  <c r="B26" i="44" s="1"/>
  <c r="B25" i="44" a="1"/>
  <c r="B25" i="44" s="1"/>
  <c r="B24" i="44" a="1"/>
  <c r="B24" i="44" s="1"/>
  <c r="B23" i="44" a="1"/>
  <c r="B23" i="44" s="1"/>
  <c r="B22" i="44" a="1"/>
  <c r="B22" i="44" s="1"/>
  <c r="B21" i="44" a="1"/>
  <c r="B21" i="44" s="1"/>
  <c r="B20" i="44" a="1"/>
  <c r="B20" i="44" s="1"/>
  <c r="B19" i="44" a="1"/>
  <c r="B19" i="44" s="1"/>
  <c r="G15" i="44"/>
  <c r="G14" i="44"/>
  <c r="I10" i="44"/>
  <c r="J9" i="44"/>
  <c r="I9" i="44"/>
  <c r="J8" i="44"/>
  <c r="I8" i="44"/>
  <c r="J7" i="44"/>
  <c r="I7" i="44"/>
  <c r="J6" i="44"/>
  <c r="I6" i="44"/>
  <c r="J5" i="44"/>
  <c r="I5" i="44"/>
  <c r="E644" i="43"/>
  <c r="D644" i="43"/>
  <c r="C644" i="43"/>
  <c r="B643" i="43" a="1"/>
  <c r="B643" i="43" s="1"/>
  <c r="B642" i="43" a="1"/>
  <c r="B642" i="43" s="1"/>
  <c r="B641" i="43" a="1"/>
  <c r="B641" i="43" s="1"/>
  <c r="B640" i="43" a="1"/>
  <c r="B640" i="43" s="1"/>
  <c r="B639" i="43" a="1"/>
  <c r="B639" i="43" s="1"/>
  <c r="B638" i="43" a="1"/>
  <c r="B638" i="43" s="1"/>
  <c r="B637" i="43" a="1"/>
  <c r="B637" i="43" s="1"/>
  <c r="B636" i="43" a="1"/>
  <c r="B636" i="43" s="1"/>
  <c r="B635" i="43" a="1"/>
  <c r="B635" i="43" s="1"/>
  <c r="B634" i="43" a="1"/>
  <c r="B634" i="43" s="1"/>
  <c r="B633" i="43" a="1"/>
  <c r="B633" i="43" s="1"/>
  <c r="B632" i="43" a="1"/>
  <c r="B632" i="43" s="1"/>
  <c r="B631" i="43" a="1"/>
  <c r="B631" i="43" s="1"/>
  <c r="B630" i="43" a="1"/>
  <c r="B630" i="43" s="1"/>
  <c r="B629" i="43" a="1"/>
  <c r="B629" i="43" s="1"/>
  <c r="B628" i="43" a="1"/>
  <c r="B628" i="43" s="1"/>
  <c r="B627" i="43" a="1"/>
  <c r="B627" i="43" s="1"/>
  <c r="B626" i="43" a="1"/>
  <c r="B626" i="43" s="1"/>
  <c r="B625" i="43" a="1"/>
  <c r="B625" i="43" s="1"/>
  <c r="B624" i="43" a="1"/>
  <c r="B624" i="43" s="1"/>
  <c r="B623" i="43" a="1"/>
  <c r="B623" i="43" s="1"/>
  <c r="B622" i="43" a="1"/>
  <c r="B622" i="43" s="1"/>
  <c r="B621" i="43" a="1"/>
  <c r="B621" i="43" s="1"/>
  <c r="B620" i="43" a="1"/>
  <c r="B620" i="43" s="1"/>
  <c r="B619" i="43" a="1"/>
  <c r="B619" i="43" s="1"/>
  <c r="B618" i="43" a="1"/>
  <c r="B618" i="43" s="1"/>
  <c r="B617" i="43" a="1"/>
  <c r="B617" i="43" s="1"/>
  <c r="B616" i="43" a="1"/>
  <c r="B616" i="43" s="1"/>
  <c r="B615" i="43" a="1"/>
  <c r="B615" i="43" s="1"/>
  <c r="B614" i="43" a="1"/>
  <c r="B614" i="43" s="1"/>
  <c r="B613" i="43" a="1"/>
  <c r="B613" i="43" s="1"/>
  <c r="B612" i="43" a="1"/>
  <c r="B612" i="43" s="1"/>
  <c r="B611" i="43" a="1"/>
  <c r="B611" i="43" s="1"/>
  <c r="B610" i="43" a="1"/>
  <c r="B610" i="43" s="1"/>
  <c r="B609" i="43" a="1"/>
  <c r="B609" i="43" s="1"/>
  <c r="B608" i="43" a="1"/>
  <c r="B608" i="43" s="1"/>
  <c r="B607" i="43" a="1"/>
  <c r="B607" i="43" s="1"/>
  <c r="B606" i="43" a="1"/>
  <c r="B606" i="43" s="1"/>
  <c r="B605" i="43" a="1"/>
  <c r="B605" i="43" s="1"/>
  <c r="B604" i="43" a="1"/>
  <c r="B604" i="43" s="1"/>
  <c r="B603" i="43" a="1"/>
  <c r="B603" i="43" s="1"/>
  <c r="B602" i="43" a="1"/>
  <c r="B602" i="43" s="1"/>
  <c r="B601" i="43" a="1"/>
  <c r="B601" i="43" s="1"/>
  <c r="B600" i="43" a="1"/>
  <c r="B600" i="43" s="1"/>
  <c r="B599" i="43" a="1"/>
  <c r="B599" i="43" s="1"/>
  <c r="B598" i="43" a="1"/>
  <c r="B598" i="43" s="1"/>
  <c r="B597" i="43" a="1"/>
  <c r="B597" i="43" s="1"/>
  <c r="B596" i="43" a="1"/>
  <c r="B596" i="43" s="1"/>
  <c r="B595" i="43" a="1"/>
  <c r="B595" i="43" s="1"/>
  <c r="B594" i="43" a="1"/>
  <c r="B594" i="43" s="1"/>
  <c r="B593" i="43" a="1"/>
  <c r="B593" i="43" s="1"/>
  <c r="B592" i="43" a="1"/>
  <c r="B592" i="43" s="1"/>
  <c r="B591" i="43" a="1"/>
  <c r="B591" i="43" s="1"/>
  <c r="B590" i="43" a="1"/>
  <c r="B590" i="43" s="1"/>
  <c r="B589" i="43" a="1"/>
  <c r="B589" i="43" s="1"/>
  <c r="B588" i="43" a="1"/>
  <c r="B588" i="43" s="1"/>
  <c r="B587" i="43" a="1"/>
  <c r="B587" i="43" s="1"/>
  <c r="B586" i="43" a="1"/>
  <c r="B586" i="43" s="1"/>
  <c r="B585" i="43" a="1"/>
  <c r="B585" i="43" s="1"/>
  <c r="B584" i="43" a="1"/>
  <c r="B584" i="43" s="1"/>
  <c r="B583" i="43" a="1"/>
  <c r="B583" i="43" s="1"/>
  <c r="B582" i="43" a="1"/>
  <c r="B582" i="43" s="1"/>
  <c r="B581" i="43" a="1"/>
  <c r="B581" i="43" s="1"/>
  <c r="B580" i="43" a="1"/>
  <c r="B580" i="43" s="1"/>
  <c r="B579" i="43" a="1"/>
  <c r="B579" i="43" s="1"/>
  <c r="B578" i="43" a="1"/>
  <c r="B578" i="43" s="1"/>
  <c r="B577" i="43" a="1"/>
  <c r="B577" i="43" s="1"/>
  <c r="B576" i="43" a="1"/>
  <c r="B576" i="43" s="1"/>
  <c r="B575" i="43" a="1"/>
  <c r="B575" i="43" s="1"/>
  <c r="B574" i="43" a="1"/>
  <c r="B574" i="43" s="1"/>
  <c r="B573" i="43" a="1"/>
  <c r="B573" i="43" s="1"/>
  <c r="B572" i="43" a="1"/>
  <c r="B572" i="43" s="1"/>
  <c r="B571" i="43" a="1"/>
  <c r="B571" i="43" s="1"/>
  <c r="B570" i="43" a="1"/>
  <c r="B570" i="43" s="1"/>
  <c r="B569" i="43" a="1"/>
  <c r="B569" i="43" s="1"/>
  <c r="B568" i="43" a="1"/>
  <c r="B568" i="43" s="1"/>
  <c r="B567" i="43" a="1"/>
  <c r="B567" i="43" s="1"/>
  <c r="B566" i="43" a="1"/>
  <c r="B566" i="43" s="1"/>
  <c r="B565" i="43" a="1"/>
  <c r="B565" i="43" s="1"/>
  <c r="B564" i="43" a="1"/>
  <c r="B564" i="43" s="1"/>
  <c r="B563" i="43" a="1"/>
  <c r="B563" i="43" s="1"/>
  <c r="B562" i="43" a="1"/>
  <c r="B562" i="43" s="1"/>
  <c r="B561" i="43" a="1"/>
  <c r="B561" i="43" s="1"/>
  <c r="B560" i="43" a="1"/>
  <c r="B560" i="43" s="1"/>
  <c r="B559" i="43" a="1"/>
  <c r="B559" i="43" s="1"/>
  <c r="B558" i="43" a="1"/>
  <c r="B558" i="43" s="1"/>
  <c r="B557" i="43" a="1"/>
  <c r="B557" i="43" s="1"/>
  <c r="B556" i="43" a="1"/>
  <c r="B556" i="43" s="1"/>
  <c r="B555" i="43" a="1"/>
  <c r="B555" i="43" s="1"/>
  <c r="B554" i="43" a="1"/>
  <c r="B554" i="43" s="1"/>
  <c r="B553" i="43" a="1"/>
  <c r="B553" i="43" s="1"/>
  <c r="B552" i="43" a="1"/>
  <c r="B552" i="43" s="1"/>
  <c r="B551" i="43" a="1"/>
  <c r="B551" i="43" s="1"/>
  <c r="B550" i="43" a="1"/>
  <c r="B550" i="43" s="1"/>
  <c r="B549" i="43" a="1"/>
  <c r="B549" i="43" s="1"/>
  <c r="B548" i="43" a="1"/>
  <c r="B548" i="43" s="1"/>
  <c r="B547" i="43" a="1"/>
  <c r="B547" i="43" s="1"/>
  <c r="B546" i="43" a="1"/>
  <c r="B546" i="43" s="1"/>
  <c r="B545" i="43" a="1"/>
  <c r="B545" i="43" s="1"/>
  <c r="B544" i="43" a="1"/>
  <c r="B544" i="43" s="1"/>
  <c r="B543" i="43" a="1"/>
  <c r="B543" i="43" s="1"/>
  <c r="B542" i="43" a="1"/>
  <c r="B542" i="43" s="1"/>
  <c r="B541" i="43" a="1"/>
  <c r="B541" i="43" s="1"/>
  <c r="B540" i="43" a="1"/>
  <c r="B540" i="43" s="1"/>
  <c r="B539" i="43" a="1"/>
  <c r="B539" i="43" s="1"/>
  <c r="B538" i="43" a="1"/>
  <c r="B538" i="43" s="1"/>
  <c r="B537" i="43" a="1"/>
  <c r="B537" i="43" s="1"/>
  <c r="B536" i="43" a="1"/>
  <c r="B536" i="43" s="1"/>
  <c r="B535" i="43" a="1"/>
  <c r="B535" i="43" s="1"/>
  <c r="B534" i="43" a="1"/>
  <c r="B534" i="43" s="1"/>
  <c r="B533" i="43" a="1"/>
  <c r="B533" i="43" s="1"/>
  <c r="B532" i="43" a="1"/>
  <c r="B532" i="43" s="1"/>
  <c r="B531" i="43" a="1"/>
  <c r="B531" i="43" s="1"/>
  <c r="B530" i="43" a="1"/>
  <c r="B530" i="43" s="1"/>
  <c r="B529" i="43" a="1"/>
  <c r="B529" i="43" s="1"/>
  <c r="B528" i="43" a="1"/>
  <c r="B528" i="43" s="1"/>
  <c r="B527" i="43" a="1"/>
  <c r="B527" i="43" s="1"/>
  <c r="B526" i="43" a="1"/>
  <c r="B526" i="43" s="1"/>
  <c r="B525" i="43" a="1"/>
  <c r="B525" i="43" s="1"/>
  <c r="B524" i="43" a="1"/>
  <c r="B524" i="43" s="1"/>
  <c r="B523" i="43" a="1"/>
  <c r="B523" i="43" s="1"/>
  <c r="B522" i="43" a="1"/>
  <c r="B522" i="43" s="1"/>
  <c r="B521" i="43" a="1"/>
  <c r="B521" i="43" s="1"/>
  <c r="B520" i="43" a="1"/>
  <c r="B520" i="43" s="1"/>
  <c r="B519" i="43" a="1"/>
  <c r="B519" i="43" s="1"/>
  <c r="B518" i="43" a="1"/>
  <c r="B518" i="43" s="1"/>
  <c r="B517" i="43" a="1"/>
  <c r="B517" i="43" s="1"/>
  <c r="B516" i="43" a="1"/>
  <c r="B516" i="43" s="1"/>
  <c r="B515" i="43" a="1"/>
  <c r="B515" i="43" s="1"/>
  <c r="B514" i="43" a="1"/>
  <c r="B514" i="43" s="1"/>
  <c r="B513" i="43" a="1"/>
  <c r="B513" i="43" s="1"/>
  <c r="B512" i="43" a="1"/>
  <c r="B512" i="43" s="1"/>
  <c r="B511" i="43" a="1"/>
  <c r="B511" i="43" s="1"/>
  <c r="B510" i="43" a="1"/>
  <c r="B510" i="43" s="1"/>
  <c r="B509" i="43" a="1"/>
  <c r="B509" i="43" s="1"/>
  <c r="B508" i="43" a="1"/>
  <c r="B508" i="43" s="1"/>
  <c r="B507" i="43" a="1"/>
  <c r="B507" i="43" s="1"/>
  <c r="B506" i="43" a="1"/>
  <c r="B506" i="43" s="1"/>
  <c r="B505" i="43" a="1"/>
  <c r="B505" i="43" s="1"/>
  <c r="B504" i="43" a="1"/>
  <c r="B504" i="43" s="1"/>
  <c r="B503" i="43" a="1"/>
  <c r="B503" i="43" s="1"/>
  <c r="B502" i="43" a="1"/>
  <c r="B502" i="43" s="1"/>
  <c r="B501" i="43" a="1"/>
  <c r="B501" i="43" s="1"/>
  <c r="B500" i="43" a="1"/>
  <c r="B500" i="43" s="1"/>
  <c r="B499" i="43" a="1"/>
  <c r="B499" i="43" s="1"/>
  <c r="B498" i="43" a="1"/>
  <c r="B498" i="43" s="1"/>
  <c r="B497" i="43" a="1"/>
  <c r="B497" i="43" s="1"/>
  <c r="B496" i="43" a="1"/>
  <c r="B496" i="43" s="1"/>
  <c r="B495" i="43" a="1"/>
  <c r="B495" i="43" s="1"/>
  <c r="B494" i="43" a="1"/>
  <c r="B494" i="43" s="1"/>
  <c r="B493" i="43" a="1"/>
  <c r="B493" i="43" s="1"/>
  <c r="B492" i="43" a="1"/>
  <c r="B492" i="43" s="1"/>
  <c r="B491" i="43" a="1"/>
  <c r="B491" i="43" s="1"/>
  <c r="B490" i="43" a="1"/>
  <c r="B490" i="43" s="1"/>
  <c r="B489" i="43" a="1"/>
  <c r="B489" i="43" s="1"/>
  <c r="B488" i="43" a="1"/>
  <c r="B488" i="43" s="1"/>
  <c r="B487" i="43" a="1"/>
  <c r="B487" i="43" s="1"/>
  <c r="B486" i="43" a="1"/>
  <c r="B486" i="43" s="1"/>
  <c r="B485" i="43" a="1"/>
  <c r="B485" i="43" s="1"/>
  <c r="B484" i="43" a="1"/>
  <c r="B484" i="43" s="1"/>
  <c r="B483" i="43" a="1"/>
  <c r="B483" i="43" s="1"/>
  <c r="B482" i="43" a="1"/>
  <c r="B482" i="43" s="1"/>
  <c r="B481" i="43" a="1"/>
  <c r="B481" i="43" s="1"/>
  <c r="B480" i="43" a="1"/>
  <c r="B480" i="43" s="1"/>
  <c r="B479" i="43" a="1"/>
  <c r="B479" i="43" s="1"/>
  <c r="B478" i="43" a="1"/>
  <c r="B478" i="43" s="1"/>
  <c r="B477" i="43" a="1"/>
  <c r="B477" i="43" s="1"/>
  <c r="B476" i="43" a="1"/>
  <c r="B476" i="43" s="1"/>
  <c r="B475" i="43" a="1"/>
  <c r="B475" i="43" s="1"/>
  <c r="B474" i="43" a="1"/>
  <c r="B474" i="43" s="1"/>
  <c r="B473" i="43" a="1"/>
  <c r="B473" i="43" s="1"/>
  <c r="B472" i="43" a="1"/>
  <c r="B472" i="43" s="1"/>
  <c r="B471" i="43" a="1"/>
  <c r="B471" i="43" s="1"/>
  <c r="B470" i="43" a="1"/>
  <c r="B470" i="43" s="1"/>
  <c r="B469" i="43" a="1"/>
  <c r="B469" i="43" s="1"/>
  <c r="B468" i="43" a="1"/>
  <c r="B468" i="43" s="1"/>
  <c r="B467" i="43" a="1"/>
  <c r="B467" i="43" s="1"/>
  <c r="B466" i="43" a="1"/>
  <c r="B466" i="43" s="1"/>
  <c r="B465" i="43" a="1"/>
  <c r="B465" i="43" s="1"/>
  <c r="B464" i="43" a="1"/>
  <c r="B464" i="43" s="1"/>
  <c r="B463" i="43" a="1"/>
  <c r="B463" i="43" s="1"/>
  <c r="B462" i="43" a="1"/>
  <c r="B462" i="43" s="1"/>
  <c r="B461" i="43" a="1"/>
  <c r="B461" i="43" s="1"/>
  <c r="B460" i="43" a="1"/>
  <c r="B460" i="43" s="1"/>
  <c r="B459" i="43" a="1"/>
  <c r="B459" i="43" s="1"/>
  <c r="B458" i="43" a="1"/>
  <c r="B458" i="43" s="1"/>
  <c r="B457" i="43" a="1"/>
  <c r="B457" i="43" s="1"/>
  <c r="B456" i="43" a="1"/>
  <c r="B456" i="43" s="1"/>
  <c r="B455" i="43" a="1"/>
  <c r="B455" i="43" s="1"/>
  <c r="B454" i="43" a="1"/>
  <c r="B454" i="43" s="1"/>
  <c r="B453" i="43" a="1"/>
  <c r="B453" i="43" s="1"/>
  <c r="B452" i="43" a="1"/>
  <c r="B452" i="43" s="1"/>
  <c r="B451" i="43" a="1"/>
  <c r="B451" i="43" s="1"/>
  <c r="B450" i="43" a="1"/>
  <c r="B450" i="43" s="1"/>
  <c r="B449" i="43" a="1"/>
  <c r="B449" i="43" s="1"/>
  <c r="B448" i="43" a="1"/>
  <c r="B448" i="43" s="1"/>
  <c r="B447" i="43" a="1"/>
  <c r="B447" i="43" s="1"/>
  <c r="B446" i="43" a="1"/>
  <c r="B446" i="43" s="1"/>
  <c r="B445" i="43" a="1"/>
  <c r="B445" i="43" s="1"/>
  <c r="B444" i="43" a="1"/>
  <c r="B444" i="43" s="1"/>
  <c r="B443" i="43" a="1"/>
  <c r="B443" i="43" s="1"/>
  <c r="B442" i="43" a="1"/>
  <c r="B442" i="43" s="1"/>
  <c r="B441" i="43" a="1"/>
  <c r="B441" i="43" s="1"/>
  <c r="B440" i="43" a="1"/>
  <c r="B440" i="43" s="1"/>
  <c r="B439" i="43" a="1"/>
  <c r="B439" i="43" s="1"/>
  <c r="B438" i="43" a="1"/>
  <c r="B438" i="43" s="1"/>
  <c r="B437" i="43" a="1"/>
  <c r="B437" i="43" s="1"/>
  <c r="B436" i="43" a="1"/>
  <c r="B436" i="43" s="1"/>
  <c r="B435" i="43" a="1"/>
  <c r="B435" i="43" s="1"/>
  <c r="B434" i="43" a="1"/>
  <c r="B434" i="43" s="1"/>
  <c r="B433" i="43" a="1"/>
  <c r="B433" i="43" s="1"/>
  <c r="B432" i="43" a="1"/>
  <c r="B432" i="43" s="1"/>
  <c r="B431" i="43" a="1"/>
  <c r="B431" i="43" s="1"/>
  <c r="B430" i="43" a="1"/>
  <c r="B430" i="43" s="1"/>
  <c r="B429" i="43" a="1"/>
  <c r="B429" i="43" s="1"/>
  <c r="B428" i="43" a="1"/>
  <c r="B428" i="43" s="1"/>
  <c r="B427" i="43" a="1"/>
  <c r="B427" i="43" s="1"/>
  <c r="B426" i="43" a="1"/>
  <c r="B426" i="43" s="1"/>
  <c r="B425" i="43" a="1"/>
  <c r="B425" i="43" s="1"/>
  <c r="B424" i="43" a="1"/>
  <c r="B424" i="43" s="1"/>
  <c r="B423" i="43" a="1"/>
  <c r="B423" i="43" s="1"/>
  <c r="B422" i="43" a="1"/>
  <c r="B422" i="43" s="1"/>
  <c r="B421" i="43" a="1"/>
  <c r="B421" i="43" s="1"/>
  <c r="B420" i="43" a="1"/>
  <c r="B420" i="43" s="1"/>
  <c r="B419" i="43" a="1"/>
  <c r="B419" i="43" s="1"/>
  <c r="B418" i="43" a="1"/>
  <c r="B418" i="43" s="1"/>
  <c r="B417" i="43" a="1"/>
  <c r="B417" i="43" s="1"/>
  <c r="B416" i="43" a="1"/>
  <c r="B416" i="43" s="1"/>
  <c r="B415" i="43" a="1"/>
  <c r="B415" i="43" s="1"/>
  <c r="B414" i="43" a="1"/>
  <c r="B414" i="43" s="1"/>
  <c r="B413" i="43" a="1"/>
  <c r="B413" i="43" s="1"/>
  <c r="B412" i="43" a="1"/>
  <c r="B412" i="43" s="1"/>
  <c r="B411" i="43" a="1"/>
  <c r="B411" i="43" s="1"/>
  <c r="B410" i="43" a="1"/>
  <c r="B410" i="43" s="1"/>
  <c r="B409" i="43" a="1"/>
  <c r="B409" i="43" s="1"/>
  <c r="B408" i="43" a="1"/>
  <c r="B408" i="43" s="1"/>
  <c r="B407" i="43" a="1"/>
  <c r="B407" i="43" s="1"/>
  <c r="B406" i="43" a="1"/>
  <c r="B406" i="43" s="1"/>
  <c r="B405" i="43" a="1"/>
  <c r="B405" i="43" s="1"/>
  <c r="B404" i="43" a="1"/>
  <c r="B404" i="43" s="1"/>
  <c r="B403" i="43" a="1"/>
  <c r="B403" i="43" s="1"/>
  <c r="B402" i="43" a="1"/>
  <c r="B402" i="43" s="1"/>
  <c r="B401" i="43" a="1"/>
  <c r="B401" i="43" s="1"/>
  <c r="B400" i="43" a="1"/>
  <c r="B400" i="43" s="1"/>
  <c r="B399" i="43" a="1"/>
  <c r="B399" i="43" s="1"/>
  <c r="B398" i="43" a="1"/>
  <c r="B398" i="43" s="1"/>
  <c r="B397" i="43" a="1"/>
  <c r="B397" i="43" s="1"/>
  <c r="B396" i="43" a="1"/>
  <c r="B396" i="43" s="1"/>
  <c r="B395" i="43" a="1"/>
  <c r="B395" i="43" s="1"/>
  <c r="B394" i="43" a="1"/>
  <c r="B394" i="43" s="1"/>
  <c r="B393" i="43" a="1"/>
  <c r="B393" i="43" s="1"/>
  <c r="B392" i="43" a="1"/>
  <c r="B392" i="43" s="1"/>
  <c r="B391" i="43" a="1"/>
  <c r="B391" i="43" s="1"/>
  <c r="B390" i="43" a="1"/>
  <c r="B390" i="43" s="1"/>
  <c r="B389" i="43" a="1"/>
  <c r="B389" i="43" s="1"/>
  <c r="B388" i="43" a="1"/>
  <c r="B388" i="43" s="1"/>
  <c r="B387" i="43" a="1"/>
  <c r="B387" i="43" s="1"/>
  <c r="B386" i="43" a="1"/>
  <c r="B386" i="43" s="1"/>
  <c r="B385" i="43" a="1"/>
  <c r="B385" i="43" s="1"/>
  <c r="B384" i="43" a="1"/>
  <c r="B384" i="43" s="1"/>
  <c r="B383" i="43" a="1"/>
  <c r="B383" i="43" s="1"/>
  <c r="B382" i="43" a="1"/>
  <c r="B382" i="43" s="1"/>
  <c r="B381" i="43" a="1"/>
  <c r="B381" i="43" s="1"/>
  <c r="B380" i="43" a="1"/>
  <c r="B380" i="43" s="1"/>
  <c r="B379" i="43" a="1"/>
  <c r="B379" i="43" s="1"/>
  <c r="B378" i="43" a="1"/>
  <c r="B378" i="43" s="1"/>
  <c r="B377" i="43" a="1"/>
  <c r="B377" i="43" s="1"/>
  <c r="B376" i="43" a="1"/>
  <c r="B376" i="43" s="1"/>
  <c r="B375" i="43" a="1"/>
  <c r="B375" i="43" s="1"/>
  <c r="B374" i="43" a="1"/>
  <c r="B374" i="43" s="1"/>
  <c r="B373" i="43" a="1"/>
  <c r="B373" i="43" s="1"/>
  <c r="B372" i="43" a="1"/>
  <c r="B372" i="43" s="1"/>
  <c r="B371" i="43" a="1"/>
  <c r="B371" i="43" s="1"/>
  <c r="B370" i="43" a="1"/>
  <c r="B370" i="43" s="1"/>
  <c r="B369" i="43" a="1"/>
  <c r="B369" i="43" s="1"/>
  <c r="B368" i="43" a="1"/>
  <c r="B368" i="43" s="1"/>
  <c r="B367" i="43" a="1"/>
  <c r="B367" i="43" s="1"/>
  <c r="B366" i="43" a="1"/>
  <c r="B366" i="43" s="1"/>
  <c r="B365" i="43" a="1"/>
  <c r="B365" i="43" s="1"/>
  <c r="B364" i="43" a="1"/>
  <c r="B364" i="43" s="1"/>
  <c r="B363" i="43" a="1"/>
  <c r="B363" i="43" s="1"/>
  <c r="B362" i="43" a="1"/>
  <c r="B362" i="43" s="1"/>
  <c r="B361" i="43" a="1"/>
  <c r="B361" i="43" s="1"/>
  <c r="B360" i="43" a="1"/>
  <c r="B360" i="43" s="1"/>
  <c r="B359" i="43" a="1"/>
  <c r="B359" i="43" s="1"/>
  <c r="B358" i="43" a="1"/>
  <c r="B358" i="43" s="1"/>
  <c r="B357" i="43" a="1"/>
  <c r="B357" i="43" s="1"/>
  <c r="B356" i="43" a="1"/>
  <c r="B356" i="43" s="1"/>
  <c r="B355" i="43" a="1"/>
  <c r="B355" i="43" s="1"/>
  <c r="B354" i="43" a="1"/>
  <c r="B354" i="43" s="1"/>
  <c r="B353" i="43" a="1"/>
  <c r="B353" i="43" s="1"/>
  <c r="B352" i="43" a="1"/>
  <c r="B352" i="43" s="1"/>
  <c r="B351" i="43" a="1"/>
  <c r="B351" i="43" s="1"/>
  <c r="B350" i="43" a="1"/>
  <c r="B350" i="43" s="1"/>
  <c r="B349" i="43" a="1"/>
  <c r="B349" i="43" s="1"/>
  <c r="B348" i="43" a="1"/>
  <c r="B348" i="43" s="1"/>
  <c r="B347" i="43" a="1"/>
  <c r="B347" i="43" s="1"/>
  <c r="B346" i="43" a="1"/>
  <c r="B346" i="43" s="1"/>
  <c r="B345" i="43" a="1"/>
  <c r="B345" i="43" s="1"/>
  <c r="B344" i="43" a="1"/>
  <c r="B344" i="43" s="1"/>
  <c r="B343" i="43" a="1"/>
  <c r="B343" i="43" s="1"/>
  <c r="B342" i="43" a="1"/>
  <c r="B342" i="43" s="1"/>
  <c r="B341" i="43" a="1"/>
  <c r="B341" i="43" s="1"/>
  <c r="B340" i="43" a="1"/>
  <c r="B340" i="43" s="1"/>
  <c r="B339" i="43" a="1"/>
  <c r="B339" i="43" s="1"/>
  <c r="B338" i="43" a="1"/>
  <c r="B338" i="43" s="1"/>
  <c r="B337" i="43" a="1"/>
  <c r="B337" i="43" s="1"/>
  <c r="B336" i="43" a="1"/>
  <c r="B336" i="43" s="1"/>
  <c r="B335" i="43" a="1"/>
  <c r="B335" i="43" s="1"/>
  <c r="B334" i="43" a="1"/>
  <c r="B334" i="43" s="1"/>
  <c r="B333" i="43" a="1"/>
  <c r="B333" i="43" s="1"/>
  <c r="B332" i="43" a="1"/>
  <c r="B332" i="43" s="1"/>
  <c r="B331" i="43" a="1"/>
  <c r="B331" i="43" s="1"/>
  <c r="B330" i="43" a="1"/>
  <c r="B330" i="43" s="1"/>
  <c r="B329" i="43" a="1"/>
  <c r="B329" i="43" s="1"/>
  <c r="B328" i="43" a="1"/>
  <c r="B328" i="43" s="1"/>
  <c r="B327" i="43" a="1"/>
  <c r="B327" i="43" s="1"/>
  <c r="B326" i="43" a="1"/>
  <c r="B326" i="43" s="1"/>
  <c r="B325" i="43" a="1"/>
  <c r="B325" i="43" s="1"/>
  <c r="B324" i="43" a="1"/>
  <c r="B324" i="43" s="1"/>
  <c r="B323" i="43" a="1"/>
  <c r="B323" i="43" s="1"/>
  <c r="B322" i="43" a="1"/>
  <c r="B322" i="43" s="1"/>
  <c r="B321" i="43" a="1"/>
  <c r="B321" i="43" s="1"/>
  <c r="B320" i="43" a="1"/>
  <c r="B320" i="43" s="1"/>
  <c r="B319" i="43" a="1"/>
  <c r="B319" i="43" s="1"/>
  <c r="B318" i="43" a="1"/>
  <c r="B318" i="43" s="1"/>
  <c r="B317" i="43" a="1"/>
  <c r="B317" i="43" s="1"/>
  <c r="B316" i="43" a="1"/>
  <c r="B316" i="43" s="1"/>
  <c r="B315" i="43" a="1"/>
  <c r="B315" i="43" s="1"/>
  <c r="B314" i="43" a="1"/>
  <c r="B314" i="43" s="1"/>
  <c r="B313" i="43" a="1"/>
  <c r="B313" i="43" s="1"/>
  <c r="B312" i="43" a="1"/>
  <c r="B312" i="43" s="1"/>
  <c r="B311" i="43" a="1"/>
  <c r="B311" i="43" s="1"/>
  <c r="B310" i="43" a="1"/>
  <c r="B310" i="43" s="1"/>
  <c r="B309" i="43" a="1"/>
  <c r="B309" i="43" s="1"/>
  <c r="B308" i="43" a="1"/>
  <c r="B308" i="43" s="1"/>
  <c r="B307" i="43" a="1"/>
  <c r="B307" i="43" s="1"/>
  <c r="B306" i="43" a="1"/>
  <c r="B306" i="43" s="1"/>
  <c r="B305" i="43" a="1"/>
  <c r="B305" i="43" s="1"/>
  <c r="B304" i="43" a="1"/>
  <c r="B304" i="43" s="1"/>
  <c r="B303" i="43" a="1"/>
  <c r="B303" i="43" s="1"/>
  <c r="B302" i="43" a="1"/>
  <c r="B302" i="43" s="1"/>
  <c r="B301" i="43" a="1"/>
  <c r="B301" i="43" s="1"/>
  <c r="B300" i="43" a="1"/>
  <c r="B300" i="43" s="1"/>
  <c r="B299" i="43" a="1"/>
  <c r="B299" i="43" s="1"/>
  <c r="B298" i="43" a="1"/>
  <c r="B298" i="43" s="1"/>
  <c r="B297" i="43" a="1"/>
  <c r="B297" i="43" s="1"/>
  <c r="B296" i="43" a="1"/>
  <c r="B296" i="43" s="1"/>
  <c r="B295" i="43" a="1"/>
  <c r="B295" i="43" s="1"/>
  <c r="B294" i="43" a="1"/>
  <c r="B294" i="43" s="1"/>
  <c r="B293" i="43" a="1"/>
  <c r="B293" i="43" s="1"/>
  <c r="B292" i="43" a="1"/>
  <c r="B292" i="43" s="1"/>
  <c r="B291" i="43" a="1"/>
  <c r="B291" i="43" s="1"/>
  <c r="B290" i="43" a="1"/>
  <c r="B290" i="43" s="1"/>
  <c r="B289" i="43" a="1"/>
  <c r="B289" i="43" s="1"/>
  <c r="B288" i="43" a="1"/>
  <c r="B288" i="43" s="1"/>
  <c r="B287" i="43" a="1"/>
  <c r="B287" i="43" s="1"/>
  <c r="B286" i="43" a="1"/>
  <c r="B286" i="43" s="1"/>
  <c r="B285" i="43" a="1"/>
  <c r="B285" i="43" s="1"/>
  <c r="B284" i="43" a="1"/>
  <c r="B284" i="43" s="1"/>
  <c r="B283" i="43" a="1"/>
  <c r="B283" i="43" s="1"/>
  <c r="B282" i="43" a="1"/>
  <c r="B282" i="43" s="1"/>
  <c r="B281" i="43" a="1"/>
  <c r="B281" i="43" s="1"/>
  <c r="B280" i="43" a="1"/>
  <c r="B280" i="43" s="1"/>
  <c r="B279" i="43" a="1"/>
  <c r="B279" i="43" s="1"/>
  <c r="B278" i="43" a="1"/>
  <c r="B278" i="43" s="1"/>
  <c r="B277" i="43" a="1"/>
  <c r="B277" i="43" s="1"/>
  <c r="B276" i="43" a="1"/>
  <c r="B276" i="43" s="1"/>
  <c r="B275" i="43" a="1"/>
  <c r="B275" i="43" s="1"/>
  <c r="B274" i="43" a="1"/>
  <c r="B274" i="43" s="1"/>
  <c r="B273" i="43" a="1"/>
  <c r="B273" i="43" s="1"/>
  <c r="B272" i="43" a="1"/>
  <c r="B272" i="43" s="1"/>
  <c r="B271" i="43" a="1"/>
  <c r="B271" i="43" s="1"/>
  <c r="B270" i="43" a="1"/>
  <c r="B270" i="43" s="1"/>
  <c r="B269" i="43" a="1"/>
  <c r="B269" i="43" s="1"/>
  <c r="B268" i="43" a="1"/>
  <c r="B268" i="43" s="1"/>
  <c r="B267" i="43" a="1"/>
  <c r="B267" i="43" s="1"/>
  <c r="B266" i="43" a="1"/>
  <c r="B266" i="43" s="1"/>
  <c r="B265" i="43" a="1"/>
  <c r="B265" i="43" s="1"/>
  <c r="B264" i="43" a="1"/>
  <c r="B264" i="43" s="1"/>
  <c r="B263" i="43" a="1"/>
  <c r="B263" i="43" s="1"/>
  <c r="B262" i="43" a="1"/>
  <c r="B262" i="43" s="1"/>
  <c r="B261" i="43" a="1"/>
  <c r="B261" i="43" s="1"/>
  <c r="B260" i="43" a="1"/>
  <c r="B260" i="43" s="1"/>
  <c r="B259" i="43" a="1"/>
  <c r="B259" i="43" s="1"/>
  <c r="B258" i="43" a="1"/>
  <c r="B258" i="43" s="1"/>
  <c r="B257" i="43" a="1"/>
  <c r="B257" i="43" s="1"/>
  <c r="B256" i="43" a="1"/>
  <c r="B256" i="43" s="1"/>
  <c r="B255" i="43" a="1"/>
  <c r="B255" i="43" s="1"/>
  <c r="B254" i="43" a="1"/>
  <c r="B254" i="43" s="1"/>
  <c r="B253" i="43" a="1"/>
  <c r="B253" i="43" s="1"/>
  <c r="B252" i="43" a="1"/>
  <c r="B252" i="43" s="1"/>
  <c r="B251" i="43" a="1"/>
  <c r="B251" i="43" s="1"/>
  <c r="B250" i="43" a="1"/>
  <c r="B250" i="43" s="1"/>
  <c r="B249" i="43" a="1"/>
  <c r="B249" i="43" s="1"/>
  <c r="B248" i="43" a="1"/>
  <c r="B248" i="43" s="1"/>
  <c r="B247" i="43" a="1"/>
  <c r="B247" i="43" s="1"/>
  <c r="B246" i="43" a="1"/>
  <c r="B246" i="43" s="1"/>
  <c r="B245" i="43" a="1"/>
  <c r="B245" i="43" s="1"/>
  <c r="B244" i="43" a="1"/>
  <c r="B244" i="43" s="1"/>
  <c r="B243" i="43" a="1"/>
  <c r="B243" i="43" s="1"/>
  <c r="B242" i="43" a="1"/>
  <c r="B242" i="43" s="1"/>
  <c r="B241" i="43" a="1"/>
  <c r="B241" i="43" s="1"/>
  <c r="B240" i="43" a="1"/>
  <c r="B240" i="43" s="1"/>
  <c r="B239" i="43" a="1"/>
  <c r="B239" i="43" s="1"/>
  <c r="B238" i="43" a="1"/>
  <c r="B238" i="43" s="1"/>
  <c r="B237" i="43" a="1"/>
  <c r="B237" i="43" s="1"/>
  <c r="B236" i="43" a="1"/>
  <c r="B236" i="43" s="1"/>
  <c r="B235" i="43" a="1"/>
  <c r="B235" i="43" s="1"/>
  <c r="B234" i="43" a="1"/>
  <c r="B234" i="43" s="1"/>
  <c r="B233" i="43" a="1"/>
  <c r="B233" i="43" s="1"/>
  <c r="B232" i="43" a="1"/>
  <c r="B232" i="43" s="1"/>
  <c r="B231" i="43" a="1"/>
  <c r="B231" i="43" s="1"/>
  <c r="B230" i="43" a="1"/>
  <c r="B230" i="43" s="1"/>
  <c r="B229" i="43" a="1"/>
  <c r="B229" i="43" s="1"/>
  <c r="B228" i="43" a="1"/>
  <c r="B228" i="43" s="1"/>
  <c r="B227" i="43" a="1"/>
  <c r="B227" i="43" s="1"/>
  <c r="B226" i="43" a="1"/>
  <c r="B226" i="43" s="1"/>
  <c r="B225" i="43" a="1"/>
  <c r="B225" i="43" s="1"/>
  <c r="B224" i="43" a="1"/>
  <c r="B224" i="43" s="1"/>
  <c r="B223" i="43" a="1"/>
  <c r="B223" i="43" s="1"/>
  <c r="B222" i="43" a="1"/>
  <c r="B222" i="43" s="1"/>
  <c r="B221" i="43" a="1"/>
  <c r="B221" i="43" s="1"/>
  <c r="B220" i="43" a="1"/>
  <c r="B220" i="43" s="1"/>
  <c r="B219" i="43" a="1"/>
  <c r="B219" i="43" s="1"/>
  <c r="B218" i="43" a="1"/>
  <c r="B218" i="43" s="1"/>
  <c r="B217" i="43" a="1"/>
  <c r="B217" i="43" s="1"/>
  <c r="B216" i="43" a="1"/>
  <c r="B216" i="43" s="1"/>
  <c r="B215" i="43" a="1"/>
  <c r="B215" i="43" s="1"/>
  <c r="B214" i="43" a="1"/>
  <c r="B214" i="43" s="1"/>
  <c r="B213" i="43" a="1"/>
  <c r="B213" i="43" s="1"/>
  <c r="B212" i="43" a="1"/>
  <c r="B212" i="43" s="1"/>
  <c r="B211" i="43" a="1"/>
  <c r="B211" i="43" s="1"/>
  <c r="B210" i="43" a="1"/>
  <c r="B210" i="43" s="1"/>
  <c r="B209" i="43" a="1"/>
  <c r="B209" i="43" s="1"/>
  <c r="B208" i="43" a="1"/>
  <c r="B208" i="43" s="1"/>
  <c r="B207" i="43" a="1"/>
  <c r="B207" i="43" s="1"/>
  <c r="B206" i="43" a="1"/>
  <c r="B206" i="43" s="1"/>
  <c r="B205" i="43" a="1"/>
  <c r="B205" i="43" s="1"/>
  <c r="B204" i="43" a="1"/>
  <c r="B204" i="43" s="1"/>
  <c r="B203" i="43" a="1"/>
  <c r="B203" i="43" s="1"/>
  <c r="B202" i="43" a="1"/>
  <c r="B202" i="43" s="1"/>
  <c r="B201" i="43" a="1"/>
  <c r="B201" i="43" s="1"/>
  <c r="B200" i="43" a="1"/>
  <c r="B200" i="43" s="1"/>
  <c r="B199" i="43" a="1"/>
  <c r="B199" i="43" s="1"/>
  <c r="B198" i="43" a="1"/>
  <c r="B198" i="43" s="1"/>
  <c r="B197" i="43" a="1"/>
  <c r="B197" i="43" s="1"/>
  <c r="B196" i="43" a="1"/>
  <c r="B196" i="43" s="1"/>
  <c r="B195" i="43" a="1"/>
  <c r="B195" i="43" s="1"/>
  <c r="B194" i="43" a="1"/>
  <c r="B194" i="43" s="1"/>
  <c r="B193" i="43" a="1"/>
  <c r="B193" i="43" s="1"/>
  <c r="B192" i="43" a="1"/>
  <c r="B192" i="43" s="1"/>
  <c r="B191" i="43" a="1"/>
  <c r="B191" i="43" s="1"/>
  <c r="B190" i="43" a="1"/>
  <c r="B190" i="43" s="1"/>
  <c r="B189" i="43" a="1"/>
  <c r="B189" i="43" s="1"/>
  <c r="B188" i="43" a="1"/>
  <c r="B188" i="43" s="1"/>
  <c r="B187" i="43" a="1"/>
  <c r="B187" i="43" s="1"/>
  <c r="B186" i="43" a="1"/>
  <c r="B186" i="43" s="1"/>
  <c r="B185" i="43" a="1"/>
  <c r="B185" i="43" s="1"/>
  <c r="B184" i="43" a="1"/>
  <c r="B184" i="43" s="1"/>
  <c r="B183" i="43" a="1"/>
  <c r="B183" i="43" s="1"/>
  <c r="B182" i="43" a="1"/>
  <c r="B182" i="43" s="1"/>
  <c r="B181" i="43" a="1"/>
  <c r="B181" i="43" s="1"/>
  <c r="B180" i="43" a="1"/>
  <c r="B180" i="43" s="1"/>
  <c r="B179" i="43" a="1"/>
  <c r="B179" i="43" s="1"/>
  <c r="B178" i="43" a="1"/>
  <c r="B178" i="43" s="1"/>
  <c r="B177" i="43" a="1"/>
  <c r="B177" i="43" s="1"/>
  <c r="B176" i="43" a="1"/>
  <c r="B176" i="43" s="1"/>
  <c r="B175" i="43" a="1"/>
  <c r="B175" i="43" s="1"/>
  <c r="B174" i="43" a="1"/>
  <c r="B174" i="43" s="1"/>
  <c r="B173" i="43" a="1"/>
  <c r="B173" i="43" s="1"/>
  <c r="B172" i="43" a="1"/>
  <c r="B172" i="43" s="1"/>
  <c r="B171" i="43" a="1"/>
  <c r="B171" i="43" s="1"/>
  <c r="B170" i="43" a="1"/>
  <c r="B170" i="43" s="1"/>
  <c r="B169" i="43" a="1"/>
  <c r="B169" i="43" s="1"/>
  <c r="B168" i="43" a="1"/>
  <c r="B168" i="43" s="1"/>
  <c r="B167" i="43" a="1"/>
  <c r="B167" i="43" s="1"/>
  <c r="B166" i="43" a="1"/>
  <c r="B166" i="43" s="1"/>
  <c r="B165" i="43" a="1"/>
  <c r="B165" i="43" s="1"/>
  <c r="B164" i="43" a="1"/>
  <c r="B164" i="43" s="1"/>
  <c r="B163" i="43" a="1"/>
  <c r="B163" i="43" s="1"/>
  <c r="B162" i="43" a="1"/>
  <c r="B162" i="43" s="1"/>
  <c r="B161" i="43" a="1"/>
  <c r="B161" i="43" s="1"/>
  <c r="B160" i="43" a="1"/>
  <c r="B160" i="43" s="1"/>
  <c r="B159" i="43" a="1"/>
  <c r="B159" i="43" s="1"/>
  <c r="B158" i="43" a="1"/>
  <c r="B158" i="43" s="1"/>
  <c r="B157" i="43" a="1"/>
  <c r="B157" i="43" s="1"/>
  <c r="B156" i="43" a="1"/>
  <c r="B156" i="43" s="1"/>
  <c r="B155" i="43" a="1"/>
  <c r="B155" i="43" s="1"/>
  <c r="B154" i="43" a="1"/>
  <c r="B154" i="43" s="1"/>
  <c r="B153" i="43" a="1"/>
  <c r="B153" i="43" s="1"/>
  <c r="B152" i="43" a="1"/>
  <c r="B152" i="43" s="1"/>
  <c r="B151" i="43" a="1"/>
  <c r="B151" i="43" s="1"/>
  <c r="B150" i="43" a="1"/>
  <c r="B150" i="43" s="1"/>
  <c r="B149" i="43" a="1"/>
  <c r="B149" i="43" s="1"/>
  <c r="B148" i="43" a="1"/>
  <c r="B148" i="43" s="1"/>
  <c r="B147" i="43" a="1"/>
  <c r="B147" i="43" s="1"/>
  <c r="B146" i="43" a="1"/>
  <c r="B146" i="43" s="1"/>
  <c r="B145" i="43" a="1"/>
  <c r="B145" i="43" s="1"/>
  <c r="B144" i="43" a="1"/>
  <c r="B144" i="43" s="1"/>
  <c r="B143" i="43" a="1"/>
  <c r="B143" i="43" s="1"/>
  <c r="B142" i="43" a="1"/>
  <c r="B142" i="43" s="1"/>
  <c r="B141" i="43" a="1"/>
  <c r="B141" i="43" s="1"/>
  <c r="B140" i="43" a="1"/>
  <c r="B140" i="43" s="1"/>
  <c r="B139" i="43" a="1"/>
  <c r="B139" i="43" s="1"/>
  <c r="B138" i="43" a="1"/>
  <c r="B138" i="43" s="1"/>
  <c r="B137" i="43" a="1"/>
  <c r="B137" i="43" s="1"/>
  <c r="B136" i="43" a="1"/>
  <c r="B136" i="43" s="1"/>
  <c r="B135" i="43" a="1"/>
  <c r="B135" i="43" s="1"/>
  <c r="B134" i="43" a="1"/>
  <c r="B134" i="43" s="1"/>
  <c r="B133" i="43" a="1"/>
  <c r="B133" i="43" s="1"/>
  <c r="B132" i="43" a="1"/>
  <c r="B132" i="43" s="1"/>
  <c r="B131" i="43" a="1"/>
  <c r="B131" i="43" s="1"/>
  <c r="B130" i="43" a="1"/>
  <c r="B130" i="43" s="1"/>
  <c r="B129" i="43" a="1"/>
  <c r="B129" i="43" s="1"/>
  <c r="B128" i="43" a="1"/>
  <c r="B128" i="43" s="1"/>
  <c r="B127" i="43" a="1"/>
  <c r="B127" i="43" s="1"/>
  <c r="B126" i="43" a="1"/>
  <c r="B126" i="43" s="1"/>
  <c r="B125" i="43" a="1"/>
  <c r="B125" i="43" s="1"/>
  <c r="B124" i="43" a="1"/>
  <c r="B124" i="43" s="1"/>
  <c r="B123" i="43" a="1"/>
  <c r="B123" i="43" s="1"/>
  <c r="B122" i="43" a="1"/>
  <c r="B122" i="43" s="1"/>
  <c r="B121" i="43" a="1"/>
  <c r="B121" i="43" s="1"/>
  <c r="B120" i="43" a="1"/>
  <c r="B120" i="43" s="1"/>
  <c r="B119" i="43" a="1"/>
  <c r="B119" i="43" s="1"/>
  <c r="B118" i="43" a="1"/>
  <c r="B118" i="43" s="1"/>
  <c r="B117" i="43" a="1"/>
  <c r="B117" i="43" s="1"/>
  <c r="B116" i="43" a="1"/>
  <c r="B116" i="43" s="1"/>
  <c r="B115" i="43" a="1"/>
  <c r="B115" i="43" s="1"/>
  <c r="B114" i="43" a="1"/>
  <c r="B114" i="43" s="1"/>
  <c r="B113" i="43" a="1"/>
  <c r="B113" i="43" s="1"/>
  <c r="B112" i="43" a="1"/>
  <c r="B112" i="43" s="1"/>
  <c r="B111" i="43" a="1"/>
  <c r="B111" i="43" s="1"/>
  <c r="B110" i="43" a="1"/>
  <c r="B110" i="43" s="1"/>
  <c r="B109" i="43" a="1"/>
  <c r="B109" i="43" s="1"/>
  <c r="B108" i="43" a="1"/>
  <c r="B108" i="43" s="1"/>
  <c r="B107" i="43" a="1"/>
  <c r="B107" i="43" s="1"/>
  <c r="B106" i="43" a="1"/>
  <c r="B106" i="43" s="1"/>
  <c r="B105" i="43" a="1"/>
  <c r="B105" i="43" s="1"/>
  <c r="B104" i="43" a="1"/>
  <c r="B104" i="43" s="1"/>
  <c r="B103" i="43" a="1"/>
  <c r="B103" i="43" s="1"/>
  <c r="B102" i="43" a="1"/>
  <c r="B102" i="43" s="1"/>
  <c r="B101" i="43" a="1"/>
  <c r="B101" i="43" s="1"/>
  <c r="B100" i="43" a="1"/>
  <c r="B100" i="43" s="1"/>
  <c r="B99" i="43" a="1"/>
  <c r="B99" i="43" s="1"/>
  <c r="B98" i="43" a="1"/>
  <c r="B98" i="43" s="1"/>
  <c r="B97" i="43" a="1"/>
  <c r="B97" i="43" s="1"/>
  <c r="B96" i="43" a="1"/>
  <c r="B96" i="43" s="1"/>
  <c r="B95" i="43" a="1"/>
  <c r="B95" i="43" s="1"/>
  <c r="B94" i="43" a="1"/>
  <c r="B94" i="43" s="1"/>
  <c r="B93" i="43" a="1"/>
  <c r="B93" i="43" s="1"/>
  <c r="B92" i="43" a="1"/>
  <c r="B92" i="43" s="1"/>
  <c r="B91" i="43" a="1"/>
  <c r="B91" i="43" s="1"/>
  <c r="B90" i="43" a="1"/>
  <c r="B90" i="43" s="1"/>
  <c r="B89" i="43" a="1"/>
  <c r="B89" i="43" s="1"/>
  <c r="B88" i="43" a="1"/>
  <c r="B88" i="43" s="1"/>
  <c r="B87" i="43" a="1"/>
  <c r="B87" i="43" s="1"/>
  <c r="B86" i="43" a="1"/>
  <c r="B86" i="43" s="1"/>
  <c r="B85" i="43" a="1"/>
  <c r="B85" i="43" s="1"/>
  <c r="B84" i="43" a="1"/>
  <c r="B84" i="43" s="1"/>
  <c r="B83" i="43" a="1"/>
  <c r="B83" i="43" s="1"/>
  <c r="B82" i="43" a="1"/>
  <c r="B82" i="43" s="1"/>
  <c r="B81" i="43" a="1"/>
  <c r="B81" i="43" s="1"/>
  <c r="B80" i="43" a="1"/>
  <c r="B80" i="43" s="1"/>
  <c r="B79" i="43" a="1"/>
  <c r="B79" i="43" s="1"/>
  <c r="B78" i="43" a="1"/>
  <c r="B78" i="43" s="1"/>
  <c r="B77" i="43" a="1"/>
  <c r="B77" i="43" s="1"/>
  <c r="B76" i="43" a="1"/>
  <c r="B76" i="43" s="1"/>
  <c r="B75" i="43" a="1"/>
  <c r="B75" i="43" s="1"/>
  <c r="B74" i="43" a="1"/>
  <c r="B74" i="43" s="1"/>
  <c r="B73" i="43" a="1"/>
  <c r="B73" i="43" s="1"/>
  <c r="B72" i="43" a="1"/>
  <c r="B72" i="43" s="1"/>
  <c r="B71" i="43" a="1"/>
  <c r="B71" i="43" s="1"/>
  <c r="B70" i="43" a="1"/>
  <c r="B70" i="43" s="1"/>
  <c r="B69" i="43" a="1"/>
  <c r="B69" i="43" s="1"/>
  <c r="B68" i="43" a="1"/>
  <c r="B68" i="43" s="1"/>
  <c r="B67" i="43" a="1"/>
  <c r="B67" i="43" s="1"/>
  <c r="B66" i="43" a="1"/>
  <c r="B66" i="43" s="1"/>
  <c r="B65" i="43" a="1"/>
  <c r="B65" i="43" s="1"/>
  <c r="B64" i="43" a="1"/>
  <c r="B64" i="43" s="1"/>
  <c r="B63" i="43" a="1"/>
  <c r="B63" i="43" s="1"/>
  <c r="B62" i="43" a="1"/>
  <c r="B62" i="43" s="1"/>
  <c r="B61" i="43" a="1"/>
  <c r="B61" i="43" s="1"/>
  <c r="B60" i="43" a="1"/>
  <c r="B60" i="43" s="1"/>
  <c r="B59" i="43" a="1"/>
  <c r="B59" i="43" s="1"/>
  <c r="B58" i="43" a="1"/>
  <c r="B58" i="43" s="1"/>
  <c r="B57" i="43" a="1"/>
  <c r="B57" i="43" s="1"/>
  <c r="B56" i="43" a="1"/>
  <c r="B56" i="43" s="1"/>
  <c r="B55" i="43" a="1"/>
  <c r="B55" i="43" s="1"/>
  <c r="B54" i="43" a="1"/>
  <c r="B54" i="43" s="1"/>
  <c r="B53" i="43" a="1"/>
  <c r="B53" i="43" s="1"/>
  <c r="B52" i="43" a="1"/>
  <c r="B52" i="43" s="1"/>
  <c r="B51" i="43" a="1"/>
  <c r="B51" i="43" s="1"/>
  <c r="B50" i="43" a="1"/>
  <c r="B50" i="43" s="1"/>
  <c r="B49" i="43" a="1"/>
  <c r="B49" i="43" s="1"/>
  <c r="B48" i="43" a="1"/>
  <c r="B48" i="43" s="1"/>
  <c r="B47" i="43" a="1"/>
  <c r="B47" i="43" s="1"/>
  <c r="B46" i="43" a="1"/>
  <c r="B46" i="43" s="1"/>
  <c r="B45" i="43" a="1"/>
  <c r="B45" i="43" s="1"/>
  <c r="B44" i="43" a="1"/>
  <c r="B44" i="43" s="1"/>
  <c r="B43" i="43" a="1"/>
  <c r="B43" i="43" s="1"/>
  <c r="B42" i="43" a="1"/>
  <c r="B42" i="43" s="1"/>
  <c r="B41" i="43" a="1"/>
  <c r="B41" i="43" s="1"/>
  <c r="B40" i="43" a="1"/>
  <c r="B40" i="43" s="1"/>
  <c r="B39" i="43" a="1"/>
  <c r="B39" i="43" s="1"/>
  <c r="B38" i="43" a="1"/>
  <c r="B38" i="43" s="1"/>
  <c r="B37" i="43" a="1"/>
  <c r="B37" i="43" s="1"/>
  <c r="B36" i="43" a="1"/>
  <c r="B36" i="43" s="1"/>
  <c r="B35" i="43" a="1"/>
  <c r="B35" i="43" s="1"/>
  <c r="B34" i="43" a="1"/>
  <c r="B34" i="43" s="1"/>
  <c r="B33" i="43" a="1"/>
  <c r="B33" i="43" s="1"/>
  <c r="B32" i="43" a="1"/>
  <c r="B32" i="43" s="1"/>
  <c r="B31" i="43" a="1"/>
  <c r="B31" i="43" s="1"/>
  <c r="B30" i="43" a="1"/>
  <c r="B30" i="43" s="1"/>
  <c r="B29" i="43" a="1"/>
  <c r="B29" i="43" s="1"/>
  <c r="B28" i="43" a="1"/>
  <c r="B28" i="43" s="1"/>
  <c r="B27" i="43" a="1"/>
  <c r="B27" i="43" s="1"/>
  <c r="B26" i="43" a="1"/>
  <c r="B26" i="43" s="1"/>
  <c r="B25" i="43" a="1"/>
  <c r="B25" i="43" s="1"/>
  <c r="B24" i="43" a="1"/>
  <c r="B24" i="43" s="1"/>
  <c r="B23" i="43" a="1"/>
  <c r="B23" i="43" s="1"/>
  <c r="B22" i="43" a="1"/>
  <c r="B22" i="43" s="1"/>
  <c r="B21" i="43" a="1"/>
  <c r="B21" i="43" s="1"/>
  <c r="B20" i="43" a="1"/>
  <c r="B20" i="43" s="1"/>
  <c r="B19" i="43" a="1"/>
  <c r="B19" i="43" s="1"/>
  <c r="G15" i="43"/>
  <c r="G14" i="43"/>
  <c r="I10" i="43"/>
  <c r="J9" i="43"/>
  <c r="I9" i="43"/>
  <c r="J8" i="43"/>
  <c r="I8" i="43"/>
  <c r="J7" i="43"/>
  <c r="I7" i="43"/>
  <c r="J6" i="43"/>
  <c r="I6" i="43"/>
  <c r="J5" i="43"/>
  <c r="I5" i="43"/>
  <c r="E644" i="42"/>
  <c r="D644" i="42"/>
  <c r="J9" i="42" s="1"/>
  <c r="C644" i="42"/>
  <c r="B643" i="42" a="1"/>
  <c r="B643" i="42" s="1"/>
  <c r="B642" i="42" a="1"/>
  <c r="B642" i="42" s="1"/>
  <c r="B641" i="42" a="1"/>
  <c r="B641" i="42" s="1"/>
  <c r="B640" i="42" a="1"/>
  <c r="B640" i="42" s="1"/>
  <c r="B639" i="42" a="1"/>
  <c r="B639" i="42" s="1"/>
  <c r="B638" i="42" a="1"/>
  <c r="B638" i="42" s="1"/>
  <c r="B637" i="42" a="1"/>
  <c r="B637" i="42" s="1"/>
  <c r="B636" i="42" a="1"/>
  <c r="B636" i="42" s="1"/>
  <c r="B635" i="42" a="1"/>
  <c r="B635" i="42" s="1"/>
  <c r="B634" i="42" a="1"/>
  <c r="B634" i="42" s="1"/>
  <c r="B633" i="42" a="1"/>
  <c r="B633" i="42" s="1"/>
  <c r="B632" i="42" a="1"/>
  <c r="B632" i="42" s="1"/>
  <c r="B631" i="42" a="1"/>
  <c r="B631" i="42" s="1"/>
  <c r="B630" i="42" a="1"/>
  <c r="B630" i="42" s="1"/>
  <c r="B629" i="42" a="1"/>
  <c r="B629" i="42" s="1"/>
  <c r="B628" i="42" a="1"/>
  <c r="B628" i="42" s="1"/>
  <c r="B627" i="42" a="1"/>
  <c r="B627" i="42" s="1"/>
  <c r="B626" i="42" a="1"/>
  <c r="B626" i="42" s="1"/>
  <c r="B625" i="42" a="1"/>
  <c r="B625" i="42" s="1"/>
  <c r="B624" i="42" a="1"/>
  <c r="B624" i="42" s="1"/>
  <c r="B623" i="42" a="1"/>
  <c r="B623" i="42" s="1"/>
  <c r="B622" i="42" a="1"/>
  <c r="B622" i="42" s="1"/>
  <c r="B621" i="42" a="1"/>
  <c r="B621" i="42" s="1"/>
  <c r="B620" i="42" a="1"/>
  <c r="B620" i="42" s="1"/>
  <c r="B619" i="42" a="1"/>
  <c r="B619" i="42" s="1"/>
  <c r="B618" i="42" a="1"/>
  <c r="B618" i="42" s="1"/>
  <c r="B617" i="42" a="1"/>
  <c r="B617" i="42" s="1"/>
  <c r="B616" i="42" a="1"/>
  <c r="B616" i="42" s="1"/>
  <c r="B615" i="42" a="1"/>
  <c r="B615" i="42" s="1"/>
  <c r="B614" i="42" a="1"/>
  <c r="B614" i="42" s="1"/>
  <c r="B613" i="42" a="1"/>
  <c r="B613" i="42" s="1"/>
  <c r="B612" i="42" a="1"/>
  <c r="B612" i="42" s="1"/>
  <c r="B611" i="42" a="1"/>
  <c r="B611" i="42" s="1"/>
  <c r="B610" i="42" a="1"/>
  <c r="B610" i="42" s="1"/>
  <c r="B609" i="42" a="1"/>
  <c r="B609" i="42" s="1"/>
  <c r="B608" i="42" a="1"/>
  <c r="B608" i="42" s="1"/>
  <c r="B607" i="42" a="1"/>
  <c r="B607" i="42" s="1"/>
  <c r="B606" i="42" a="1"/>
  <c r="B606" i="42" s="1"/>
  <c r="B605" i="42" a="1"/>
  <c r="B605" i="42" s="1"/>
  <c r="B604" i="42" a="1"/>
  <c r="B604" i="42" s="1"/>
  <c r="B603" i="42" a="1"/>
  <c r="B603" i="42" s="1"/>
  <c r="B602" i="42" a="1"/>
  <c r="B602" i="42" s="1"/>
  <c r="B601" i="42" a="1"/>
  <c r="B601" i="42" s="1"/>
  <c r="B600" i="42" a="1"/>
  <c r="B600" i="42" s="1"/>
  <c r="B599" i="42" a="1"/>
  <c r="B599" i="42" s="1"/>
  <c r="B598" i="42" a="1"/>
  <c r="B598" i="42" s="1"/>
  <c r="B597" i="42" a="1"/>
  <c r="B597" i="42" s="1"/>
  <c r="B596" i="42" a="1"/>
  <c r="B596" i="42" s="1"/>
  <c r="B595" i="42" a="1"/>
  <c r="B595" i="42" s="1"/>
  <c r="B594" i="42" a="1"/>
  <c r="B594" i="42" s="1"/>
  <c r="B593" i="42" a="1"/>
  <c r="B593" i="42" s="1"/>
  <c r="B592" i="42" a="1"/>
  <c r="B592" i="42" s="1"/>
  <c r="B591" i="42" a="1"/>
  <c r="B591" i="42" s="1"/>
  <c r="B590" i="42" a="1"/>
  <c r="B590" i="42" s="1"/>
  <c r="B589" i="42" a="1"/>
  <c r="B589" i="42" s="1"/>
  <c r="B588" i="42" a="1"/>
  <c r="B588" i="42" s="1"/>
  <c r="B587" i="42" a="1"/>
  <c r="B587" i="42" s="1"/>
  <c r="B586" i="42" a="1"/>
  <c r="B586" i="42" s="1"/>
  <c r="B585" i="42" a="1"/>
  <c r="B585" i="42" s="1"/>
  <c r="B584" i="42" a="1"/>
  <c r="B584" i="42" s="1"/>
  <c r="B583" i="42" a="1"/>
  <c r="B583" i="42" s="1"/>
  <c r="B582" i="42" a="1"/>
  <c r="B582" i="42" s="1"/>
  <c r="B581" i="42" a="1"/>
  <c r="B581" i="42" s="1"/>
  <c r="B580" i="42" a="1"/>
  <c r="B580" i="42" s="1"/>
  <c r="B579" i="42" a="1"/>
  <c r="B579" i="42" s="1"/>
  <c r="B578" i="42" a="1"/>
  <c r="B578" i="42" s="1"/>
  <c r="B577" i="42" a="1"/>
  <c r="B577" i="42" s="1"/>
  <c r="B576" i="42" a="1"/>
  <c r="B576" i="42" s="1"/>
  <c r="B575" i="42" a="1"/>
  <c r="B575" i="42" s="1"/>
  <c r="B574" i="42" a="1"/>
  <c r="B574" i="42" s="1"/>
  <c r="B573" i="42" a="1"/>
  <c r="B573" i="42" s="1"/>
  <c r="B572" i="42" a="1"/>
  <c r="B572" i="42" s="1"/>
  <c r="B571" i="42" a="1"/>
  <c r="B571" i="42" s="1"/>
  <c r="B570" i="42" a="1"/>
  <c r="B570" i="42" s="1"/>
  <c r="B569" i="42" a="1"/>
  <c r="B569" i="42" s="1"/>
  <c r="B568" i="42" a="1"/>
  <c r="B568" i="42" s="1"/>
  <c r="B567" i="42" a="1"/>
  <c r="B567" i="42" s="1"/>
  <c r="B566" i="42" a="1"/>
  <c r="B566" i="42" s="1"/>
  <c r="B565" i="42" a="1"/>
  <c r="B565" i="42" s="1"/>
  <c r="B564" i="42" a="1"/>
  <c r="B564" i="42" s="1"/>
  <c r="B563" i="42" a="1"/>
  <c r="B563" i="42" s="1"/>
  <c r="B562" i="42" a="1"/>
  <c r="B562" i="42" s="1"/>
  <c r="B561" i="42" a="1"/>
  <c r="B561" i="42" s="1"/>
  <c r="B560" i="42" a="1"/>
  <c r="B560" i="42" s="1"/>
  <c r="B559" i="42" a="1"/>
  <c r="B559" i="42" s="1"/>
  <c r="B558" i="42" a="1"/>
  <c r="B558" i="42" s="1"/>
  <c r="B557" i="42" a="1"/>
  <c r="B557" i="42" s="1"/>
  <c r="B556" i="42" a="1"/>
  <c r="B556" i="42" s="1"/>
  <c r="B555" i="42" a="1"/>
  <c r="B555" i="42" s="1"/>
  <c r="B554" i="42" a="1"/>
  <c r="B554" i="42" s="1"/>
  <c r="B553" i="42" a="1"/>
  <c r="B553" i="42" s="1"/>
  <c r="B552" i="42" a="1"/>
  <c r="B552" i="42" s="1"/>
  <c r="B551" i="42" a="1"/>
  <c r="B551" i="42" s="1"/>
  <c r="B550" i="42" a="1"/>
  <c r="B550" i="42" s="1"/>
  <c r="B549" i="42" a="1"/>
  <c r="B549" i="42" s="1"/>
  <c r="B548" i="42" a="1"/>
  <c r="B548" i="42" s="1"/>
  <c r="B547" i="42" a="1"/>
  <c r="B547" i="42" s="1"/>
  <c r="B546" i="42" a="1"/>
  <c r="B546" i="42" s="1"/>
  <c r="B545" i="42" a="1"/>
  <c r="B545" i="42" s="1"/>
  <c r="B544" i="42" a="1"/>
  <c r="B544" i="42" s="1"/>
  <c r="B543" i="42" a="1"/>
  <c r="B543" i="42" s="1"/>
  <c r="B542" i="42" a="1"/>
  <c r="B542" i="42" s="1"/>
  <c r="B541" i="42" a="1"/>
  <c r="B541" i="42" s="1"/>
  <c r="B540" i="42" a="1"/>
  <c r="B540" i="42" s="1"/>
  <c r="B539" i="42" a="1"/>
  <c r="B539" i="42" s="1"/>
  <c r="B538" i="42" a="1"/>
  <c r="B538" i="42" s="1"/>
  <c r="B537" i="42" a="1"/>
  <c r="B537" i="42" s="1"/>
  <c r="B536" i="42" a="1"/>
  <c r="B536" i="42" s="1"/>
  <c r="B535" i="42" a="1"/>
  <c r="B535" i="42" s="1"/>
  <c r="B534" i="42" a="1"/>
  <c r="B534" i="42" s="1"/>
  <c r="B533" i="42" a="1"/>
  <c r="B533" i="42" s="1"/>
  <c r="B532" i="42" a="1"/>
  <c r="B532" i="42" s="1"/>
  <c r="B531" i="42" a="1"/>
  <c r="B531" i="42" s="1"/>
  <c r="B530" i="42" a="1"/>
  <c r="B530" i="42" s="1"/>
  <c r="B529" i="42" a="1"/>
  <c r="B529" i="42" s="1"/>
  <c r="B528" i="42" a="1"/>
  <c r="B528" i="42" s="1"/>
  <c r="B527" i="42" a="1"/>
  <c r="B527" i="42" s="1"/>
  <c r="B526" i="42" a="1"/>
  <c r="B526" i="42" s="1"/>
  <c r="B525" i="42" a="1"/>
  <c r="B525" i="42" s="1"/>
  <c r="B524" i="42" a="1"/>
  <c r="B524" i="42" s="1"/>
  <c r="B523" i="42" a="1"/>
  <c r="B523" i="42" s="1"/>
  <c r="B522" i="42" a="1"/>
  <c r="B522" i="42" s="1"/>
  <c r="B521" i="42" a="1"/>
  <c r="B521" i="42" s="1"/>
  <c r="B520" i="42" a="1"/>
  <c r="B520" i="42" s="1"/>
  <c r="B519" i="42" a="1"/>
  <c r="B519" i="42" s="1"/>
  <c r="B518" i="42" a="1"/>
  <c r="B518" i="42" s="1"/>
  <c r="B517" i="42" a="1"/>
  <c r="B517" i="42" s="1"/>
  <c r="B516" i="42" a="1"/>
  <c r="B516" i="42" s="1"/>
  <c r="B515" i="42" a="1"/>
  <c r="B515" i="42" s="1"/>
  <c r="B514" i="42" a="1"/>
  <c r="B514" i="42" s="1"/>
  <c r="B513" i="42" a="1"/>
  <c r="B513" i="42" s="1"/>
  <c r="B512" i="42" a="1"/>
  <c r="B512" i="42" s="1"/>
  <c r="B511" i="42" a="1"/>
  <c r="B511" i="42" s="1"/>
  <c r="B510" i="42" a="1"/>
  <c r="B510" i="42" s="1"/>
  <c r="B509" i="42" a="1"/>
  <c r="B509" i="42" s="1"/>
  <c r="B508" i="42" a="1"/>
  <c r="B508" i="42" s="1"/>
  <c r="B507" i="42" a="1"/>
  <c r="B507" i="42" s="1"/>
  <c r="B506" i="42" a="1"/>
  <c r="B506" i="42" s="1"/>
  <c r="B505" i="42" a="1"/>
  <c r="B505" i="42" s="1"/>
  <c r="B504" i="42" a="1"/>
  <c r="B504" i="42" s="1"/>
  <c r="B503" i="42" a="1"/>
  <c r="B503" i="42" s="1"/>
  <c r="B502" i="42" a="1"/>
  <c r="B502" i="42" s="1"/>
  <c r="B501" i="42" a="1"/>
  <c r="B501" i="42" s="1"/>
  <c r="B500" i="42" a="1"/>
  <c r="B500" i="42" s="1"/>
  <c r="B499" i="42" a="1"/>
  <c r="B499" i="42" s="1"/>
  <c r="B498" i="42" a="1"/>
  <c r="B498" i="42" s="1"/>
  <c r="B497" i="42" a="1"/>
  <c r="B497" i="42" s="1"/>
  <c r="B496" i="42" a="1"/>
  <c r="B496" i="42" s="1"/>
  <c r="B495" i="42" a="1"/>
  <c r="B495" i="42" s="1"/>
  <c r="B494" i="42" a="1"/>
  <c r="B494" i="42" s="1"/>
  <c r="B493" i="42" a="1"/>
  <c r="B493" i="42" s="1"/>
  <c r="B492" i="42" a="1"/>
  <c r="B492" i="42" s="1"/>
  <c r="B491" i="42" a="1"/>
  <c r="B491" i="42" s="1"/>
  <c r="B490" i="42" a="1"/>
  <c r="B490" i="42" s="1"/>
  <c r="B489" i="42" a="1"/>
  <c r="B489" i="42" s="1"/>
  <c r="B488" i="42" a="1"/>
  <c r="B488" i="42" s="1"/>
  <c r="B487" i="42" a="1"/>
  <c r="B487" i="42" s="1"/>
  <c r="B486" i="42" a="1"/>
  <c r="B486" i="42" s="1"/>
  <c r="B485" i="42" a="1"/>
  <c r="B485" i="42" s="1"/>
  <c r="B484" i="42" a="1"/>
  <c r="B484" i="42" s="1"/>
  <c r="B483" i="42" a="1"/>
  <c r="B483" i="42" s="1"/>
  <c r="B482" i="42" a="1"/>
  <c r="B482" i="42" s="1"/>
  <c r="B481" i="42" a="1"/>
  <c r="B481" i="42" s="1"/>
  <c r="B480" i="42" a="1"/>
  <c r="B480" i="42" s="1"/>
  <c r="B479" i="42" a="1"/>
  <c r="B479" i="42" s="1"/>
  <c r="B478" i="42" a="1"/>
  <c r="B478" i="42" s="1"/>
  <c r="B477" i="42" a="1"/>
  <c r="B477" i="42" s="1"/>
  <c r="B476" i="42" a="1"/>
  <c r="B476" i="42" s="1"/>
  <c r="B475" i="42" a="1"/>
  <c r="B475" i="42" s="1"/>
  <c r="B474" i="42" a="1"/>
  <c r="B474" i="42" s="1"/>
  <c r="B473" i="42" a="1"/>
  <c r="B473" i="42" s="1"/>
  <c r="B472" i="42" a="1"/>
  <c r="B472" i="42" s="1"/>
  <c r="B471" i="42" a="1"/>
  <c r="B471" i="42" s="1"/>
  <c r="B470" i="42" a="1"/>
  <c r="B470" i="42" s="1"/>
  <c r="B469" i="42" a="1"/>
  <c r="B469" i="42" s="1"/>
  <c r="B468" i="42" a="1"/>
  <c r="B468" i="42" s="1"/>
  <c r="B467" i="42" a="1"/>
  <c r="B467" i="42" s="1"/>
  <c r="B466" i="42" a="1"/>
  <c r="B466" i="42" s="1"/>
  <c r="B465" i="42" a="1"/>
  <c r="B465" i="42" s="1"/>
  <c r="B464" i="42" a="1"/>
  <c r="B464" i="42" s="1"/>
  <c r="B463" i="42" a="1"/>
  <c r="B463" i="42" s="1"/>
  <c r="B462" i="42" a="1"/>
  <c r="B462" i="42" s="1"/>
  <c r="B461" i="42" a="1"/>
  <c r="B461" i="42" s="1"/>
  <c r="B460" i="42" a="1"/>
  <c r="B460" i="42" s="1"/>
  <c r="B459" i="42" a="1"/>
  <c r="B459" i="42" s="1"/>
  <c r="B458" i="42" a="1"/>
  <c r="B458" i="42" s="1"/>
  <c r="B457" i="42" a="1"/>
  <c r="B457" i="42" s="1"/>
  <c r="B456" i="42" a="1"/>
  <c r="B456" i="42" s="1"/>
  <c r="B455" i="42" a="1"/>
  <c r="B455" i="42" s="1"/>
  <c r="B454" i="42" a="1"/>
  <c r="B454" i="42" s="1"/>
  <c r="B453" i="42" a="1"/>
  <c r="B453" i="42" s="1"/>
  <c r="B452" i="42" a="1"/>
  <c r="B452" i="42" s="1"/>
  <c r="B451" i="42" a="1"/>
  <c r="B451" i="42" s="1"/>
  <c r="B450" i="42" a="1"/>
  <c r="B450" i="42" s="1"/>
  <c r="B449" i="42" a="1"/>
  <c r="B449" i="42" s="1"/>
  <c r="B448" i="42" a="1"/>
  <c r="B448" i="42" s="1"/>
  <c r="B447" i="42" a="1"/>
  <c r="B447" i="42" s="1"/>
  <c r="B446" i="42" a="1"/>
  <c r="B446" i="42" s="1"/>
  <c r="B445" i="42" a="1"/>
  <c r="B445" i="42" s="1"/>
  <c r="B444" i="42" a="1"/>
  <c r="B444" i="42" s="1"/>
  <c r="B443" i="42" a="1"/>
  <c r="B443" i="42" s="1"/>
  <c r="B442" i="42" a="1"/>
  <c r="B442" i="42" s="1"/>
  <c r="B441" i="42" a="1"/>
  <c r="B441" i="42" s="1"/>
  <c r="B440" i="42" a="1"/>
  <c r="B440" i="42" s="1"/>
  <c r="B439" i="42" a="1"/>
  <c r="B439" i="42" s="1"/>
  <c r="B438" i="42" a="1"/>
  <c r="B438" i="42" s="1"/>
  <c r="B437" i="42" a="1"/>
  <c r="B437" i="42" s="1"/>
  <c r="B436" i="42" a="1"/>
  <c r="B436" i="42" s="1"/>
  <c r="B435" i="42" a="1"/>
  <c r="B435" i="42" s="1"/>
  <c r="B434" i="42" a="1"/>
  <c r="B434" i="42" s="1"/>
  <c r="B433" i="42" a="1"/>
  <c r="B433" i="42" s="1"/>
  <c r="B432" i="42" a="1"/>
  <c r="B432" i="42" s="1"/>
  <c r="B431" i="42" a="1"/>
  <c r="B431" i="42" s="1"/>
  <c r="B430" i="42" a="1"/>
  <c r="B430" i="42" s="1"/>
  <c r="B429" i="42" a="1"/>
  <c r="B429" i="42" s="1"/>
  <c r="B428" i="42" a="1"/>
  <c r="B428" i="42" s="1"/>
  <c r="B427" i="42" a="1"/>
  <c r="B427" i="42" s="1"/>
  <c r="B426" i="42" a="1"/>
  <c r="B426" i="42" s="1"/>
  <c r="B425" i="42" a="1"/>
  <c r="B425" i="42" s="1"/>
  <c r="B424" i="42" a="1"/>
  <c r="B424" i="42" s="1"/>
  <c r="B423" i="42" a="1"/>
  <c r="B423" i="42" s="1"/>
  <c r="B422" i="42" a="1"/>
  <c r="B422" i="42" s="1"/>
  <c r="B421" i="42" a="1"/>
  <c r="B421" i="42" s="1"/>
  <c r="B420" i="42" a="1"/>
  <c r="B420" i="42" s="1"/>
  <c r="B419" i="42" a="1"/>
  <c r="B419" i="42" s="1"/>
  <c r="B418" i="42" a="1"/>
  <c r="B418" i="42" s="1"/>
  <c r="B417" i="42" a="1"/>
  <c r="B417" i="42" s="1"/>
  <c r="B416" i="42" a="1"/>
  <c r="B416" i="42" s="1"/>
  <c r="B415" i="42" a="1"/>
  <c r="B415" i="42" s="1"/>
  <c r="B414" i="42" a="1"/>
  <c r="B414" i="42" s="1"/>
  <c r="B413" i="42" a="1"/>
  <c r="B413" i="42" s="1"/>
  <c r="B412" i="42" a="1"/>
  <c r="B412" i="42" s="1"/>
  <c r="B411" i="42" a="1"/>
  <c r="B411" i="42" s="1"/>
  <c r="B410" i="42" a="1"/>
  <c r="B410" i="42" s="1"/>
  <c r="B409" i="42" a="1"/>
  <c r="B409" i="42" s="1"/>
  <c r="B408" i="42" a="1"/>
  <c r="B408" i="42" s="1"/>
  <c r="B407" i="42" a="1"/>
  <c r="B407" i="42" s="1"/>
  <c r="B406" i="42" a="1"/>
  <c r="B406" i="42" s="1"/>
  <c r="B405" i="42" a="1"/>
  <c r="B405" i="42" s="1"/>
  <c r="B404" i="42" a="1"/>
  <c r="B404" i="42" s="1"/>
  <c r="B403" i="42" a="1"/>
  <c r="B403" i="42" s="1"/>
  <c r="B402" i="42" a="1"/>
  <c r="B402" i="42" s="1"/>
  <c r="B401" i="42" a="1"/>
  <c r="B401" i="42" s="1"/>
  <c r="B400" i="42" a="1"/>
  <c r="B400" i="42" s="1"/>
  <c r="B399" i="42" a="1"/>
  <c r="B399" i="42" s="1"/>
  <c r="B398" i="42" a="1"/>
  <c r="B398" i="42" s="1"/>
  <c r="B397" i="42" a="1"/>
  <c r="B397" i="42" s="1"/>
  <c r="B396" i="42" a="1"/>
  <c r="B396" i="42" s="1"/>
  <c r="B395" i="42" a="1"/>
  <c r="B395" i="42" s="1"/>
  <c r="B394" i="42" a="1"/>
  <c r="B394" i="42" s="1"/>
  <c r="B393" i="42" a="1"/>
  <c r="B393" i="42" s="1"/>
  <c r="B392" i="42" a="1"/>
  <c r="B392" i="42" s="1"/>
  <c r="B391" i="42" a="1"/>
  <c r="B391" i="42" s="1"/>
  <c r="B390" i="42" a="1"/>
  <c r="B390" i="42" s="1"/>
  <c r="B389" i="42" a="1"/>
  <c r="B389" i="42" s="1"/>
  <c r="B388" i="42" a="1"/>
  <c r="B388" i="42" s="1"/>
  <c r="B387" i="42" a="1"/>
  <c r="B387" i="42" s="1"/>
  <c r="B386" i="42" a="1"/>
  <c r="B386" i="42" s="1"/>
  <c r="B385" i="42" a="1"/>
  <c r="B385" i="42" s="1"/>
  <c r="B384" i="42" a="1"/>
  <c r="B384" i="42" s="1"/>
  <c r="B383" i="42" a="1"/>
  <c r="B383" i="42" s="1"/>
  <c r="B382" i="42" a="1"/>
  <c r="B382" i="42" s="1"/>
  <c r="B381" i="42" a="1"/>
  <c r="B381" i="42" s="1"/>
  <c r="B380" i="42" a="1"/>
  <c r="B380" i="42" s="1"/>
  <c r="B379" i="42" a="1"/>
  <c r="B379" i="42" s="1"/>
  <c r="B378" i="42" a="1"/>
  <c r="B378" i="42" s="1"/>
  <c r="B377" i="42" a="1"/>
  <c r="B377" i="42" s="1"/>
  <c r="B376" i="42" a="1"/>
  <c r="B376" i="42" s="1"/>
  <c r="B375" i="42" a="1"/>
  <c r="B375" i="42" s="1"/>
  <c r="B374" i="42" a="1"/>
  <c r="B374" i="42" s="1"/>
  <c r="B373" i="42" a="1"/>
  <c r="B373" i="42" s="1"/>
  <c r="B372" i="42" a="1"/>
  <c r="B372" i="42" s="1"/>
  <c r="B371" i="42" a="1"/>
  <c r="B371" i="42" s="1"/>
  <c r="B370" i="42" a="1"/>
  <c r="B370" i="42" s="1"/>
  <c r="B369" i="42" a="1"/>
  <c r="B369" i="42" s="1"/>
  <c r="B368" i="42" a="1"/>
  <c r="B368" i="42" s="1"/>
  <c r="B367" i="42" a="1"/>
  <c r="B367" i="42" s="1"/>
  <c r="B366" i="42" a="1"/>
  <c r="B366" i="42" s="1"/>
  <c r="B365" i="42" a="1"/>
  <c r="B365" i="42" s="1"/>
  <c r="B364" i="42" a="1"/>
  <c r="B364" i="42" s="1"/>
  <c r="B363" i="42" a="1"/>
  <c r="B363" i="42" s="1"/>
  <c r="B362" i="42" a="1"/>
  <c r="B362" i="42" s="1"/>
  <c r="B361" i="42" a="1"/>
  <c r="B361" i="42" s="1"/>
  <c r="B360" i="42" a="1"/>
  <c r="B360" i="42" s="1"/>
  <c r="B359" i="42" a="1"/>
  <c r="B359" i="42" s="1"/>
  <c r="B358" i="42" a="1"/>
  <c r="B358" i="42" s="1"/>
  <c r="B357" i="42" a="1"/>
  <c r="B357" i="42" s="1"/>
  <c r="B356" i="42" a="1"/>
  <c r="B356" i="42" s="1"/>
  <c r="B355" i="42" a="1"/>
  <c r="B355" i="42" s="1"/>
  <c r="B354" i="42" a="1"/>
  <c r="B354" i="42" s="1"/>
  <c r="B353" i="42" a="1"/>
  <c r="B353" i="42" s="1"/>
  <c r="B352" i="42" a="1"/>
  <c r="B352" i="42" s="1"/>
  <c r="B351" i="42" a="1"/>
  <c r="B351" i="42" s="1"/>
  <c r="B350" i="42" a="1"/>
  <c r="B350" i="42" s="1"/>
  <c r="B349" i="42" a="1"/>
  <c r="B349" i="42" s="1"/>
  <c r="B348" i="42" a="1"/>
  <c r="B348" i="42" s="1"/>
  <c r="B347" i="42" a="1"/>
  <c r="B347" i="42" s="1"/>
  <c r="B346" i="42" a="1"/>
  <c r="B346" i="42" s="1"/>
  <c r="B345" i="42" a="1"/>
  <c r="B345" i="42" s="1"/>
  <c r="B344" i="42" a="1"/>
  <c r="B344" i="42" s="1"/>
  <c r="B343" i="42" a="1"/>
  <c r="B343" i="42" s="1"/>
  <c r="B342" i="42" a="1"/>
  <c r="B342" i="42" s="1"/>
  <c r="B341" i="42" a="1"/>
  <c r="B341" i="42" s="1"/>
  <c r="B340" i="42" a="1"/>
  <c r="B340" i="42" s="1"/>
  <c r="B339" i="42" a="1"/>
  <c r="B339" i="42" s="1"/>
  <c r="B338" i="42" a="1"/>
  <c r="B338" i="42" s="1"/>
  <c r="B337" i="42" a="1"/>
  <c r="B337" i="42" s="1"/>
  <c r="B336" i="42" a="1"/>
  <c r="B336" i="42" s="1"/>
  <c r="B335" i="42" a="1"/>
  <c r="B335" i="42" s="1"/>
  <c r="B334" i="42" a="1"/>
  <c r="B334" i="42" s="1"/>
  <c r="B333" i="42" a="1"/>
  <c r="B333" i="42" s="1"/>
  <c r="B332" i="42" a="1"/>
  <c r="B332" i="42" s="1"/>
  <c r="B331" i="42" a="1"/>
  <c r="B331" i="42" s="1"/>
  <c r="B330" i="42" a="1"/>
  <c r="B330" i="42" s="1"/>
  <c r="B329" i="42" a="1"/>
  <c r="B329" i="42" s="1"/>
  <c r="B328" i="42" a="1"/>
  <c r="B328" i="42" s="1"/>
  <c r="B327" i="42" a="1"/>
  <c r="B327" i="42" s="1"/>
  <c r="B326" i="42" a="1"/>
  <c r="B326" i="42" s="1"/>
  <c r="B325" i="42" a="1"/>
  <c r="B325" i="42" s="1"/>
  <c r="B324" i="42" a="1"/>
  <c r="B324" i="42" s="1"/>
  <c r="B323" i="42" a="1"/>
  <c r="B323" i="42" s="1"/>
  <c r="B322" i="42" a="1"/>
  <c r="B322" i="42" s="1"/>
  <c r="B321" i="42" a="1"/>
  <c r="B321" i="42" s="1"/>
  <c r="B320" i="42" a="1"/>
  <c r="B320" i="42" s="1"/>
  <c r="B319" i="42" a="1"/>
  <c r="B319" i="42" s="1"/>
  <c r="B318" i="42" a="1"/>
  <c r="B318" i="42" s="1"/>
  <c r="B317" i="42"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I9" i="42"/>
  <c r="J8" i="42"/>
  <c r="I8" i="42"/>
  <c r="I7" i="42"/>
  <c r="J6" i="42"/>
  <c r="I6" i="42"/>
  <c r="I5" i="42"/>
  <c r="E644" i="41"/>
  <c r="D644" i="41"/>
  <c r="C644" i="41"/>
  <c r="B643" i="41" a="1"/>
  <c r="B643" i="41" s="1"/>
  <c r="B642" i="41" a="1"/>
  <c r="B642" i="41" s="1"/>
  <c r="B641" i="41" a="1"/>
  <c r="B641" i="41" s="1"/>
  <c r="B640" i="41" a="1"/>
  <c r="B640" i="41" s="1"/>
  <c r="B639" i="41" a="1"/>
  <c r="B639" i="41" s="1"/>
  <c r="B638" i="41" a="1"/>
  <c r="B638" i="41" s="1"/>
  <c r="B637" i="41" a="1"/>
  <c r="B637" i="41" s="1"/>
  <c r="B636" i="41" a="1"/>
  <c r="B636" i="41" s="1"/>
  <c r="B635" i="41" a="1"/>
  <c r="B635" i="41" s="1"/>
  <c r="B634" i="41" a="1"/>
  <c r="B634" i="41" s="1"/>
  <c r="B633" i="41" a="1"/>
  <c r="B633" i="41" s="1"/>
  <c r="B632" i="41" a="1"/>
  <c r="B632" i="41" s="1"/>
  <c r="B631" i="41" a="1"/>
  <c r="B631" i="41" s="1"/>
  <c r="B630" i="41" a="1"/>
  <c r="B630" i="41" s="1"/>
  <c r="B629" i="41" a="1"/>
  <c r="B629" i="41" s="1"/>
  <c r="B628" i="41" a="1"/>
  <c r="B628" i="41" s="1"/>
  <c r="B627" i="41" a="1"/>
  <c r="B627" i="41" s="1"/>
  <c r="B626" i="41" a="1"/>
  <c r="B626" i="41" s="1"/>
  <c r="B625" i="41" a="1"/>
  <c r="B625" i="41" s="1"/>
  <c r="B624" i="41" a="1"/>
  <c r="B624" i="41" s="1"/>
  <c r="B623" i="41" a="1"/>
  <c r="B623" i="41" s="1"/>
  <c r="B622" i="41" a="1"/>
  <c r="B622" i="41" s="1"/>
  <c r="B621" i="41" a="1"/>
  <c r="B621" i="41" s="1"/>
  <c r="B620" i="41" a="1"/>
  <c r="B620" i="41" s="1"/>
  <c r="B619" i="41" a="1"/>
  <c r="B619" i="41" s="1"/>
  <c r="B618" i="41" a="1"/>
  <c r="B618" i="41" s="1"/>
  <c r="B617" i="41" a="1"/>
  <c r="B617" i="41" s="1"/>
  <c r="B616" i="41" a="1"/>
  <c r="B616" i="41" s="1"/>
  <c r="B615" i="41" a="1"/>
  <c r="B615" i="41" s="1"/>
  <c r="B614" i="41" a="1"/>
  <c r="B614" i="41" s="1"/>
  <c r="B613" i="41" a="1"/>
  <c r="B613" i="41" s="1"/>
  <c r="B612" i="41" a="1"/>
  <c r="B612" i="41" s="1"/>
  <c r="B611" i="41" a="1"/>
  <c r="B611" i="41" s="1"/>
  <c r="B610" i="41" a="1"/>
  <c r="B610" i="41" s="1"/>
  <c r="B609" i="41" a="1"/>
  <c r="B609" i="41" s="1"/>
  <c r="B608" i="41" a="1"/>
  <c r="B608" i="41" s="1"/>
  <c r="B607" i="41" a="1"/>
  <c r="B607" i="41" s="1"/>
  <c r="B606" i="41" a="1"/>
  <c r="B606" i="41" s="1"/>
  <c r="B605" i="41" a="1"/>
  <c r="B605" i="41" s="1"/>
  <c r="B604" i="41" a="1"/>
  <c r="B604" i="41" s="1"/>
  <c r="B603" i="41" a="1"/>
  <c r="B603" i="41" s="1"/>
  <c r="B602" i="41" a="1"/>
  <c r="B602" i="41" s="1"/>
  <c r="B601" i="41" a="1"/>
  <c r="B601" i="41" s="1"/>
  <c r="B600" i="41" a="1"/>
  <c r="B600" i="41" s="1"/>
  <c r="B599" i="41" a="1"/>
  <c r="B599" i="41" s="1"/>
  <c r="B598" i="41" a="1"/>
  <c r="B598" i="41" s="1"/>
  <c r="B597" i="41" a="1"/>
  <c r="B597" i="41" s="1"/>
  <c r="B596" i="41" a="1"/>
  <c r="B596" i="41" s="1"/>
  <c r="B595" i="41" a="1"/>
  <c r="B595" i="41" s="1"/>
  <c r="B594" i="41" a="1"/>
  <c r="B594" i="41" s="1"/>
  <c r="B593" i="41" a="1"/>
  <c r="B593" i="41" s="1"/>
  <c r="B592" i="41" a="1"/>
  <c r="B592" i="41" s="1"/>
  <c r="B591" i="41" a="1"/>
  <c r="B591" i="41" s="1"/>
  <c r="B590" i="41" a="1"/>
  <c r="B590" i="41" s="1"/>
  <c r="B589" i="41" a="1"/>
  <c r="B589" i="41" s="1"/>
  <c r="B588" i="41" a="1"/>
  <c r="B588" i="41" s="1"/>
  <c r="B587" i="41" a="1"/>
  <c r="B587" i="41" s="1"/>
  <c r="B586" i="41" a="1"/>
  <c r="B586" i="41" s="1"/>
  <c r="B585" i="41" a="1"/>
  <c r="B585" i="41" s="1"/>
  <c r="B584" i="41" a="1"/>
  <c r="B584" i="41" s="1"/>
  <c r="B583" i="41" a="1"/>
  <c r="B583" i="41" s="1"/>
  <c r="B582" i="41" a="1"/>
  <c r="B582" i="41" s="1"/>
  <c r="B581" i="41" a="1"/>
  <c r="B581" i="41" s="1"/>
  <c r="B580" i="41" a="1"/>
  <c r="B580" i="41" s="1"/>
  <c r="B579" i="41" a="1"/>
  <c r="B579" i="41" s="1"/>
  <c r="B578" i="41" a="1"/>
  <c r="B578" i="41" s="1"/>
  <c r="B577" i="41" a="1"/>
  <c r="B577" i="41" s="1"/>
  <c r="B576" i="41" a="1"/>
  <c r="B576" i="41" s="1"/>
  <c r="B575" i="41" a="1"/>
  <c r="B575" i="41" s="1"/>
  <c r="B574" i="41" a="1"/>
  <c r="B574" i="41" s="1"/>
  <c r="B573" i="41" a="1"/>
  <c r="B573" i="41" s="1"/>
  <c r="B572" i="41" a="1"/>
  <c r="B572" i="41" s="1"/>
  <c r="B571" i="41" a="1"/>
  <c r="B571" i="41" s="1"/>
  <c r="B570" i="41" a="1"/>
  <c r="B570" i="41" s="1"/>
  <c r="B569" i="41" a="1"/>
  <c r="B569" i="41" s="1"/>
  <c r="B568" i="41" a="1"/>
  <c r="B568" i="41" s="1"/>
  <c r="B567" i="41" a="1"/>
  <c r="B567" i="41" s="1"/>
  <c r="B566" i="41" a="1"/>
  <c r="B566" i="41" s="1"/>
  <c r="B565" i="41" a="1"/>
  <c r="B565" i="41" s="1"/>
  <c r="B564" i="41" a="1"/>
  <c r="B564" i="41" s="1"/>
  <c r="B563" i="41" a="1"/>
  <c r="B563" i="41" s="1"/>
  <c r="B562" i="41" a="1"/>
  <c r="B562" i="41" s="1"/>
  <c r="B561" i="41" a="1"/>
  <c r="B561" i="41" s="1"/>
  <c r="B560" i="41" a="1"/>
  <c r="B560" i="41" s="1"/>
  <c r="B559" i="41" a="1"/>
  <c r="B559" i="41" s="1"/>
  <c r="B558" i="41" a="1"/>
  <c r="B558" i="41" s="1"/>
  <c r="B557" i="41" a="1"/>
  <c r="B557" i="41" s="1"/>
  <c r="B556" i="41" a="1"/>
  <c r="B556" i="41" s="1"/>
  <c r="B555" i="41" a="1"/>
  <c r="B555" i="41" s="1"/>
  <c r="B554" i="41" a="1"/>
  <c r="B554" i="41" s="1"/>
  <c r="B553" i="41" a="1"/>
  <c r="B553" i="41" s="1"/>
  <c r="B552" i="41" a="1"/>
  <c r="B552" i="41" s="1"/>
  <c r="B551" i="41" a="1"/>
  <c r="B551" i="41" s="1"/>
  <c r="B550" i="41" a="1"/>
  <c r="B550" i="41" s="1"/>
  <c r="B549" i="41" a="1"/>
  <c r="B549" i="41" s="1"/>
  <c r="B548" i="41" a="1"/>
  <c r="B548" i="41" s="1"/>
  <c r="B547" i="41" a="1"/>
  <c r="B547" i="41" s="1"/>
  <c r="B546" i="41" a="1"/>
  <c r="B546" i="41" s="1"/>
  <c r="B545" i="41" a="1"/>
  <c r="B545" i="41" s="1"/>
  <c r="B544" i="41" a="1"/>
  <c r="B544" i="41" s="1"/>
  <c r="B543" i="41" a="1"/>
  <c r="B543" i="41" s="1"/>
  <c r="B542" i="41" a="1"/>
  <c r="B542" i="41" s="1"/>
  <c r="B541" i="41" a="1"/>
  <c r="B541" i="41" s="1"/>
  <c r="B540" i="41" a="1"/>
  <c r="B540" i="41" s="1"/>
  <c r="B539" i="41" a="1"/>
  <c r="B539" i="41" s="1"/>
  <c r="B538" i="41" a="1"/>
  <c r="B538" i="41" s="1"/>
  <c r="B537" i="41" a="1"/>
  <c r="B537" i="41" s="1"/>
  <c r="B536" i="41" a="1"/>
  <c r="B536" i="41" s="1"/>
  <c r="B535" i="41" a="1"/>
  <c r="B535" i="41" s="1"/>
  <c r="B534" i="41" a="1"/>
  <c r="B534" i="41" s="1"/>
  <c r="B533" i="41" a="1"/>
  <c r="B533" i="41" s="1"/>
  <c r="B532" i="41" a="1"/>
  <c r="B532" i="41" s="1"/>
  <c r="B531" i="41" a="1"/>
  <c r="B531" i="41" s="1"/>
  <c r="B530" i="41" a="1"/>
  <c r="B530" i="41" s="1"/>
  <c r="B529" i="41" a="1"/>
  <c r="B529" i="41" s="1"/>
  <c r="B528" i="41" a="1"/>
  <c r="B528" i="41" s="1"/>
  <c r="B527" i="41" a="1"/>
  <c r="B527" i="41" s="1"/>
  <c r="B526" i="41" a="1"/>
  <c r="B526" i="41" s="1"/>
  <c r="B525" i="41" a="1"/>
  <c r="B525" i="41" s="1"/>
  <c r="B524" i="41" a="1"/>
  <c r="B524" i="41" s="1"/>
  <c r="B523" i="41" a="1"/>
  <c r="B523" i="41" s="1"/>
  <c r="B522" i="41" a="1"/>
  <c r="B522" i="41" s="1"/>
  <c r="B521" i="41" a="1"/>
  <c r="B521" i="41" s="1"/>
  <c r="B520" i="41" a="1"/>
  <c r="B520" i="41" s="1"/>
  <c r="B519" i="41" a="1"/>
  <c r="B519" i="41" s="1"/>
  <c r="B518" i="41" a="1"/>
  <c r="B518" i="41" s="1"/>
  <c r="B517" i="41" a="1"/>
  <c r="B517" i="41" s="1"/>
  <c r="B516" i="41" a="1"/>
  <c r="B516" i="41" s="1"/>
  <c r="B515" i="41" a="1"/>
  <c r="B515" i="41" s="1"/>
  <c r="B514" i="41" a="1"/>
  <c r="B514" i="41" s="1"/>
  <c r="B513" i="41" a="1"/>
  <c r="B513" i="41" s="1"/>
  <c r="B512" i="41" a="1"/>
  <c r="B512" i="41" s="1"/>
  <c r="B511" i="41" a="1"/>
  <c r="B511" i="41" s="1"/>
  <c r="B510" i="41" a="1"/>
  <c r="B510" i="41" s="1"/>
  <c r="B509" i="41" a="1"/>
  <c r="B509" i="41" s="1"/>
  <c r="B508" i="41" a="1"/>
  <c r="B508" i="41" s="1"/>
  <c r="B507" i="41" a="1"/>
  <c r="B507" i="41" s="1"/>
  <c r="B506" i="41" a="1"/>
  <c r="B506" i="41" s="1"/>
  <c r="B505" i="41" a="1"/>
  <c r="B505" i="41" s="1"/>
  <c r="B504" i="41" a="1"/>
  <c r="B504" i="41" s="1"/>
  <c r="B503" i="41" a="1"/>
  <c r="B503" i="41" s="1"/>
  <c r="B502" i="41" a="1"/>
  <c r="B502" i="41" s="1"/>
  <c r="B501" i="41" a="1"/>
  <c r="B501" i="41" s="1"/>
  <c r="B500" i="41" a="1"/>
  <c r="B500" i="41" s="1"/>
  <c r="B499" i="41" a="1"/>
  <c r="B499" i="41" s="1"/>
  <c r="B498" i="41" a="1"/>
  <c r="B498" i="41" s="1"/>
  <c r="B497" i="41" a="1"/>
  <c r="B497" i="41" s="1"/>
  <c r="B496" i="41" a="1"/>
  <c r="B496" i="41" s="1"/>
  <c r="B495" i="41" a="1"/>
  <c r="B495" i="41" s="1"/>
  <c r="B494" i="41" a="1"/>
  <c r="B494" i="41" s="1"/>
  <c r="B493" i="41" a="1"/>
  <c r="B493" i="41" s="1"/>
  <c r="B492" i="41" a="1"/>
  <c r="B492" i="41" s="1"/>
  <c r="B491" i="41" a="1"/>
  <c r="B491" i="41" s="1"/>
  <c r="B490" i="41" a="1"/>
  <c r="B490" i="41" s="1"/>
  <c r="B489" i="41" a="1"/>
  <c r="B489" i="41" s="1"/>
  <c r="B488" i="41" a="1"/>
  <c r="B488" i="41" s="1"/>
  <c r="B487" i="41" a="1"/>
  <c r="B487" i="41" s="1"/>
  <c r="B486" i="41" a="1"/>
  <c r="B486" i="41" s="1"/>
  <c r="B485" i="41" a="1"/>
  <c r="B485" i="41" s="1"/>
  <c r="B484" i="41" a="1"/>
  <c r="B484" i="41" s="1"/>
  <c r="B483" i="41" a="1"/>
  <c r="B483" i="41" s="1"/>
  <c r="B482" i="41" a="1"/>
  <c r="B482" i="41" s="1"/>
  <c r="B481" i="41" a="1"/>
  <c r="B481" i="41" s="1"/>
  <c r="B480" i="41" a="1"/>
  <c r="B480" i="41" s="1"/>
  <c r="B479" i="41" a="1"/>
  <c r="B479" i="41" s="1"/>
  <c r="B478" i="41" a="1"/>
  <c r="B478" i="41" s="1"/>
  <c r="B477" i="41" a="1"/>
  <c r="B477" i="41" s="1"/>
  <c r="B476" i="41" a="1"/>
  <c r="B476" i="41" s="1"/>
  <c r="B475" i="41" a="1"/>
  <c r="B475" i="41" s="1"/>
  <c r="B474" i="41" a="1"/>
  <c r="B474" i="41" s="1"/>
  <c r="B473" i="41" a="1"/>
  <c r="B473" i="41" s="1"/>
  <c r="B472" i="41" a="1"/>
  <c r="B472" i="41" s="1"/>
  <c r="B471" i="41" a="1"/>
  <c r="B471" i="41" s="1"/>
  <c r="B470" i="41" a="1"/>
  <c r="B470" i="41" s="1"/>
  <c r="B469" i="41" a="1"/>
  <c r="B469" i="41" s="1"/>
  <c r="B468" i="41" a="1"/>
  <c r="B468" i="41" s="1"/>
  <c r="B467" i="41" a="1"/>
  <c r="B467" i="41" s="1"/>
  <c r="B466" i="41" a="1"/>
  <c r="B466" i="41" s="1"/>
  <c r="B465" i="41" a="1"/>
  <c r="B465" i="41" s="1"/>
  <c r="B464" i="41" a="1"/>
  <c r="B464" i="41" s="1"/>
  <c r="B463" i="41" a="1"/>
  <c r="B463" i="41" s="1"/>
  <c r="B462" i="41" a="1"/>
  <c r="B462" i="41" s="1"/>
  <c r="B461" i="41" a="1"/>
  <c r="B461" i="41" s="1"/>
  <c r="B460" i="41" a="1"/>
  <c r="B460" i="41" s="1"/>
  <c r="B459" i="41" a="1"/>
  <c r="B459" i="41" s="1"/>
  <c r="B458" i="41" a="1"/>
  <c r="B458" i="41" s="1"/>
  <c r="B457" i="41" a="1"/>
  <c r="B457" i="41" s="1"/>
  <c r="B456" i="41" a="1"/>
  <c r="B456" i="41" s="1"/>
  <c r="B455" i="41" a="1"/>
  <c r="B455" i="41" s="1"/>
  <c r="B454" i="41" a="1"/>
  <c r="B454" i="41" s="1"/>
  <c r="B453" i="41" a="1"/>
  <c r="B453" i="41" s="1"/>
  <c r="B452" i="41" a="1"/>
  <c r="B452" i="41" s="1"/>
  <c r="B451" i="41" a="1"/>
  <c r="B451" i="41" s="1"/>
  <c r="B450" i="41" a="1"/>
  <c r="B450" i="41" s="1"/>
  <c r="B449" i="41" a="1"/>
  <c r="B449" i="41" s="1"/>
  <c r="B448" i="41" a="1"/>
  <c r="B448" i="41" s="1"/>
  <c r="B447" i="41" a="1"/>
  <c r="B447" i="41" s="1"/>
  <c r="B446" i="41" a="1"/>
  <c r="B446" i="41" s="1"/>
  <c r="B445" i="41" a="1"/>
  <c r="B445" i="41" s="1"/>
  <c r="B444" i="41" a="1"/>
  <c r="B444" i="41" s="1"/>
  <c r="B443" i="41" a="1"/>
  <c r="B443" i="41" s="1"/>
  <c r="B442" i="41" a="1"/>
  <c r="B442" i="41" s="1"/>
  <c r="B441" i="41" a="1"/>
  <c r="B441" i="41" s="1"/>
  <c r="B440" i="41" a="1"/>
  <c r="B440" i="41" s="1"/>
  <c r="B439" i="41" a="1"/>
  <c r="B439" i="41" s="1"/>
  <c r="B438" i="41" a="1"/>
  <c r="B438" i="41" s="1"/>
  <c r="B437" i="41" a="1"/>
  <c r="B437" i="41" s="1"/>
  <c r="B436" i="41" a="1"/>
  <c r="B436" i="41" s="1"/>
  <c r="B435" i="41" a="1"/>
  <c r="B435" i="41" s="1"/>
  <c r="B434" i="41" a="1"/>
  <c r="B434" i="41" s="1"/>
  <c r="B433" i="41" a="1"/>
  <c r="B433" i="41" s="1"/>
  <c r="B432" i="41" a="1"/>
  <c r="B432" i="41" s="1"/>
  <c r="B431" i="41" a="1"/>
  <c r="B431" i="41" s="1"/>
  <c r="B430" i="41" a="1"/>
  <c r="B430" i="41" s="1"/>
  <c r="B429" i="41" a="1"/>
  <c r="B429" i="41" s="1"/>
  <c r="B428" i="41" a="1"/>
  <c r="B428" i="41" s="1"/>
  <c r="B427" i="41" a="1"/>
  <c r="B427" i="41" s="1"/>
  <c r="B426" i="41" a="1"/>
  <c r="B426" i="41" s="1"/>
  <c r="B425" i="41" a="1"/>
  <c r="B425" i="41" s="1"/>
  <c r="B424" i="41" a="1"/>
  <c r="B424" i="41" s="1"/>
  <c r="B423" i="41" a="1"/>
  <c r="B423" i="41" s="1"/>
  <c r="B422" i="41" a="1"/>
  <c r="B422" i="41" s="1"/>
  <c r="B421" i="41" a="1"/>
  <c r="B421" i="41" s="1"/>
  <c r="B420" i="41" a="1"/>
  <c r="B420" i="41" s="1"/>
  <c r="B419" i="41" a="1"/>
  <c r="B419" i="41" s="1"/>
  <c r="B418" i="41" a="1"/>
  <c r="B418" i="41" s="1"/>
  <c r="B417" i="41" a="1"/>
  <c r="B417" i="41" s="1"/>
  <c r="B416" i="41" a="1"/>
  <c r="B416" i="41" s="1"/>
  <c r="B415" i="41" a="1"/>
  <c r="B415" i="41" s="1"/>
  <c r="B414" i="41" a="1"/>
  <c r="B414" i="41" s="1"/>
  <c r="B413" i="41" a="1"/>
  <c r="B413" i="41" s="1"/>
  <c r="B412" i="41" a="1"/>
  <c r="B412" i="41" s="1"/>
  <c r="B411" i="41" a="1"/>
  <c r="B411" i="41" s="1"/>
  <c r="B410" i="41" a="1"/>
  <c r="B410" i="41" s="1"/>
  <c r="B409" i="41" a="1"/>
  <c r="B409" i="41" s="1"/>
  <c r="B408" i="41" a="1"/>
  <c r="B408" i="41" s="1"/>
  <c r="B407" i="41" a="1"/>
  <c r="B407" i="41" s="1"/>
  <c r="B406" i="41" a="1"/>
  <c r="B406" i="41" s="1"/>
  <c r="B405" i="41" a="1"/>
  <c r="B405" i="41" s="1"/>
  <c r="B404" i="41" a="1"/>
  <c r="B404" i="41" s="1"/>
  <c r="B403" i="41" a="1"/>
  <c r="B403" i="41" s="1"/>
  <c r="B402" i="41" a="1"/>
  <c r="B402" i="41" s="1"/>
  <c r="B401" i="41" a="1"/>
  <c r="B401" i="41" s="1"/>
  <c r="B400" i="41" a="1"/>
  <c r="B400" i="41" s="1"/>
  <c r="B399" i="41" a="1"/>
  <c r="B399" i="41" s="1"/>
  <c r="B398" i="41" a="1"/>
  <c r="B398" i="41" s="1"/>
  <c r="B397" i="41" a="1"/>
  <c r="B397" i="41" s="1"/>
  <c r="B396" i="41" a="1"/>
  <c r="B396" i="41" s="1"/>
  <c r="B395" i="41" a="1"/>
  <c r="B395" i="41" s="1"/>
  <c r="B394" i="41" a="1"/>
  <c r="B394" i="41" s="1"/>
  <c r="B393" i="41" a="1"/>
  <c r="B393" i="41" s="1"/>
  <c r="B392" i="41" a="1"/>
  <c r="B392" i="41" s="1"/>
  <c r="B391" i="41" a="1"/>
  <c r="B391" i="41" s="1"/>
  <c r="B390" i="41" a="1"/>
  <c r="B390" i="41" s="1"/>
  <c r="B389" i="41" a="1"/>
  <c r="B389" i="41" s="1"/>
  <c r="B388" i="41" a="1"/>
  <c r="B388" i="41" s="1"/>
  <c r="B387" i="41" a="1"/>
  <c r="B387" i="41" s="1"/>
  <c r="B386" i="41" a="1"/>
  <c r="B386" i="41" s="1"/>
  <c r="B385" i="41" a="1"/>
  <c r="B385" i="41" s="1"/>
  <c r="B384" i="41" a="1"/>
  <c r="B384" i="41" s="1"/>
  <c r="B383" i="41" a="1"/>
  <c r="B383" i="41" s="1"/>
  <c r="B382" i="41" a="1"/>
  <c r="B382" i="41" s="1"/>
  <c r="B381" i="41" a="1"/>
  <c r="B381" i="41" s="1"/>
  <c r="B380" i="41" a="1"/>
  <c r="B380" i="41" s="1"/>
  <c r="B379" i="41" a="1"/>
  <c r="B379" i="41" s="1"/>
  <c r="B378" i="41" a="1"/>
  <c r="B378" i="41" s="1"/>
  <c r="B377" i="41" a="1"/>
  <c r="B377" i="41" s="1"/>
  <c r="B376" i="41" a="1"/>
  <c r="B376" i="41" s="1"/>
  <c r="B375" i="41" a="1"/>
  <c r="B375" i="41" s="1"/>
  <c r="B374" i="41" a="1"/>
  <c r="B374" i="41" s="1"/>
  <c r="B373" i="41" a="1"/>
  <c r="B373" i="41" s="1"/>
  <c r="B372" i="41" a="1"/>
  <c r="B372" i="41" s="1"/>
  <c r="B371" i="41" a="1"/>
  <c r="B371" i="41" s="1"/>
  <c r="B370" i="41" a="1"/>
  <c r="B370" i="41" s="1"/>
  <c r="B369" i="41" a="1"/>
  <c r="B369" i="41" s="1"/>
  <c r="B368" i="41" a="1"/>
  <c r="B368" i="41" s="1"/>
  <c r="B367" i="41" a="1"/>
  <c r="B367" i="41" s="1"/>
  <c r="B366" i="41" a="1"/>
  <c r="B366" i="41" s="1"/>
  <c r="B365" i="41" a="1"/>
  <c r="B365" i="41" s="1"/>
  <c r="B364" i="41" a="1"/>
  <c r="B364" i="41" s="1"/>
  <c r="B363" i="41" a="1"/>
  <c r="B363" i="41" s="1"/>
  <c r="B362" i="41" a="1"/>
  <c r="B362" i="41" s="1"/>
  <c r="B361" i="41" a="1"/>
  <c r="B361" i="41" s="1"/>
  <c r="B360" i="41" a="1"/>
  <c r="B360" i="41" s="1"/>
  <c r="B359" i="41" a="1"/>
  <c r="B359" i="41" s="1"/>
  <c r="B358" i="41" a="1"/>
  <c r="B358" i="41" s="1"/>
  <c r="B357" i="41" a="1"/>
  <c r="B357" i="41" s="1"/>
  <c r="B356" i="41" a="1"/>
  <c r="B356" i="41" s="1"/>
  <c r="B355" i="41" a="1"/>
  <c r="B355" i="41" s="1"/>
  <c r="B354" i="41" a="1"/>
  <c r="B354" i="41" s="1"/>
  <c r="B353" i="41" a="1"/>
  <c r="B353" i="41" s="1"/>
  <c r="B352" i="41" a="1"/>
  <c r="B352" i="41" s="1"/>
  <c r="B351" i="41" a="1"/>
  <c r="B351" i="41" s="1"/>
  <c r="B350" i="41" a="1"/>
  <c r="B350" i="41" s="1"/>
  <c r="B349" i="41" a="1"/>
  <c r="B349" i="41" s="1"/>
  <c r="B348" i="41" a="1"/>
  <c r="B348" i="41" s="1"/>
  <c r="B347" i="41" a="1"/>
  <c r="B347" i="41" s="1"/>
  <c r="B346" i="41" a="1"/>
  <c r="B346" i="41" s="1"/>
  <c r="B345" i="41" a="1"/>
  <c r="B345" i="41" s="1"/>
  <c r="B344" i="41" a="1"/>
  <c r="B344" i="41" s="1"/>
  <c r="B343" i="41" a="1"/>
  <c r="B343" i="41" s="1"/>
  <c r="B342" i="41" a="1"/>
  <c r="B342" i="41" s="1"/>
  <c r="B341" i="41" a="1"/>
  <c r="B341" i="41" s="1"/>
  <c r="B340" i="41" a="1"/>
  <c r="B340" i="41" s="1"/>
  <c r="B339" i="41" a="1"/>
  <c r="B339" i="41" s="1"/>
  <c r="B338" i="41" a="1"/>
  <c r="B338" i="41" s="1"/>
  <c r="B337" i="41" a="1"/>
  <c r="B337" i="41" s="1"/>
  <c r="B336" i="41" a="1"/>
  <c r="B336" i="41" s="1"/>
  <c r="B335" i="41" a="1"/>
  <c r="B335" i="41" s="1"/>
  <c r="B334" i="41" a="1"/>
  <c r="B334" i="41" s="1"/>
  <c r="B333" i="41" a="1"/>
  <c r="B333" i="41" s="1"/>
  <c r="B332" i="41" a="1"/>
  <c r="B332" i="41" s="1"/>
  <c r="B331" i="41" a="1"/>
  <c r="B331" i="41" s="1"/>
  <c r="B330" i="41" a="1"/>
  <c r="B330" i="41" s="1"/>
  <c r="B329" i="41" a="1"/>
  <c r="B329" i="41" s="1"/>
  <c r="B328" i="41" a="1"/>
  <c r="B328" i="41" s="1"/>
  <c r="B327" i="41" a="1"/>
  <c r="B327" i="41" s="1"/>
  <c r="B326" i="41" a="1"/>
  <c r="B326" i="41" s="1"/>
  <c r="B325" i="41" a="1"/>
  <c r="B325" i="41" s="1"/>
  <c r="B324" i="41" a="1"/>
  <c r="B324" i="41" s="1"/>
  <c r="B323" i="41" a="1"/>
  <c r="B323" i="41" s="1"/>
  <c r="B322" i="41" a="1"/>
  <c r="B322" i="41" s="1"/>
  <c r="B321" i="41" a="1"/>
  <c r="B321" i="41" s="1"/>
  <c r="B320" i="41" a="1"/>
  <c r="B320" i="41" s="1"/>
  <c r="B319" i="41" a="1"/>
  <c r="B319" i="41" s="1"/>
  <c r="B318" i="41" a="1"/>
  <c r="B318" i="41"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G15" i="41"/>
  <c r="G14" i="41"/>
  <c r="I10" i="41"/>
  <c r="J9" i="41"/>
  <c r="I9" i="41"/>
  <c r="J8" i="41"/>
  <c r="I8" i="41"/>
  <c r="J7" i="41"/>
  <c r="I7" i="41"/>
  <c r="J6" i="41"/>
  <c r="I6" i="41"/>
  <c r="J5" i="41"/>
  <c r="I5" i="41"/>
  <c r="E644" i="40"/>
  <c r="D644" i="40"/>
  <c r="J9" i="40" s="1"/>
  <c r="C644" i="40"/>
  <c r="B643" i="40" a="1"/>
  <c r="B643" i="40" s="1"/>
  <c r="B642" i="40" a="1"/>
  <c r="B642" i="40" s="1"/>
  <c r="B641" i="40" a="1"/>
  <c r="B641" i="40" s="1"/>
  <c r="B640" i="40" a="1"/>
  <c r="B640" i="40" s="1"/>
  <c r="B639" i="40" a="1"/>
  <c r="B639" i="40" s="1"/>
  <c r="B638" i="40" a="1"/>
  <c r="B638" i="40" s="1"/>
  <c r="B637" i="40" a="1"/>
  <c r="B637" i="40" s="1"/>
  <c r="B636" i="40" a="1"/>
  <c r="B636" i="40" s="1"/>
  <c r="B635" i="40" a="1"/>
  <c r="B635" i="40" s="1"/>
  <c r="B634" i="40" a="1"/>
  <c r="B634" i="40" s="1"/>
  <c r="B633" i="40" a="1"/>
  <c r="B633" i="40" s="1"/>
  <c r="B632" i="40" a="1"/>
  <c r="B632" i="40" s="1"/>
  <c r="B631" i="40" a="1"/>
  <c r="B631" i="40" s="1"/>
  <c r="B630" i="40" a="1"/>
  <c r="B630" i="40" s="1"/>
  <c r="B629" i="40" a="1"/>
  <c r="B629" i="40" s="1"/>
  <c r="B628" i="40" a="1"/>
  <c r="B628" i="40" s="1"/>
  <c r="B627" i="40" a="1"/>
  <c r="B627" i="40" s="1"/>
  <c r="B626" i="40" a="1"/>
  <c r="B626" i="40" s="1"/>
  <c r="B625" i="40" a="1"/>
  <c r="B625" i="40" s="1"/>
  <c r="B624" i="40" a="1"/>
  <c r="B624" i="40" s="1"/>
  <c r="B623" i="40" a="1"/>
  <c r="B623" i="40" s="1"/>
  <c r="B622" i="40" a="1"/>
  <c r="B622" i="40" s="1"/>
  <c r="B621" i="40" a="1"/>
  <c r="B621" i="40" s="1"/>
  <c r="B620" i="40" a="1"/>
  <c r="B620" i="40" s="1"/>
  <c r="B619" i="40" a="1"/>
  <c r="B619" i="40" s="1"/>
  <c r="B618" i="40" a="1"/>
  <c r="B618" i="40" s="1"/>
  <c r="B617" i="40" a="1"/>
  <c r="B617" i="40" s="1"/>
  <c r="B616" i="40" a="1"/>
  <c r="B616" i="40" s="1"/>
  <c r="B615" i="40" a="1"/>
  <c r="B615" i="40" s="1"/>
  <c r="B614" i="40" a="1"/>
  <c r="B614" i="40" s="1"/>
  <c r="B613" i="40" a="1"/>
  <c r="B613" i="40" s="1"/>
  <c r="B612" i="40" a="1"/>
  <c r="B612" i="40" s="1"/>
  <c r="B611" i="40" a="1"/>
  <c r="B611" i="40" s="1"/>
  <c r="B610" i="40" a="1"/>
  <c r="B610" i="40" s="1"/>
  <c r="B609" i="40" a="1"/>
  <c r="B609" i="40" s="1"/>
  <c r="B608" i="40" a="1"/>
  <c r="B608" i="40" s="1"/>
  <c r="B607" i="40" a="1"/>
  <c r="B607" i="40" s="1"/>
  <c r="B606" i="40" a="1"/>
  <c r="B606" i="40" s="1"/>
  <c r="B605" i="40" a="1"/>
  <c r="B605" i="40" s="1"/>
  <c r="B604" i="40" a="1"/>
  <c r="B604" i="40" s="1"/>
  <c r="B603" i="40" a="1"/>
  <c r="B603" i="40" s="1"/>
  <c r="B602" i="40" a="1"/>
  <c r="B602" i="40" s="1"/>
  <c r="B601" i="40" a="1"/>
  <c r="B601" i="40" s="1"/>
  <c r="B600" i="40" a="1"/>
  <c r="B600" i="40" s="1"/>
  <c r="B599" i="40" a="1"/>
  <c r="B599" i="40" s="1"/>
  <c r="B598" i="40" a="1"/>
  <c r="B598" i="40" s="1"/>
  <c r="B597" i="40" a="1"/>
  <c r="B597" i="40" s="1"/>
  <c r="B596" i="40" a="1"/>
  <c r="B596" i="40" s="1"/>
  <c r="B595" i="40" a="1"/>
  <c r="B595" i="40" s="1"/>
  <c r="B594" i="40" a="1"/>
  <c r="B594" i="40" s="1"/>
  <c r="B593" i="40" a="1"/>
  <c r="B593" i="40" s="1"/>
  <c r="B592" i="40" a="1"/>
  <c r="B592" i="40" s="1"/>
  <c r="B591" i="40" a="1"/>
  <c r="B591" i="40" s="1"/>
  <c r="B590" i="40" a="1"/>
  <c r="B590" i="40" s="1"/>
  <c r="B589" i="40" a="1"/>
  <c r="B589" i="40" s="1"/>
  <c r="B588" i="40" a="1"/>
  <c r="B588" i="40" s="1"/>
  <c r="B587" i="40" a="1"/>
  <c r="B587" i="40" s="1"/>
  <c r="B586" i="40" a="1"/>
  <c r="B586" i="40" s="1"/>
  <c r="B585" i="40" a="1"/>
  <c r="B585" i="40" s="1"/>
  <c r="B584" i="40" a="1"/>
  <c r="B584" i="40" s="1"/>
  <c r="B583" i="40" a="1"/>
  <c r="B583" i="40" s="1"/>
  <c r="B582" i="40" a="1"/>
  <c r="B582" i="40" s="1"/>
  <c r="B581" i="40" a="1"/>
  <c r="B581" i="40" s="1"/>
  <c r="B580" i="40" a="1"/>
  <c r="B580" i="40" s="1"/>
  <c r="B579" i="40" a="1"/>
  <c r="B579" i="40" s="1"/>
  <c r="B578" i="40" a="1"/>
  <c r="B578" i="40" s="1"/>
  <c r="B577" i="40" a="1"/>
  <c r="B577" i="40" s="1"/>
  <c r="B576" i="40" a="1"/>
  <c r="B576" i="40" s="1"/>
  <c r="B575" i="40" a="1"/>
  <c r="B575" i="40" s="1"/>
  <c r="B574" i="40" a="1"/>
  <c r="B574" i="40" s="1"/>
  <c r="B573" i="40" a="1"/>
  <c r="B573" i="40" s="1"/>
  <c r="B572" i="40" a="1"/>
  <c r="B572" i="40" s="1"/>
  <c r="B571" i="40" a="1"/>
  <c r="B571" i="40" s="1"/>
  <c r="B570" i="40" a="1"/>
  <c r="B570" i="40" s="1"/>
  <c r="B569" i="40" a="1"/>
  <c r="B569" i="40" s="1"/>
  <c r="B568" i="40" a="1"/>
  <c r="B568" i="40" s="1"/>
  <c r="B567" i="40" a="1"/>
  <c r="B567" i="40" s="1"/>
  <c r="B566" i="40" a="1"/>
  <c r="B566" i="40" s="1"/>
  <c r="B565" i="40" a="1"/>
  <c r="B565" i="40" s="1"/>
  <c r="B564" i="40" a="1"/>
  <c r="B564" i="40" s="1"/>
  <c r="B563" i="40" a="1"/>
  <c r="B563" i="40" s="1"/>
  <c r="B562" i="40" a="1"/>
  <c r="B562" i="40" s="1"/>
  <c r="B561" i="40" a="1"/>
  <c r="B561" i="40" s="1"/>
  <c r="B560" i="40" a="1"/>
  <c r="B560" i="40" s="1"/>
  <c r="B559" i="40" a="1"/>
  <c r="B559" i="40" s="1"/>
  <c r="B558" i="40" a="1"/>
  <c r="B558" i="40" s="1"/>
  <c r="B557" i="40" a="1"/>
  <c r="B557" i="40" s="1"/>
  <c r="B556" i="40" a="1"/>
  <c r="B556" i="40" s="1"/>
  <c r="B555" i="40" a="1"/>
  <c r="B555" i="40" s="1"/>
  <c r="B554" i="40" a="1"/>
  <c r="B554" i="40" s="1"/>
  <c r="B553" i="40" a="1"/>
  <c r="B553" i="40" s="1"/>
  <c r="B552" i="40" a="1"/>
  <c r="B552" i="40" s="1"/>
  <c r="B551" i="40" a="1"/>
  <c r="B551" i="40" s="1"/>
  <c r="B550" i="40" a="1"/>
  <c r="B550" i="40" s="1"/>
  <c r="B549" i="40" a="1"/>
  <c r="B549" i="40" s="1"/>
  <c r="B548" i="40" a="1"/>
  <c r="B548" i="40" s="1"/>
  <c r="B547" i="40" a="1"/>
  <c r="B547" i="40" s="1"/>
  <c r="B546" i="40" a="1"/>
  <c r="B546" i="40" s="1"/>
  <c r="B545" i="40" a="1"/>
  <c r="B545" i="40" s="1"/>
  <c r="B544" i="40" a="1"/>
  <c r="B544" i="40" s="1"/>
  <c r="B543" i="40" a="1"/>
  <c r="B543" i="40" s="1"/>
  <c r="B542" i="40" a="1"/>
  <c r="B542" i="40" s="1"/>
  <c r="B541" i="40" a="1"/>
  <c r="B541" i="40" s="1"/>
  <c r="B540" i="40" a="1"/>
  <c r="B540" i="40" s="1"/>
  <c r="B539" i="40" a="1"/>
  <c r="B539" i="40" s="1"/>
  <c r="B538" i="40" a="1"/>
  <c r="B538" i="40" s="1"/>
  <c r="B537" i="40" a="1"/>
  <c r="B537" i="40" s="1"/>
  <c r="B536" i="40" a="1"/>
  <c r="B536" i="40" s="1"/>
  <c r="B535" i="40" a="1"/>
  <c r="B535" i="40" s="1"/>
  <c r="B534" i="40" a="1"/>
  <c r="B534" i="40" s="1"/>
  <c r="B533" i="40" a="1"/>
  <c r="B533" i="40" s="1"/>
  <c r="B532" i="40" a="1"/>
  <c r="B532" i="40" s="1"/>
  <c r="B531" i="40" a="1"/>
  <c r="B531" i="40" s="1"/>
  <c r="B530" i="40" a="1"/>
  <c r="B530" i="40" s="1"/>
  <c r="B529" i="40" a="1"/>
  <c r="B529" i="40" s="1"/>
  <c r="B528" i="40" a="1"/>
  <c r="B528" i="40" s="1"/>
  <c r="B527" i="40" a="1"/>
  <c r="B527" i="40" s="1"/>
  <c r="B526" i="40" a="1"/>
  <c r="B526" i="40" s="1"/>
  <c r="B525" i="40" a="1"/>
  <c r="B525" i="40" s="1"/>
  <c r="B524" i="40" a="1"/>
  <c r="B524" i="40" s="1"/>
  <c r="B523" i="40" a="1"/>
  <c r="B523" i="40" s="1"/>
  <c r="B522" i="40" a="1"/>
  <c r="B522" i="40" s="1"/>
  <c r="B521" i="40" a="1"/>
  <c r="B521" i="40" s="1"/>
  <c r="B520" i="40" a="1"/>
  <c r="B520" i="40" s="1"/>
  <c r="B519" i="40" a="1"/>
  <c r="B519" i="40" s="1"/>
  <c r="B518" i="40" a="1"/>
  <c r="B518" i="40" s="1"/>
  <c r="B517" i="40" a="1"/>
  <c r="B517" i="40" s="1"/>
  <c r="B516" i="40" a="1"/>
  <c r="B516" i="40" s="1"/>
  <c r="B515" i="40" a="1"/>
  <c r="B515" i="40" s="1"/>
  <c r="B514" i="40" a="1"/>
  <c r="B514" i="40" s="1"/>
  <c r="B513" i="40" a="1"/>
  <c r="B513" i="40" s="1"/>
  <c r="B512" i="40" a="1"/>
  <c r="B512" i="40" s="1"/>
  <c r="B511" i="40" a="1"/>
  <c r="B511" i="40" s="1"/>
  <c r="B510" i="40" a="1"/>
  <c r="B510" i="40" s="1"/>
  <c r="B509" i="40" a="1"/>
  <c r="B509" i="40" s="1"/>
  <c r="B508" i="40" a="1"/>
  <c r="B508" i="40" s="1"/>
  <c r="B507" i="40" a="1"/>
  <c r="B507" i="40" s="1"/>
  <c r="B506" i="40" a="1"/>
  <c r="B506" i="40" s="1"/>
  <c r="B505" i="40" a="1"/>
  <c r="B505" i="40" s="1"/>
  <c r="B504" i="40" a="1"/>
  <c r="B504" i="40" s="1"/>
  <c r="B503" i="40" a="1"/>
  <c r="B503" i="40" s="1"/>
  <c r="B502" i="40" a="1"/>
  <c r="B502" i="40" s="1"/>
  <c r="B501" i="40" a="1"/>
  <c r="B501" i="40" s="1"/>
  <c r="B500" i="40" a="1"/>
  <c r="B500" i="40" s="1"/>
  <c r="B499" i="40" a="1"/>
  <c r="B499" i="40" s="1"/>
  <c r="B498" i="40" a="1"/>
  <c r="B498" i="40" s="1"/>
  <c r="B497" i="40" a="1"/>
  <c r="B497" i="40" s="1"/>
  <c r="B496" i="40" a="1"/>
  <c r="B496" i="40" s="1"/>
  <c r="B495" i="40" a="1"/>
  <c r="B495" i="40" s="1"/>
  <c r="B494" i="40" a="1"/>
  <c r="B494" i="40" s="1"/>
  <c r="B493" i="40" a="1"/>
  <c r="B493" i="40" s="1"/>
  <c r="B492" i="40" a="1"/>
  <c r="B492" i="40" s="1"/>
  <c r="B491" i="40" a="1"/>
  <c r="B491" i="40" s="1"/>
  <c r="B490" i="40" a="1"/>
  <c r="B490" i="40" s="1"/>
  <c r="B489" i="40" a="1"/>
  <c r="B489" i="40" s="1"/>
  <c r="B488" i="40" a="1"/>
  <c r="B488" i="40" s="1"/>
  <c r="B487" i="40" a="1"/>
  <c r="B487" i="40" s="1"/>
  <c r="B486" i="40" a="1"/>
  <c r="B486" i="40" s="1"/>
  <c r="B485" i="40" a="1"/>
  <c r="B485" i="40" s="1"/>
  <c r="B484" i="40" a="1"/>
  <c r="B484" i="40" s="1"/>
  <c r="B483" i="40" a="1"/>
  <c r="B483" i="40" s="1"/>
  <c r="B482" i="40" a="1"/>
  <c r="B482" i="40" s="1"/>
  <c r="B481" i="40" a="1"/>
  <c r="B481" i="40" s="1"/>
  <c r="B480" i="40" a="1"/>
  <c r="B480" i="40" s="1"/>
  <c r="B479" i="40" a="1"/>
  <c r="B479" i="40" s="1"/>
  <c r="B478" i="40" a="1"/>
  <c r="B478" i="40" s="1"/>
  <c r="B477" i="40" a="1"/>
  <c r="B477" i="40" s="1"/>
  <c r="B476" i="40" a="1"/>
  <c r="B476" i="40" s="1"/>
  <c r="B475" i="40" a="1"/>
  <c r="B475" i="40" s="1"/>
  <c r="B474" i="40" a="1"/>
  <c r="B474" i="40" s="1"/>
  <c r="B473" i="40" a="1"/>
  <c r="B473" i="40" s="1"/>
  <c r="B472" i="40" a="1"/>
  <c r="B472" i="40" s="1"/>
  <c r="B471" i="40" a="1"/>
  <c r="B471" i="40" s="1"/>
  <c r="B470" i="40" a="1"/>
  <c r="B470" i="40" s="1"/>
  <c r="B469" i="40" a="1"/>
  <c r="B469" i="40" s="1"/>
  <c r="B468" i="40" a="1"/>
  <c r="B468" i="40" s="1"/>
  <c r="B467" i="40" a="1"/>
  <c r="B467" i="40" s="1"/>
  <c r="B466" i="40" a="1"/>
  <c r="B466" i="40" s="1"/>
  <c r="B465" i="40" a="1"/>
  <c r="B465" i="40" s="1"/>
  <c r="B464" i="40" a="1"/>
  <c r="B464" i="40" s="1"/>
  <c r="B463" i="40" a="1"/>
  <c r="B463" i="40" s="1"/>
  <c r="B462" i="40" a="1"/>
  <c r="B462" i="40" s="1"/>
  <c r="B461" i="40" a="1"/>
  <c r="B461" i="40" s="1"/>
  <c r="B460" i="40" a="1"/>
  <c r="B460" i="40" s="1"/>
  <c r="B459" i="40" a="1"/>
  <c r="B459" i="40" s="1"/>
  <c r="B458" i="40" a="1"/>
  <c r="B458" i="40" s="1"/>
  <c r="B457" i="40" a="1"/>
  <c r="B457" i="40" s="1"/>
  <c r="B456" i="40" a="1"/>
  <c r="B456" i="40" s="1"/>
  <c r="B455" i="40" a="1"/>
  <c r="B455" i="40" s="1"/>
  <c r="B454" i="40" a="1"/>
  <c r="B454" i="40" s="1"/>
  <c r="B453" i="40" a="1"/>
  <c r="B453" i="40" s="1"/>
  <c r="B452" i="40" a="1"/>
  <c r="B452" i="40" s="1"/>
  <c r="B451" i="40" a="1"/>
  <c r="B451" i="40" s="1"/>
  <c r="B450" i="40" a="1"/>
  <c r="B450" i="40" s="1"/>
  <c r="B449" i="40" a="1"/>
  <c r="B449" i="40" s="1"/>
  <c r="B448" i="40" a="1"/>
  <c r="B448" i="40" s="1"/>
  <c r="B447" i="40" a="1"/>
  <c r="B447" i="40" s="1"/>
  <c r="B446" i="40" a="1"/>
  <c r="B446" i="40" s="1"/>
  <c r="B445" i="40" a="1"/>
  <c r="B445" i="40" s="1"/>
  <c r="B444" i="40" a="1"/>
  <c r="B444" i="40" s="1"/>
  <c r="B443" i="40" a="1"/>
  <c r="B443" i="40" s="1"/>
  <c r="B442" i="40" a="1"/>
  <c r="B442" i="40" s="1"/>
  <c r="B441" i="40" a="1"/>
  <c r="B441" i="40" s="1"/>
  <c r="B440" i="40" a="1"/>
  <c r="B440" i="40" s="1"/>
  <c r="B439" i="40" a="1"/>
  <c r="B439" i="40" s="1"/>
  <c r="B438" i="40" a="1"/>
  <c r="B438" i="40" s="1"/>
  <c r="B437" i="40" a="1"/>
  <c r="B437" i="40" s="1"/>
  <c r="B436" i="40" a="1"/>
  <c r="B436" i="40" s="1"/>
  <c r="B435" i="40" a="1"/>
  <c r="B435" i="40" s="1"/>
  <c r="B434" i="40" a="1"/>
  <c r="B434" i="40" s="1"/>
  <c r="B433" i="40" a="1"/>
  <c r="B433" i="40" s="1"/>
  <c r="B432" i="40" a="1"/>
  <c r="B432" i="40" s="1"/>
  <c r="B431" i="40" a="1"/>
  <c r="B431" i="40" s="1"/>
  <c r="B430" i="40" a="1"/>
  <c r="B430" i="40" s="1"/>
  <c r="B429" i="40" a="1"/>
  <c r="B429" i="40" s="1"/>
  <c r="B428" i="40" a="1"/>
  <c r="B428" i="40" s="1"/>
  <c r="B427" i="40" a="1"/>
  <c r="B427" i="40" s="1"/>
  <c r="B426" i="40" a="1"/>
  <c r="B426" i="40" s="1"/>
  <c r="B425" i="40" a="1"/>
  <c r="B425" i="40" s="1"/>
  <c r="B424" i="40" a="1"/>
  <c r="B424" i="40" s="1"/>
  <c r="B423" i="40" a="1"/>
  <c r="B423" i="40" s="1"/>
  <c r="B422" i="40" a="1"/>
  <c r="B422" i="40" s="1"/>
  <c r="B421" i="40" a="1"/>
  <c r="B421" i="40" s="1"/>
  <c r="B420" i="40" a="1"/>
  <c r="B420" i="40" s="1"/>
  <c r="B419" i="40" a="1"/>
  <c r="B419" i="40" s="1"/>
  <c r="B418" i="40" a="1"/>
  <c r="B418" i="40" s="1"/>
  <c r="B417" i="40" a="1"/>
  <c r="B417" i="40" s="1"/>
  <c r="B416" i="40" a="1"/>
  <c r="B416" i="40" s="1"/>
  <c r="B415" i="40" a="1"/>
  <c r="B415" i="40" s="1"/>
  <c r="B414" i="40" a="1"/>
  <c r="B414" i="40" s="1"/>
  <c r="B413" i="40" a="1"/>
  <c r="B413" i="40" s="1"/>
  <c r="B412" i="40" a="1"/>
  <c r="B412" i="40" s="1"/>
  <c r="B411" i="40" a="1"/>
  <c r="B411" i="40" s="1"/>
  <c r="B410" i="40" a="1"/>
  <c r="B410" i="40" s="1"/>
  <c r="B409" i="40" a="1"/>
  <c r="B409" i="40" s="1"/>
  <c r="B408" i="40" a="1"/>
  <c r="B408" i="40" s="1"/>
  <c r="B407" i="40" a="1"/>
  <c r="B407" i="40" s="1"/>
  <c r="B406" i="40" a="1"/>
  <c r="B406" i="40" s="1"/>
  <c r="B405" i="40" a="1"/>
  <c r="B405" i="40" s="1"/>
  <c r="B404" i="40" a="1"/>
  <c r="B404" i="40" s="1"/>
  <c r="B403" i="40" a="1"/>
  <c r="B403" i="40" s="1"/>
  <c r="B402" i="40" a="1"/>
  <c r="B402" i="40" s="1"/>
  <c r="B401" i="40" a="1"/>
  <c r="B401" i="40" s="1"/>
  <c r="B400" i="40" a="1"/>
  <c r="B400" i="40" s="1"/>
  <c r="B399" i="40" a="1"/>
  <c r="B399" i="40" s="1"/>
  <c r="B398" i="40" a="1"/>
  <c r="B398" i="40" s="1"/>
  <c r="B397" i="40" a="1"/>
  <c r="B397" i="40" s="1"/>
  <c r="B396" i="40" a="1"/>
  <c r="B396" i="40" s="1"/>
  <c r="B395" i="40" a="1"/>
  <c r="B395" i="40" s="1"/>
  <c r="B394" i="40" a="1"/>
  <c r="B394" i="40" s="1"/>
  <c r="B393" i="40" a="1"/>
  <c r="B393" i="40" s="1"/>
  <c r="B392" i="40" a="1"/>
  <c r="B392" i="40" s="1"/>
  <c r="B391" i="40" a="1"/>
  <c r="B391" i="40" s="1"/>
  <c r="B390" i="40" a="1"/>
  <c r="B390" i="40" s="1"/>
  <c r="B389" i="40" a="1"/>
  <c r="B389" i="40" s="1"/>
  <c r="B388" i="40" a="1"/>
  <c r="B388" i="40" s="1"/>
  <c r="B387" i="40" a="1"/>
  <c r="B387" i="40" s="1"/>
  <c r="B386" i="40" a="1"/>
  <c r="B386" i="40" s="1"/>
  <c r="B385" i="40" a="1"/>
  <c r="B385" i="40" s="1"/>
  <c r="B384" i="40" a="1"/>
  <c r="B384" i="40" s="1"/>
  <c r="B383" i="40" a="1"/>
  <c r="B383" i="40" s="1"/>
  <c r="B382" i="40" a="1"/>
  <c r="B382" i="40" s="1"/>
  <c r="B381" i="40" a="1"/>
  <c r="B381" i="40" s="1"/>
  <c r="B380" i="40" a="1"/>
  <c r="B380" i="40" s="1"/>
  <c r="B379" i="40" a="1"/>
  <c r="B379" i="40" s="1"/>
  <c r="B378" i="40" a="1"/>
  <c r="B378" i="40" s="1"/>
  <c r="B377" i="40" a="1"/>
  <c r="B377" i="40" s="1"/>
  <c r="B376" i="40" a="1"/>
  <c r="B376" i="40" s="1"/>
  <c r="B375" i="40" a="1"/>
  <c r="B375" i="40" s="1"/>
  <c r="B374" i="40" a="1"/>
  <c r="B374" i="40" s="1"/>
  <c r="B373" i="40" a="1"/>
  <c r="B373" i="40" s="1"/>
  <c r="B372" i="40" a="1"/>
  <c r="B372" i="40" s="1"/>
  <c r="B371" i="40" a="1"/>
  <c r="B371" i="40" s="1"/>
  <c r="B370" i="40" a="1"/>
  <c r="B370" i="40" s="1"/>
  <c r="B369" i="40" a="1"/>
  <c r="B369" i="40" s="1"/>
  <c r="B368" i="40" a="1"/>
  <c r="B368" i="40" s="1"/>
  <c r="B367" i="40" a="1"/>
  <c r="B367" i="40" s="1"/>
  <c r="B366" i="40" a="1"/>
  <c r="B366" i="40" s="1"/>
  <c r="B365" i="40" a="1"/>
  <c r="B365" i="40" s="1"/>
  <c r="B364" i="40" a="1"/>
  <c r="B364" i="40" s="1"/>
  <c r="B363" i="40" a="1"/>
  <c r="B363" i="40" s="1"/>
  <c r="B362" i="40" a="1"/>
  <c r="B362" i="40" s="1"/>
  <c r="B361" i="40" a="1"/>
  <c r="B361" i="40" s="1"/>
  <c r="B360" i="40" a="1"/>
  <c r="B360" i="40" s="1"/>
  <c r="B359" i="40" a="1"/>
  <c r="B359" i="40" s="1"/>
  <c r="B358" i="40" a="1"/>
  <c r="B358" i="40" s="1"/>
  <c r="B357" i="40" a="1"/>
  <c r="B357" i="40" s="1"/>
  <c r="B356" i="40" a="1"/>
  <c r="B356" i="40" s="1"/>
  <c r="B355" i="40" a="1"/>
  <c r="B355" i="40" s="1"/>
  <c r="B354" i="40" a="1"/>
  <c r="B354" i="40" s="1"/>
  <c r="B353" i="40" a="1"/>
  <c r="B353" i="40" s="1"/>
  <c r="B352" i="40" a="1"/>
  <c r="B352" i="40" s="1"/>
  <c r="B351" i="40" a="1"/>
  <c r="B351" i="40" s="1"/>
  <c r="B350" i="40" a="1"/>
  <c r="B350" i="40" s="1"/>
  <c r="B349" i="40" a="1"/>
  <c r="B349" i="40" s="1"/>
  <c r="B348" i="40" a="1"/>
  <c r="B348" i="40" s="1"/>
  <c r="B347" i="40" a="1"/>
  <c r="B347" i="40" s="1"/>
  <c r="B346" i="40" a="1"/>
  <c r="B346" i="40" s="1"/>
  <c r="B345" i="40" a="1"/>
  <c r="B345" i="40" s="1"/>
  <c r="B344" i="40" a="1"/>
  <c r="B344" i="40" s="1"/>
  <c r="B343" i="40" a="1"/>
  <c r="B343" i="40" s="1"/>
  <c r="B342" i="40" a="1"/>
  <c r="B342" i="40" s="1"/>
  <c r="B341" i="40" a="1"/>
  <c r="B341" i="40" s="1"/>
  <c r="B340" i="40" a="1"/>
  <c r="B340" i="40" s="1"/>
  <c r="B339" i="40" a="1"/>
  <c r="B339" i="40" s="1"/>
  <c r="B338" i="40" a="1"/>
  <c r="B338" i="40" s="1"/>
  <c r="B337" i="40" a="1"/>
  <c r="B337" i="40" s="1"/>
  <c r="B336" i="40" a="1"/>
  <c r="B336" i="40" s="1"/>
  <c r="B335" i="40" a="1"/>
  <c r="B335" i="40" s="1"/>
  <c r="B334" i="40" a="1"/>
  <c r="B334" i="40" s="1"/>
  <c r="B333" i="40" a="1"/>
  <c r="B333" i="40" s="1"/>
  <c r="B332" i="40" a="1"/>
  <c r="B332" i="40" s="1"/>
  <c r="B331" i="40" a="1"/>
  <c r="B331" i="40" s="1"/>
  <c r="B330" i="40" a="1"/>
  <c r="B330" i="40" s="1"/>
  <c r="B329" i="40" a="1"/>
  <c r="B329" i="40" s="1"/>
  <c r="B328" i="40" a="1"/>
  <c r="B328" i="40" s="1"/>
  <c r="B327" i="40" a="1"/>
  <c r="B327" i="40" s="1"/>
  <c r="B326" i="40" a="1"/>
  <c r="B326" i="40" s="1"/>
  <c r="B325" i="40" a="1"/>
  <c r="B325" i="40" s="1"/>
  <c r="B324" i="40" a="1"/>
  <c r="B324" i="40" s="1"/>
  <c r="B323" i="40" a="1"/>
  <c r="B323" i="40" s="1"/>
  <c r="B322" i="40" a="1"/>
  <c r="B322" i="40" s="1"/>
  <c r="B321" i="40" a="1"/>
  <c r="B321" i="40" s="1"/>
  <c r="B320" i="40" a="1"/>
  <c r="B320" i="40" s="1"/>
  <c r="B319" i="40" a="1"/>
  <c r="B319" i="40" s="1"/>
  <c r="B318" i="40" a="1"/>
  <c r="B318" i="40"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I9" i="40"/>
  <c r="I5" i="40"/>
  <c r="E644" i="39"/>
  <c r="D644" i="39"/>
  <c r="G15" i="39" s="1"/>
  <c r="C644" i="39"/>
  <c r="B643" i="39" a="1"/>
  <c r="B643" i="39" s="1"/>
  <c r="B642" i="39" a="1"/>
  <c r="B642" i="39" s="1"/>
  <c r="B641" i="39" a="1"/>
  <c r="B641" i="39" s="1"/>
  <c r="B640" i="39" a="1"/>
  <c r="B640" i="39" s="1"/>
  <c r="B639" i="39" a="1"/>
  <c r="B639" i="39" s="1"/>
  <c r="B638" i="39" a="1"/>
  <c r="B638" i="39" s="1"/>
  <c r="B637" i="39" a="1"/>
  <c r="B637" i="39" s="1"/>
  <c r="B636" i="39" a="1"/>
  <c r="B636" i="39" s="1"/>
  <c r="B635" i="39" a="1"/>
  <c r="B635" i="39" s="1"/>
  <c r="B634" i="39" a="1"/>
  <c r="B634" i="39" s="1"/>
  <c r="B633" i="39" a="1"/>
  <c r="B633" i="39" s="1"/>
  <c r="B632" i="39" a="1"/>
  <c r="B632" i="39" s="1"/>
  <c r="B631" i="39" a="1"/>
  <c r="B631" i="39" s="1"/>
  <c r="B630" i="39" a="1"/>
  <c r="B630" i="39" s="1"/>
  <c r="B629" i="39" a="1"/>
  <c r="B629" i="39" s="1"/>
  <c r="B628" i="39" a="1"/>
  <c r="B628" i="39" s="1"/>
  <c r="B627" i="39" a="1"/>
  <c r="B627" i="39" s="1"/>
  <c r="B626" i="39" a="1"/>
  <c r="B626" i="39" s="1"/>
  <c r="B625" i="39" a="1"/>
  <c r="B625" i="39" s="1"/>
  <c r="B624" i="39" a="1"/>
  <c r="B624" i="39" s="1"/>
  <c r="B623" i="39" a="1"/>
  <c r="B623" i="39" s="1"/>
  <c r="B622" i="39" a="1"/>
  <c r="B622" i="39" s="1"/>
  <c r="B621" i="39" a="1"/>
  <c r="B621" i="39" s="1"/>
  <c r="B620" i="39" a="1"/>
  <c r="B620" i="39" s="1"/>
  <c r="B619" i="39" a="1"/>
  <c r="B619" i="39" s="1"/>
  <c r="B618" i="39" a="1"/>
  <c r="B618" i="39" s="1"/>
  <c r="B617" i="39" a="1"/>
  <c r="B617" i="39" s="1"/>
  <c r="B616" i="39" a="1"/>
  <c r="B616" i="39" s="1"/>
  <c r="B615" i="39" a="1"/>
  <c r="B615" i="39" s="1"/>
  <c r="B614" i="39" a="1"/>
  <c r="B614" i="39" s="1"/>
  <c r="B613" i="39" a="1"/>
  <c r="B613" i="39" s="1"/>
  <c r="B612" i="39" a="1"/>
  <c r="B612" i="39" s="1"/>
  <c r="B611" i="39" a="1"/>
  <c r="B611" i="39" s="1"/>
  <c r="B610" i="39" a="1"/>
  <c r="B610" i="39" s="1"/>
  <c r="B609" i="39" a="1"/>
  <c r="B609" i="39" s="1"/>
  <c r="B608" i="39" a="1"/>
  <c r="B608" i="39" s="1"/>
  <c r="B607" i="39" a="1"/>
  <c r="B607" i="39" s="1"/>
  <c r="B606" i="39" a="1"/>
  <c r="B606" i="39" s="1"/>
  <c r="B605" i="39" a="1"/>
  <c r="B605" i="39" s="1"/>
  <c r="B604" i="39" a="1"/>
  <c r="B604" i="39" s="1"/>
  <c r="B603" i="39" a="1"/>
  <c r="B603" i="39" s="1"/>
  <c r="B602" i="39" a="1"/>
  <c r="B602" i="39" s="1"/>
  <c r="B601" i="39" a="1"/>
  <c r="B601" i="39" s="1"/>
  <c r="B600" i="39" a="1"/>
  <c r="B600" i="39" s="1"/>
  <c r="B599" i="39" a="1"/>
  <c r="B599" i="39" s="1"/>
  <c r="B598" i="39" a="1"/>
  <c r="B598" i="39" s="1"/>
  <c r="B597" i="39" a="1"/>
  <c r="B597" i="39" s="1"/>
  <c r="B596" i="39" a="1"/>
  <c r="B596" i="39" s="1"/>
  <c r="B595" i="39" a="1"/>
  <c r="B595" i="39" s="1"/>
  <c r="B594" i="39" a="1"/>
  <c r="B594" i="39" s="1"/>
  <c r="B593" i="39" a="1"/>
  <c r="B593" i="39" s="1"/>
  <c r="B592" i="39" a="1"/>
  <c r="B592" i="39" s="1"/>
  <c r="B591" i="39" a="1"/>
  <c r="B591" i="39" s="1"/>
  <c r="B590" i="39" a="1"/>
  <c r="B590" i="39" s="1"/>
  <c r="B589" i="39" a="1"/>
  <c r="B589" i="39" s="1"/>
  <c r="B588" i="39" a="1"/>
  <c r="B588" i="39" s="1"/>
  <c r="B587" i="39" a="1"/>
  <c r="B587" i="39" s="1"/>
  <c r="B586" i="39" a="1"/>
  <c r="B586" i="39" s="1"/>
  <c r="B585" i="39" a="1"/>
  <c r="B585" i="39" s="1"/>
  <c r="B584" i="39" a="1"/>
  <c r="B584" i="39" s="1"/>
  <c r="B583" i="39" a="1"/>
  <c r="B583" i="39" s="1"/>
  <c r="B582" i="39" a="1"/>
  <c r="B582" i="39" s="1"/>
  <c r="B581" i="39" a="1"/>
  <c r="B581" i="39" s="1"/>
  <c r="B580" i="39" a="1"/>
  <c r="B580" i="39" s="1"/>
  <c r="B579" i="39" a="1"/>
  <c r="B579" i="39" s="1"/>
  <c r="B578" i="39" a="1"/>
  <c r="B578" i="39" s="1"/>
  <c r="B577" i="39" a="1"/>
  <c r="B577" i="39" s="1"/>
  <c r="B576" i="39" a="1"/>
  <c r="B576" i="39" s="1"/>
  <c r="B575" i="39" a="1"/>
  <c r="B575" i="39" s="1"/>
  <c r="B574" i="39" a="1"/>
  <c r="B574" i="39" s="1"/>
  <c r="B573" i="39" a="1"/>
  <c r="B573" i="39" s="1"/>
  <c r="B572" i="39" a="1"/>
  <c r="B572" i="39" s="1"/>
  <c r="B571" i="39" a="1"/>
  <c r="B571" i="39" s="1"/>
  <c r="B570" i="39" a="1"/>
  <c r="B570" i="39" s="1"/>
  <c r="B569" i="39" a="1"/>
  <c r="B569" i="39" s="1"/>
  <c r="B568" i="39" a="1"/>
  <c r="B568" i="39" s="1"/>
  <c r="B567" i="39" a="1"/>
  <c r="B567" i="39" s="1"/>
  <c r="B566" i="39" a="1"/>
  <c r="B566" i="39" s="1"/>
  <c r="B565" i="39" a="1"/>
  <c r="B565" i="39" s="1"/>
  <c r="B564" i="39" a="1"/>
  <c r="B564" i="39" s="1"/>
  <c r="B563" i="39" a="1"/>
  <c r="B563" i="39" s="1"/>
  <c r="B562" i="39" a="1"/>
  <c r="B562" i="39" s="1"/>
  <c r="B561" i="39" a="1"/>
  <c r="B561" i="39" s="1"/>
  <c r="B560" i="39" a="1"/>
  <c r="B560" i="39" s="1"/>
  <c r="B559" i="39" a="1"/>
  <c r="B559" i="39" s="1"/>
  <c r="B558" i="39" a="1"/>
  <c r="B558" i="39" s="1"/>
  <c r="B557" i="39" a="1"/>
  <c r="B557" i="39" s="1"/>
  <c r="B556" i="39" a="1"/>
  <c r="B556" i="39" s="1"/>
  <c r="B555" i="39" a="1"/>
  <c r="B555" i="39" s="1"/>
  <c r="B554" i="39" a="1"/>
  <c r="B554" i="39" s="1"/>
  <c r="B553" i="39" a="1"/>
  <c r="B553" i="39" s="1"/>
  <c r="B552" i="39" a="1"/>
  <c r="B552" i="39" s="1"/>
  <c r="B551" i="39" a="1"/>
  <c r="B551" i="39" s="1"/>
  <c r="B550" i="39" a="1"/>
  <c r="B550" i="39" s="1"/>
  <c r="B549" i="39" a="1"/>
  <c r="B549" i="39" s="1"/>
  <c r="B548" i="39" a="1"/>
  <c r="B548" i="39" s="1"/>
  <c r="B547" i="39" a="1"/>
  <c r="B547" i="39" s="1"/>
  <c r="B546" i="39" a="1"/>
  <c r="B546" i="39" s="1"/>
  <c r="B545" i="39" a="1"/>
  <c r="B545" i="39" s="1"/>
  <c r="B544" i="39" a="1"/>
  <c r="B544" i="39" s="1"/>
  <c r="B543" i="39" a="1"/>
  <c r="B543" i="39" s="1"/>
  <c r="B542" i="39" a="1"/>
  <c r="B542" i="39" s="1"/>
  <c r="B541" i="39" a="1"/>
  <c r="B541" i="39" s="1"/>
  <c r="B540" i="39" a="1"/>
  <c r="B540" i="39" s="1"/>
  <c r="B539" i="39" a="1"/>
  <c r="B539" i="39" s="1"/>
  <c r="B538" i="39" a="1"/>
  <c r="B538" i="39" s="1"/>
  <c r="B537" i="39" a="1"/>
  <c r="B537" i="39" s="1"/>
  <c r="B536" i="39" a="1"/>
  <c r="B536" i="39" s="1"/>
  <c r="B535" i="39" a="1"/>
  <c r="B535" i="39" s="1"/>
  <c r="B534" i="39" a="1"/>
  <c r="B534" i="39" s="1"/>
  <c r="B533" i="39" a="1"/>
  <c r="B533" i="39" s="1"/>
  <c r="B532" i="39" a="1"/>
  <c r="B532" i="39" s="1"/>
  <c r="B531" i="39" a="1"/>
  <c r="B531" i="39" s="1"/>
  <c r="B530" i="39" a="1"/>
  <c r="B530" i="39" s="1"/>
  <c r="B529" i="39" a="1"/>
  <c r="B529" i="39" s="1"/>
  <c r="B528" i="39" a="1"/>
  <c r="B528" i="39" s="1"/>
  <c r="B527" i="39" a="1"/>
  <c r="B527" i="39" s="1"/>
  <c r="B526" i="39" a="1"/>
  <c r="B526" i="39" s="1"/>
  <c r="B525" i="39" a="1"/>
  <c r="B525" i="39" s="1"/>
  <c r="B524" i="39" a="1"/>
  <c r="B524" i="39" s="1"/>
  <c r="B523" i="39" a="1"/>
  <c r="B523" i="39" s="1"/>
  <c r="B522" i="39" a="1"/>
  <c r="B522" i="39" s="1"/>
  <c r="B521" i="39" a="1"/>
  <c r="B521" i="39" s="1"/>
  <c r="B520" i="39" a="1"/>
  <c r="B520" i="39" s="1"/>
  <c r="B519" i="39" a="1"/>
  <c r="B519" i="39" s="1"/>
  <c r="B518" i="39" a="1"/>
  <c r="B518" i="39" s="1"/>
  <c r="B517" i="39" a="1"/>
  <c r="B517" i="39" s="1"/>
  <c r="B516" i="39" a="1"/>
  <c r="B516" i="39" s="1"/>
  <c r="B515" i="39" a="1"/>
  <c r="B515" i="39" s="1"/>
  <c r="B514" i="39" a="1"/>
  <c r="B514" i="39" s="1"/>
  <c r="B513" i="39" a="1"/>
  <c r="B513" i="39" s="1"/>
  <c r="B512" i="39" a="1"/>
  <c r="B512" i="39" s="1"/>
  <c r="B511" i="39" a="1"/>
  <c r="B511" i="39" s="1"/>
  <c r="B510" i="39" a="1"/>
  <c r="B510" i="39" s="1"/>
  <c r="B509" i="39" a="1"/>
  <c r="B509" i="39" s="1"/>
  <c r="B508" i="39" a="1"/>
  <c r="B508" i="39" s="1"/>
  <c r="B507" i="39" a="1"/>
  <c r="B507" i="39" s="1"/>
  <c r="B506" i="39" a="1"/>
  <c r="B506" i="39" s="1"/>
  <c r="B505" i="39" a="1"/>
  <c r="B505" i="39" s="1"/>
  <c r="B504" i="39" a="1"/>
  <c r="B504" i="39" s="1"/>
  <c r="B503" i="39" a="1"/>
  <c r="B503" i="39" s="1"/>
  <c r="B502" i="39" a="1"/>
  <c r="B502" i="39" s="1"/>
  <c r="B501" i="39" a="1"/>
  <c r="B501" i="39" s="1"/>
  <c r="B500" i="39" a="1"/>
  <c r="B500" i="39" s="1"/>
  <c r="B499" i="39" a="1"/>
  <c r="B499" i="39" s="1"/>
  <c r="B498" i="39" a="1"/>
  <c r="B498" i="39" s="1"/>
  <c r="B497" i="39" a="1"/>
  <c r="B497" i="39" s="1"/>
  <c r="B496" i="39" a="1"/>
  <c r="B496" i="39" s="1"/>
  <c r="B495" i="39" a="1"/>
  <c r="B495" i="39" s="1"/>
  <c r="B494" i="39" a="1"/>
  <c r="B494" i="39" s="1"/>
  <c r="B493" i="39" a="1"/>
  <c r="B493" i="39" s="1"/>
  <c r="B492" i="39" a="1"/>
  <c r="B492" i="39" s="1"/>
  <c r="B491" i="39" a="1"/>
  <c r="B491" i="39" s="1"/>
  <c r="B490" i="39" a="1"/>
  <c r="B490" i="39" s="1"/>
  <c r="B489" i="39" a="1"/>
  <c r="B489" i="39" s="1"/>
  <c r="B488" i="39" a="1"/>
  <c r="B488" i="39" s="1"/>
  <c r="B487" i="39" a="1"/>
  <c r="B487" i="39" s="1"/>
  <c r="B486" i="39" a="1"/>
  <c r="B486" i="39" s="1"/>
  <c r="B485" i="39" a="1"/>
  <c r="B485" i="39" s="1"/>
  <c r="B484" i="39" a="1"/>
  <c r="B484" i="39" s="1"/>
  <c r="B483" i="39" a="1"/>
  <c r="B483" i="39" s="1"/>
  <c r="B482" i="39" a="1"/>
  <c r="B482" i="39" s="1"/>
  <c r="B481" i="39" a="1"/>
  <c r="B481" i="39" s="1"/>
  <c r="B480" i="39" a="1"/>
  <c r="B480" i="39" s="1"/>
  <c r="B479" i="39" a="1"/>
  <c r="B479" i="39" s="1"/>
  <c r="B478" i="39" a="1"/>
  <c r="B478" i="39" s="1"/>
  <c r="B477" i="39" a="1"/>
  <c r="B477" i="39" s="1"/>
  <c r="B476" i="39" a="1"/>
  <c r="B476" i="39" s="1"/>
  <c r="B475" i="39" a="1"/>
  <c r="B475" i="39" s="1"/>
  <c r="B474" i="39" a="1"/>
  <c r="B474" i="39" s="1"/>
  <c r="B473" i="39" a="1"/>
  <c r="B473" i="39" s="1"/>
  <c r="B472" i="39" a="1"/>
  <c r="B472" i="39" s="1"/>
  <c r="B471" i="39" a="1"/>
  <c r="B471" i="39" s="1"/>
  <c r="B470" i="39" a="1"/>
  <c r="B470" i="39" s="1"/>
  <c r="B469" i="39" a="1"/>
  <c r="B469" i="39" s="1"/>
  <c r="B468" i="39" a="1"/>
  <c r="B468" i="39" s="1"/>
  <c r="B467" i="39" a="1"/>
  <c r="B467" i="39" s="1"/>
  <c r="B466" i="39" a="1"/>
  <c r="B466" i="39" s="1"/>
  <c r="B465" i="39" a="1"/>
  <c r="B465" i="39" s="1"/>
  <c r="B464" i="39" a="1"/>
  <c r="B464" i="39" s="1"/>
  <c r="B463" i="39" a="1"/>
  <c r="B463" i="39" s="1"/>
  <c r="B462" i="39" a="1"/>
  <c r="B462" i="39" s="1"/>
  <c r="B461" i="39" a="1"/>
  <c r="B461" i="39" s="1"/>
  <c r="B460" i="39" a="1"/>
  <c r="B460" i="39" s="1"/>
  <c r="B459" i="39" a="1"/>
  <c r="B459" i="39" s="1"/>
  <c r="B458" i="39" a="1"/>
  <c r="B458" i="39" s="1"/>
  <c r="B457" i="39" a="1"/>
  <c r="B457" i="39" s="1"/>
  <c r="B456" i="39" a="1"/>
  <c r="B456" i="39" s="1"/>
  <c r="B455" i="39" a="1"/>
  <c r="B455" i="39" s="1"/>
  <c r="B454" i="39" a="1"/>
  <c r="B454" i="39" s="1"/>
  <c r="B453" i="39" a="1"/>
  <c r="B453" i="39" s="1"/>
  <c r="B452" i="39" a="1"/>
  <c r="B452" i="39" s="1"/>
  <c r="B451" i="39" a="1"/>
  <c r="B451" i="39" s="1"/>
  <c r="B450" i="39" a="1"/>
  <c r="B450" i="39" s="1"/>
  <c r="B449" i="39" a="1"/>
  <c r="B449" i="39" s="1"/>
  <c r="B448" i="39" a="1"/>
  <c r="B448" i="39" s="1"/>
  <c r="B447" i="39" a="1"/>
  <c r="B447" i="39" s="1"/>
  <c r="B446" i="39" a="1"/>
  <c r="B446" i="39" s="1"/>
  <c r="B445" i="39" a="1"/>
  <c r="B445" i="39" s="1"/>
  <c r="B444" i="39" a="1"/>
  <c r="B444" i="39" s="1"/>
  <c r="B443" i="39" a="1"/>
  <c r="B443" i="39" s="1"/>
  <c r="B442" i="39" a="1"/>
  <c r="B442" i="39" s="1"/>
  <c r="B441" i="39" a="1"/>
  <c r="B441" i="39" s="1"/>
  <c r="B440" i="39" a="1"/>
  <c r="B440" i="39" s="1"/>
  <c r="B439" i="39" a="1"/>
  <c r="B439" i="39" s="1"/>
  <c r="B438" i="39" a="1"/>
  <c r="B438" i="39" s="1"/>
  <c r="B437" i="39" a="1"/>
  <c r="B437" i="39" s="1"/>
  <c r="B436" i="39" a="1"/>
  <c r="B436" i="39" s="1"/>
  <c r="B435" i="39" a="1"/>
  <c r="B435" i="39" s="1"/>
  <c r="B434" i="39" a="1"/>
  <c r="B434" i="39" s="1"/>
  <c r="B433" i="39" a="1"/>
  <c r="B433" i="39" s="1"/>
  <c r="B432" i="39" a="1"/>
  <c r="B432" i="39" s="1"/>
  <c r="B431" i="39" a="1"/>
  <c r="B431" i="39" s="1"/>
  <c r="B430" i="39" a="1"/>
  <c r="B430" i="39" s="1"/>
  <c r="B429" i="39" a="1"/>
  <c r="B429" i="39" s="1"/>
  <c r="B428" i="39" a="1"/>
  <c r="B428" i="39" s="1"/>
  <c r="B427" i="39" a="1"/>
  <c r="B427" i="39" s="1"/>
  <c r="B426" i="39" a="1"/>
  <c r="B426" i="39" s="1"/>
  <c r="B425" i="39" a="1"/>
  <c r="B425" i="39" s="1"/>
  <c r="B424" i="39" a="1"/>
  <c r="B424" i="39" s="1"/>
  <c r="B423" i="39" a="1"/>
  <c r="B423" i="39" s="1"/>
  <c r="B422" i="39" a="1"/>
  <c r="B422" i="39" s="1"/>
  <c r="B421" i="39" a="1"/>
  <c r="B421" i="39" s="1"/>
  <c r="B420" i="39" a="1"/>
  <c r="B420" i="39" s="1"/>
  <c r="B419" i="39" a="1"/>
  <c r="B419" i="39" s="1"/>
  <c r="B418" i="39" a="1"/>
  <c r="B418" i="39" s="1"/>
  <c r="B417" i="39" a="1"/>
  <c r="B417" i="39" s="1"/>
  <c r="B416" i="39" a="1"/>
  <c r="B416" i="39" s="1"/>
  <c r="B415" i="39" a="1"/>
  <c r="B415" i="39" s="1"/>
  <c r="B414" i="39" a="1"/>
  <c r="B414" i="39" s="1"/>
  <c r="B413" i="39" a="1"/>
  <c r="B413" i="39" s="1"/>
  <c r="B412" i="39" a="1"/>
  <c r="B412" i="39" s="1"/>
  <c r="B411" i="39" a="1"/>
  <c r="B411" i="39" s="1"/>
  <c r="B410" i="39" a="1"/>
  <c r="B410" i="39" s="1"/>
  <c r="B409" i="39" a="1"/>
  <c r="B409" i="39" s="1"/>
  <c r="B408" i="39" a="1"/>
  <c r="B408" i="39" s="1"/>
  <c r="B407" i="39" a="1"/>
  <c r="B407" i="39" s="1"/>
  <c r="B406" i="39" a="1"/>
  <c r="B406" i="39" s="1"/>
  <c r="B405" i="39" a="1"/>
  <c r="B405" i="39" s="1"/>
  <c r="B404" i="39" a="1"/>
  <c r="B404" i="39" s="1"/>
  <c r="B403" i="39" a="1"/>
  <c r="B403" i="39" s="1"/>
  <c r="B402" i="39" a="1"/>
  <c r="B402" i="39" s="1"/>
  <c r="B401" i="39" a="1"/>
  <c r="B401" i="39" s="1"/>
  <c r="B400" i="39" a="1"/>
  <c r="B400" i="39" s="1"/>
  <c r="B399" i="39" a="1"/>
  <c r="B399" i="39" s="1"/>
  <c r="B398" i="39" a="1"/>
  <c r="B398" i="39" s="1"/>
  <c r="B397" i="39" a="1"/>
  <c r="B397" i="39" s="1"/>
  <c r="B396" i="39" a="1"/>
  <c r="B396" i="39" s="1"/>
  <c r="B395" i="39" a="1"/>
  <c r="B395" i="39" s="1"/>
  <c r="B394" i="39" a="1"/>
  <c r="B394" i="39" s="1"/>
  <c r="B393" i="39" a="1"/>
  <c r="B393" i="39" s="1"/>
  <c r="B392" i="39" a="1"/>
  <c r="B392" i="39" s="1"/>
  <c r="B391" i="39" a="1"/>
  <c r="B391" i="39" s="1"/>
  <c r="B390" i="39" a="1"/>
  <c r="B390" i="39" s="1"/>
  <c r="B389" i="39" a="1"/>
  <c r="B389" i="39" s="1"/>
  <c r="B388" i="39" a="1"/>
  <c r="B388" i="39" s="1"/>
  <c r="B387" i="39" a="1"/>
  <c r="B387" i="39" s="1"/>
  <c r="B386" i="39" a="1"/>
  <c r="B386" i="39" s="1"/>
  <c r="B385" i="39" a="1"/>
  <c r="B385" i="39" s="1"/>
  <c r="B384" i="39" a="1"/>
  <c r="B384" i="39" s="1"/>
  <c r="B383" i="39" a="1"/>
  <c r="B383" i="39" s="1"/>
  <c r="B382" i="39" a="1"/>
  <c r="B382" i="39" s="1"/>
  <c r="B381" i="39" a="1"/>
  <c r="B381" i="39" s="1"/>
  <c r="B380" i="39" a="1"/>
  <c r="B380" i="39" s="1"/>
  <c r="B379" i="39" a="1"/>
  <c r="B379" i="39" s="1"/>
  <c r="B378" i="39" a="1"/>
  <c r="B378" i="39" s="1"/>
  <c r="B377" i="39" a="1"/>
  <c r="B377" i="39" s="1"/>
  <c r="B376" i="39" a="1"/>
  <c r="B376" i="39" s="1"/>
  <c r="B375" i="39" a="1"/>
  <c r="B375" i="39" s="1"/>
  <c r="B374" i="39" a="1"/>
  <c r="B374" i="39" s="1"/>
  <c r="B373" i="39" a="1"/>
  <c r="B373" i="39" s="1"/>
  <c r="B372" i="39" a="1"/>
  <c r="B372" i="39" s="1"/>
  <c r="B371" i="39" a="1"/>
  <c r="B371" i="39" s="1"/>
  <c r="B370" i="39" a="1"/>
  <c r="B370" i="39" s="1"/>
  <c r="B369" i="39" a="1"/>
  <c r="B369" i="39" s="1"/>
  <c r="B368" i="39" a="1"/>
  <c r="B368" i="39" s="1"/>
  <c r="B367" i="39" a="1"/>
  <c r="B367" i="39" s="1"/>
  <c r="B366" i="39" a="1"/>
  <c r="B366" i="39" s="1"/>
  <c r="B365" i="39" a="1"/>
  <c r="B365" i="39" s="1"/>
  <c r="B364" i="39" a="1"/>
  <c r="B364" i="39" s="1"/>
  <c r="B363" i="39" a="1"/>
  <c r="B363" i="39" s="1"/>
  <c r="B362" i="39" a="1"/>
  <c r="B362" i="39" s="1"/>
  <c r="B361" i="39" a="1"/>
  <c r="B361" i="39" s="1"/>
  <c r="B360" i="39" a="1"/>
  <c r="B360" i="39" s="1"/>
  <c r="B359" i="39" a="1"/>
  <c r="B359" i="39" s="1"/>
  <c r="B358" i="39" a="1"/>
  <c r="B358" i="39" s="1"/>
  <c r="B357" i="39" a="1"/>
  <c r="B357" i="39" s="1"/>
  <c r="B356" i="39" a="1"/>
  <c r="B356" i="39" s="1"/>
  <c r="B355" i="39" a="1"/>
  <c r="B355" i="39" s="1"/>
  <c r="B354" i="39" a="1"/>
  <c r="B354" i="39" s="1"/>
  <c r="B353" i="39" a="1"/>
  <c r="B353" i="39" s="1"/>
  <c r="B352" i="39" a="1"/>
  <c r="B352" i="39" s="1"/>
  <c r="B351" i="39" a="1"/>
  <c r="B351" i="39" s="1"/>
  <c r="B350" i="39" a="1"/>
  <c r="B350" i="39" s="1"/>
  <c r="B349" i="39" a="1"/>
  <c r="B349" i="39" s="1"/>
  <c r="B348" i="39" a="1"/>
  <c r="B348" i="39" s="1"/>
  <c r="B347" i="39" a="1"/>
  <c r="B347" i="39" s="1"/>
  <c r="B346" i="39" a="1"/>
  <c r="B346" i="39" s="1"/>
  <c r="B345" i="39" a="1"/>
  <c r="B345" i="39" s="1"/>
  <c r="B344" i="39" a="1"/>
  <c r="B344" i="39" s="1"/>
  <c r="B343" i="39" a="1"/>
  <c r="B343" i="39" s="1"/>
  <c r="B342" i="39" a="1"/>
  <c r="B342" i="39" s="1"/>
  <c r="B341" i="39" a="1"/>
  <c r="B341" i="39" s="1"/>
  <c r="B340" i="39" a="1"/>
  <c r="B340" i="39" s="1"/>
  <c r="B339" i="39" a="1"/>
  <c r="B339" i="39" s="1"/>
  <c r="B338" i="39" a="1"/>
  <c r="B338" i="39" s="1"/>
  <c r="B337" i="39" a="1"/>
  <c r="B337" i="39" s="1"/>
  <c r="B336" i="39" a="1"/>
  <c r="B336" i="39" s="1"/>
  <c r="B335" i="39" a="1"/>
  <c r="B335" i="39" s="1"/>
  <c r="B334" i="39" a="1"/>
  <c r="B334" i="39" s="1"/>
  <c r="B333" i="39" a="1"/>
  <c r="B333" i="39" s="1"/>
  <c r="B332" i="39" a="1"/>
  <c r="B332" i="39" s="1"/>
  <c r="B331" i="39" a="1"/>
  <c r="B331" i="39" s="1"/>
  <c r="B330" i="39" a="1"/>
  <c r="B330" i="39" s="1"/>
  <c r="B329" i="39" a="1"/>
  <c r="B329" i="39" s="1"/>
  <c r="B328" i="39" a="1"/>
  <c r="B328" i="39" s="1"/>
  <c r="B327" i="39" a="1"/>
  <c r="B327" i="39" s="1"/>
  <c r="B326" i="39" a="1"/>
  <c r="B326" i="39" s="1"/>
  <c r="B325" i="39" a="1"/>
  <c r="B325" i="39" s="1"/>
  <c r="B324" i="39" a="1"/>
  <c r="B324" i="39" s="1"/>
  <c r="B323" i="39" a="1"/>
  <c r="B323" i="39" s="1"/>
  <c r="B322" i="39" a="1"/>
  <c r="B322" i="39" s="1"/>
  <c r="B321" i="39" a="1"/>
  <c r="B321" i="39" s="1"/>
  <c r="B320" i="39" a="1"/>
  <c r="B320" i="39" s="1"/>
  <c r="B319" i="39" a="1"/>
  <c r="B319" i="39" s="1"/>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J8" i="39"/>
  <c r="E644" i="38"/>
  <c r="D644" i="38"/>
  <c r="C644" i="38"/>
  <c r="B643" i="38" a="1"/>
  <c r="B643" i="38" s="1"/>
  <c r="B642" i="38" a="1"/>
  <c r="B642" i="38" s="1"/>
  <c r="B641" i="38" a="1"/>
  <c r="B641" i="38" s="1"/>
  <c r="B640" i="38" a="1"/>
  <c r="B640" i="38" s="1"/>
  <c r="B639" i="38" a="1"/>
  <c r="B639" i="38" s="1"/>
  <c r="B638" i="38" a="1"/>
  <c r="B638" i="38" s="1"/>
  <c r="B637" i="38" a="1"/>
  <c r="B637" i="38" s="1"/>
  <c r="B636" i="38" a="1"/>
  <c r="B636" i="38" s="1"/>
  <c r="B635" i="38" a="1"/>
  <c r="B635" i="38" s="1"/>
  <c r="B634" i="38" a="1"/>
  <c r="B634" i="38" s="1"/>
  <c r="B633" i="38" a="1"/>
  <c r="B633" i="38" s="1"/>
  <c r="B632" i="38" a="1"/>
  <c r="B632" i="38" s="1"/>
  <c r="B631" i="38" a="1"/>
  <c r="B631" i="38" s="1"/>
  <c r="B630" i="38" a="1"/>
  <c r="B630" i="38" s="1"/>
  <c r="B629" i="38" a="1"/>
  <c r="B629" i="38" s="1"/>
  <c r="B628" i="38" a="1"/>
  <c r="B628" i="38" s="1"/>
  <c r="B627" i="38" a="1"/>
  <c r="B627" i="38" s="1"/>
  <c r="B626" i="38" a="1"/>
  <c r="B626" i="38" s="1"/>
  <c r="B625" i="38" a="1"/>
  <c r="B625" i="38" s="1"/>
  <c r="B624" i="38" a="1"/>
  <c r="B624" i="38" s="1"/>
  <c r="B623" i="38" a="1"/>
  <c r="B623" i="38" s="1"/>
  <c r="B622" i="38" a="1"/>
  <c r="B622" i="38" s="1"/>
  <c r="B621" i="38" a="1"/>
  <c r="B621" i="38" s="1"/>
  <c r="B620" i="38" a="1"/>
  <c r="B620" i="38" s="1"/>
  <c r="B619" i="38" a="1"/>
  <c r="B619" i="38" s="1"/>
  <c r="B618" i="38" a="1"/>
  <c r="B618" i="38" s="1"/>
  <c r="B617" i="38" a="1"/>
  <c r="B617" i="38" s="1"/>
  <c r="B616" i="38" a="1"/>
  <c r="B616" i="38" s="1"/>
  <c r="B615" i="38" a="1"/>
  <c r="B615" i="38" s="1"/>
  <c r="B614" i="38" a="1"/>
  <c r="B614" i="38" s="1"/>
  <c r="B613" i="38" a="1"/>
  <c r="B613" i="38" s="1"/>
  <c r="B612" i="38" a="1"/>
  <c r="B612" i="38" s="1"/>
  <c r="B611" i="38" a="1"/>
  <c r="B611" i="38" s="1"/>
  <c r="B610" i="38" a="1"/>
  <c r="B610" i="38" s="1"/>
  <c r="B609" i="38" a="1"/>
  <c r="B609" i="38" s="1"/>
  <c r="B608" i="38" a="1"/>
  <c r="B608" i="38" s="1"/>
  <c r="B607" i="38" a="1"/>
  <c r="B607" i="38" s="1"/>
  <c r="B606" i="38" a="1"/>
  <c r="B606" i="38" s="1"/>
  <c r="B605" i="38" a="1"/>
  <c r="B605" i="38" s="1"/>
  <c r="B604" i="38" a="1"/>
  <c r="B604" i="38" s="1"/>
  <c r="B603" i="38" a="1"/>
  <c r="B603" i="38" s="1"/>
  <c r="B602" i="38" a="1"/>
  <c r="B602" i="38" s="1"/>
  <c r="B601" i="38" a="1"/>
  <c r="B601" i="38" s="1"/>
  <c r="B600" i="38" a="1"/>
  <c r="B600" i="38" s="1"/>
  <c r="B599" i="38" a="1"/>
  <c r="B599" i="38" s="1"/>
  <c r="B598" i="38" a="1"/>
  <c r="B598" i="38" s="1"/>
  <c r="B597" i="38" a="1"/>
  <c r="B597" i="38" s="1"/>
  <c r="B596" i="38" a="1"/>
  <c r="B596" i="38" s="1"/>
  <c r="B595" i="38" a="1"/>
  <c r="B595" i="38" s="1"/>
  <c r="B594" i="38" a="1"/>
  <c r="B594" i="38" s="1"/>
  <c r="B593" i="38" a="1"/>
  <c r="B593" i="38" s="1"/>
  <c r="B592" i="38" a="1"/>
  <c r="B592" i="38" s="1"/>
  <c r="B591" i="38" a="1"/>
  <c r="B591" i="38" s="1"/>
  <c r="B590" i="38" a="1"/>
  <c r="B590" i="38" s="1"/>
  <c r="B589" i="38" a="1"/>
  <c r="B589" i="38" s="1"/>
  <c r="B588" i="38" a="1"/>
  <c r="B588" i="38" s="1"/>
  <c r="B587" i="38" a="1"/>
  <c r="B587" i="38" s="1"/>
  <c r="B586" i="38" a="1"/>
  <c r="B586" i="38" s="1"/>
  <c r="B585" i="38" a="1"/>
  <c r="B585" i="38" s="1"/>
  <c r="B584" i="38" a="1"/>
  <c r="B584" i="38" s="1"/>
  <c r="B583" i="38" a="1"/>
  <c r="B583" i="38" s="1"/>
  <c r="B582" i="38" a="1"/>
  <c r="B582" i="38" s="1"/>
  <c r="B581" i="38" a="1"/>
  <c r="B581" i="38" s="1"/>
  <c r="B580" i="38" a="1"/>
  <c r="B580" i="38" s="1"/>
  <c r="B579" i="38" a="1"/>
  <c r="B579" i="38" s="1"/>
  <c r="B578" i="38" a="1"/>
  <c r="B578" i="38" s="1"/>
  <c r="B577" i="38" a="1"/>
  <c r="B577" i="38" s="1"/>
  <c r="B576" i="38" a="1"/>
  <c r="B576" i="38" s="1"/>
  <c r="B575" i="38" a="1"/>
  <c r="B575" i="38" s="1"/>
  <c r="B574" i="38" a="1"/>
  <c r="B574" i="38" s="1"/>
  <c r="B573" i="38" a="1"/>
  <c r="B573" i="38" s="1"/>
  <c r="B572" i="38" a="1"/>
  <c r="B572" i="38" s="1"/>
  <c r="B571" i="38" a="1"/>
  <c r="B571" i="38" s="1"/>
  <c r="B570" i="38" a="1"/>
  <c r="B570" i="38" s="1"/>
  <c r="B569" i="38" a="1"/>
  <c r="B569" i="38" s="1"/>
  <c r="B568" i="38" a="1"/>
  <c r="B568" i="38" s="1"/>
  <c r="B567" i="38" a="1"/>
  <c r="B567" i="38" s="1"/>
  <c r="B566" i="38" a="1"/>
  <c r="B566" i="38" s="1"/>
  <c r="B565" i="38" a="1"/>
  <c r="B565" i="38" s="1"/>
  <c r="B564" i="38" a="1"/>
  <c r="B564" i="38" s="1"/>
  <c r="B563" i="38" a="1"/>
  <c r="B563" i="38" s="1"/>
  <c r="B562" i="38" a="1"/>
  <c r="B562" i="38" s="1"/>
  <c r="B561" i="38" a="1"/>
  <c r="B561" i="38" s="1"/>
  <c r="B560" i="38" a="1"/>
  <c r="B560" i="38" s="1"/>
  <c r="B559" i="38" a="1"/>
  <c r="B559" i="38" s="1"/>
  <c r="B558" i="38" a="1"/>
  <c r="B558" i="38" s="1"/>
  <c r="B557" i="38" a="1"/>
  <c r="B557" i="38" s="1"/>
  <c r="B556" i="38" a="1"/>
  <c r="B556" i="38" s="1"/>
  <c r="B555" i="38" a="1"/>
  <c r="B555" i="38" s="1"/>
  <c r="B554" i="38" a="1"/>
  <c r="B554" i="38" s="1"/>
  <c r="B553" i="38" a="1"/>
  <c r="B553" i="38" s="1"/>
  <c r="B552" i="38" a="1"/>
  <c r="B552" i="38" s="1"/>
  <c r="B551" i="38" a="1"/>
  <c r="B551" i="38" s="1"/>
  <c r="B550" i="38" a="1"/>
  <c r="B550" i="38" s="1"/>
  <c r="B549" i="38" a="1"/>
  <c r="B549" i="38" s="1"/>
  <c r="B548" i="38" a="1"/>
  <c r="B548" i="38" s="1"/>
  <c r="B547" i="38" a="1"/>
  <c r="B547" i="38" s="1"/>
  <c r="B546" i="38" a="1"/>
  <c r="B546" i="38" s="1"/>
  <c r="B545" i="38" a="1"/>
  <c r="B545" i="38" s="1"/>
  <c r="B544" i="38" a="1"/>
  <c r="B544" i="38" s="1"/>
  <c r="B543" i="38" a="1"/>
  <c r="B543" i="38" s="1"/>
  <c r="B542" i="38" a="1"/>
  <c r="B542" i="38" s="1"/>
  <c r="B541" i="38" a="1"/>
  <c r="B541" i="38" s="1"/>
  <c r="B540" i="38" a="1"/>
  <c r="B540" i="38" s="1"/>
  <c r="B539" i="38" a="1"/>
  <c r="B539" i="38" s="1"/>
  <c r="B538" i="38" a="1"/>
  <c r="B538" i="38" s="1"/>
  <c r="B537" i="38" a="1"/>
  <c r="B537" i="38" s="1"/>
  <c r="B536" i="38" a="1"/>
  <c r="B536" i="38" s="1"/>
  <c r="B535" i="38" a="1"/>
  <c r="B535" i="38" s="1"/>
  <c r="B534" i="38" a="1"/>
  <c r="B534" i="38" s="1"/>
  <c r="B533" i="38" a="1"/>
  <c r="B533" i="38" s="1"/>
  <c r="B532" i="38" a="1"/>
  <c r="B532" i="38" s="1"/>
  <c r="B531" i="38" a="1"/>
  <c r="B531" i="38" s="1"/>
  <c r="B530" i="38" a="1"/>
  <c r="B530" i="38" s="1"/>
  <c r="B529" i="38" a="1"/>
  <c r="B529" i="38" s="1"/>
  <c r="B528" i="38" a="1"/>
  <c r="B528" i="38" s="1"/>
  <c r="B527" i="38" a="1"/>
  <c r="B527" i="38" s="1"/>
  <c r="B526" i="38" a="1"/>
  <c r="B526" i="38" s="1"/>
  <c r="B525" i="38" a="1"/>
  <c r="B525" i="38" s="1"/>
  <c r="B524" i="38" a="1"/>
  <c r="B524" i="38" s="1"/>
  <c r="B523" i="38" a="1"/>
  <c r="B523" i="38" s="1"/>
  <c r="B522" i="38" a="1"/>
  <c r="B522" i="38" s="1"/>
  <c r="B521" i="38" a="1"/>
  <c r="B521" i="38" s="1"/>
  <c r="B520" i="38" a="1"/>
  <c r="B520" i="38" s="1"/>
  <c r="B519" i="38" a="1"/>
  <c r="B519" i="38" s="1"/>
  <c r="B518" i="38" a="1"/>
  <c r="B518" i="38" s="1"/>
  <c r="B517" i="38" a="1"/>
  <c r="B517" i="38" s="1"/>
  <c r="B516" i="38" a="1"/>
  <c r="B516" i="38" s="1"/>
  <c r="B515" i="38" a="1"/>
  <c r="B515" i="38" s="1"/>
  <c r="B514" i="38" a="1"/>
  <c r="B514" i="38" s="1"/>
  <c r="B513" i="38" a="1"/>
  <c r="B513" i="38" s="1"/>
  <c r="B512" i="38" a="1"/>
  <c r="B512" i="38" s="1"/>
  <c r="B511" i="38" a="1"/>
  <c r="B511" i="38" s="1"/>
  <c r="B510" i="38" a="1"/>
  <c r="B510" i="38" s="1"/>
  <c r="B509" i="38" a="1"/>
  <c r="B509" i="38" s="1"/>
  <c r="B508" i="38" a="1"/>
  <c r="B508" i="38" s="1"/>
  <c r="B507" i="38" a="1"/>
  <c r="B507" i="38" s="1"/>
  <c r="B506" i="38" a="1"/>
  <c r="B506" i="38" s="1"/>
  <c r="B505" i="38" a="1"/>
  <c r="B505" i="38" s="1"/>
  <c r="B504" i="38" a="1"/>
  <c r="B504" i="38" s="1"/>
  <c r="B503" i="38" a="1"/>
  <c r="B503" i="38" s="1"/>
  <c r="B502" i="38" a="1"/>
  <c r="B502" i="38" s="1"/>
  <c r="B501" i="38" a="1"/>
  <c r="B501" i="38" s="1"/>
  <c r="B500" i="38" a="1"/>
  <c r="B500" i="38" s="1"/>
  <c r="B499" i="38" a="1"/>
  <c r="B499" i="38" s="1"/>
  <c r="B498" i="38" a="1"/>
  <c r="B498" i="38" s="1"/>
  <c r="B497" i="38" a="1"/>
  <c r="B497" i="38" s="1"/>
  <c r="B496" i="38" a="1"/>
  <c r="B496" i="38" s="1"/>
  <c r="B495" i="38" a="1"/>
  <c r="B495" i="38" s="1"/>
  <c r="B494" i="38" a="1"/>
  <c r="B494" i="38" s="1"/>
  <c r="B493" i="38" a="1"/>
  <c r="B493" i="38" s="1"/>
  <c r="B492" i="38" a="1"/>
  <c r="B492" i="38" s="1"/>
  <c r="B491" i="38" a="1"/>
  <c r="B491" i="38" s="1"/>
  <c r="B490" i="38" a="1"/>
  <c r="B490" i="38" s="1"/>
  <c r="B489" i="38" a="1"/>
  <c r="B489" i="38" s="1"/>
  <c r="B488" i="38" a="1"/>
  <c r="B488" i="38" s="1"/>
  <c r="B487" i="38" a="1"/>
  <c r="B487" i="38" s="1"/>
  <c r="B486" i="38" a="1"/>
  <c r="B486" i="38" s="1"/>
  <c r="B485" i="38" a="1"/>
  <c r="B485" i="38" s="1"/>
  <c r="B484" i="38" a="1"/>
  <c r="B484" i="38" s="1"/>
  <c r="B483" i="38" a="1"/>
  <c r="B483" i="38" s="1"/>
  <c r="B482" i="38" a="1"/>
  <c r="B482" i="38" s="1"/>
  <c r="B481" i="38" a="1"/>
  <c r="B481" i="38" s="1"/>
  <c r="B480" i="38" a="1"/>
  <c r="B480" i="38" s="1"/>
  <c r="B479" i="38" a="1"/>
  <c r="B479" i="38" s="1"/>
  <c r="B478" i="38" a="1"/>
  <c r="B478" i="38" s="1"/>
  <c r="B477" i="38" a="1"/>
  <c r="B477" i="38" s="1"/>
  <c r="B476" i="38" a="1"/>
  <c r="B476" i="38" s="1"/>
  <c r="B475" i="38" a="1"/>
  <c r="B475" i="38" s="1"/>
  <c r="B474" i="38" a="1"/>
  <c r="B474" i="38" s="1"/>
  <c r="B473" i="38" a="1"/>
  <c r="B473" i="38" s="1"/>
  <c r="B472" i="38" a="1"/>
  <c r="B472" i="38" s="1"/>
  <c r="B471" i="38" a="1"/>
  <c r="B471" i="38" s="1"/>
  <c r="B470" i="38" a="1"/>
  <c r="B470" i="38" s="1"/>
  <c r="B469" i="38" a="1"/>
  <c r="B469" i="38" s="1"/>
  <c r="B468" i="38" a="1"/>
  <c r="B468" i="38" s="1"/>
  <c r="B467" i="38" a="1"/>
  <c r="B467" i="38" s="1"/>
  <c r="B466" i="38" a="1"/>
  <c r="B466" i="38" s="1"/>
  <c r="B465" i="38" a="1"/>
  <c r="B465" i="38" s="1"/>
  <c r="B464" i="38" a="1"/>
  <c r="B464" i="38" s="1"/>
  <c r="B463" i="38" a="1"/>
  <c r="B463" i="38" s="1"/>
  <c r="B462" i="38" a="1"/>
  <c r="B462" i="38" s="1"/>
  <c r="B461" i="38" a="1"/>
  <c r="B461" i="38" s="1"/>
  <c r="B460" i="38" a="1"/>
  <c r="B460" i="38" s="1"/>
  <c r="B459" i="38" a="1"/>
  <c r="B459" i="38" s="1"/>
  <c r="B458" i="38" a="1"/>
  <c r="B458" i="38" s="1"/>
  <c r="B457" i="38" a="1"/>
  <c r="B457" i="38" s="1"/>
  <c r="B456" i="38" a="1"/>
  <c r="B456" i="38" s="1"/>
  <c r="B455" i="38" a="1"/>
  <c r="B455" i="38" s="1"/>
  <c r="B454" i="38" a="1"/>
  <c r="B454" i="38" s="1"/>
  <c r="B453" i="38" a="1"/>
  <c r="B453" i="38" s="1"/>
  <c r="B452" i="38" a="1"/>
  <c r="B452" i="38" s="1"/>
  <c r="B451" i="38" a="1"/>
  <c r="B451" i="38" s="1"/>
  <c r="B450" i="38" a="1"/>
  <c r="B450" i="38" s="1"/>
  <c r="B449" i="38" a="1"/>
  <c r="B449" i="38" s="1"/>
  <c r="B448" i="38" a="1"/>
  <c r="B448" i="38" s="1"/>
  <c r="B447" i="38" a="1"/>
  <c r="B447" i="38" s="1"/>
  <c r="B446" i="38" a="1"/>
  <c r="B446" i="38" s="1"/>
  <c r="B445" i="38" a="1"/>
  <c r="B445" i="38" s="1"/>
  <c r="B444" i="38" a="1"/>
  <c r="B444" i="38" s="1"/>
  <c r="B443" i="38" a="1"/>
  <c r="B443" i="38" s="1"/>
  <c r="B442" i="38" a="1"/>
  <c r="B442" i="38" s="1"/>
  <c r="B441" i="38" a="1"/>
  <c r="B441" i="38" s="1"/>
  <c r="B440" i="38" a="1"/>
  <c r="B440" i="38" s="1"/>
  <c r="B439" i="38" a="1"/>
  <c r="B439" i="38" s="1"/>
  <c r="B438" i="38" a="1"/>
  <c r="B438" i="38" s="1"/>
  <c r="B437" i="38" a="1"/>
  <c r="B437" i="38" s="1"/>
  <c r="B436" i="38" a="1"/>
  <c r="B436" i="38" s="1"/>
  <c r="B435" i="38" a="1"/>
  <c r="B435" i="38" s="1"/>
  <c r="B434" i="38" a="1"/>
  <c r="B434" i="38" s="1"/>
  <c r="B433" i="38" a="1"/>
  <c r="B433" i="38" s="1"/>
  <c r="B432" i="38" a="1"/>
  <c r="B432" i="38" s="1"/>
  <c r="B431" i="38" a="1"/>
  <c r="B431" i="38" s="1"/>
  <c r="B430" i="38" a="1"/>
  <c r="B430" i="38" s="1"/>
  <c r="B429" i="38" a="1"/>
  <c r="B429" i="38" s="1"/>
  <c r="B428" i="38" a="1"/>
  <c r="B428" i="38" s="1"/>
  <c r="B427" i="38" a="1"/>
  <c r="B427" i="38" s="1"/>
  <c r="B426" i="38" a="1"/>
  <c r="B426" i="38" s="1"/>
  <c r="B425" i="38" a="1"/>
  <c r="B425" i="38" s="1"/>
  <c r="B424" i="38" a="1"/>
  <c r="B424" i="38" s="1"/>
  <c r="B423" i="38" a="1"/>
  <c r="B423" i="38" s="1"/>
  <c r="B422" i="38" a="1"/>
  <c r="B422" i="38" s="1"/>
  <c r="B421" i="38" a="1"/>
  <c r="B421" i="38" s="1"/>
  <c r="B420" i="38" a="1"/>
  <c r="B420" i="38" s="1"/>
  <c r="B419" i="38" a="1"/>
  <c r="B419" i="38" s="1"/>
  <c r="B418" i="38" a="1"/>
  <c r="B418" i="38" s="1"/>
  <c r="B417" i="38" a="1"/>
  <c r="B417" i="38" s="1"/>
  <c r="B416" i="38" a="1"/>
  <c r="B416" i="38" s="1"/>
  <c r="B415" i="38" a="1"/>
  <c r="B415" i="38" s="1"/>
  <c r="B414" i="38" a="1"/>
  <c r="B414" i="38" s="1"/>
  <c r="B413" i="38" a="1"/>
  <c r="B413" i="38" s="1"/>
  <c r="B412" i="38" a="1"/>
  <c r="B412" i="38" s="1"/>
  <c r="B411" i="38" a="1"/>
  <c r="B411" i="38" s="1"/>
  <c r="B410" i="38" a="1"/>
  <c r="B410" i="38" s="1"/>
  <c r="B409" i="38" a="1"/>
  <c r="B409" i="38" s="1"/>
  <c r="B408" i="38" a="1"/>
  <c r="B408" i="38" s="1"/>
  <c r="B407" i="38" a="1"/>
  <c r="B407" i="38" s="1"/>
  <c r="B406" i="38" a="1"/>
  <c r="B406" i="38" s="1"/>
  <c r="B405" i="38" a="1"/>
  <c r="B405" i="38" s="1"/>
  <c r="B404" i="38" a="1"/>
  <c r="B404" i="38" s="1"/>
  <c r="B403" i="38" a="1"/>
  <c r="B403" i="38" s="1"/>
  <c r="B402" i="38" a="1"/>
  <c r="B402" i="38" s="1"/>
  <c r="B401" i="38" a="1"/>
  <c r="B401" i="38" s="1"/>
  <c r="B400" i="38" a="1"/>
  <c r="B400" i="38" s="1"/>
  <c r="B399" i="38" a="1"/>
  <c r="B399" i="38" s="1"/>
  <c r="B398" i="38" a="1"/>
  <c r="B398" i="38" s="1"/>
  <c r="B397" i="38" a="1"/>
  <c r="B397" i="38" s="1"/>
  <c r="B396" i="38" a="1"/>
  <c r="B396" i="38" s="1"/>
  <c r="B395" i="38" a="1"/>
  <c r="B395" i="38" s="1"/>
  <c r="B394" i="38" a="1"/>
  <c r="B394" i="38" s="1"/>
  <c r="B393" i="38" a="1"/>
  <c r="B393" i="38" s="1"/>
  <c r="B392" i="38" a="1"/>
  <c r="B392" i="38" s="1"/>
  <c r="B391" i="38" a="1"/>
  <c r="B391" i="38" s="1"/>
  <c r="B390" i="38" a="1"/>
  <c r="B390" i="38" s="1"/>
  <c r="B389" i="38" a="1"/>
  <c r="B389" i="38" s="1"/>
  <c r="B388" i="38" a="1"/>
  <c r="B388" i="38" s="1"/>
  <c r="B387" i="38" a="1"/>
  <c r="B387" i="38" s="1"/>
  <c r="B386" i="38" a="1"/>
  <c r="B386" i="38" s="1"/>
  <c r="B385" i="38" a="1"/>
  <c r="B385" i="38" s="1"/>
  <c r="B384" i="38" a="1"/>
  <c r="B384" i="38" s="1"/>
  <c r="B383" i="38" a="1"/>
  <c r="B383" i="38" s="1"/>
  <c r="B382" i="38" a="1"/>
  <c r="B382" i="38" s="1"/>
  <c r="B381" i="38" a="1"/>
  <c r="B381" i="38" s="1"/>
  <c r="B380" i="38" a="1"/>
  <c r="B380" i="38" s="1"/>
  <c r="B379" i="38" a="1"/>
  <c r="B379" i="38" s="1"/>
  <c r="B378" i="38" a="1"/>
  <c r="B378" i="38" s="1"/>
  <c r="B377" i="38" a="1"/>
  <c r="B377" i="38" s="1"/>
  <c r="B376" i="38" a="1"/>
  <c r="B376" i="38" s="1"/>
  <c r="B375" i="38" a="1"/>
  <c r="B375" i="38" s="1"/>
  <c r="B374" i="38" a="1"/>
  <c r="B374" i="38" s="1"/>
  <c r="B373" i="38" a="1"/>
  <c r="B373" i="38" s="1"/>
  <c r="B372" i="38" a="1"/>
  <c r="B372" i="38" s="1"/>
  <c r="B371" i="38" a="1"/>
  <c r="B371" i="38" s="1"/>
  <c r="B370" i="38" a="1"/>
  <c r="B370" i="38" s="1"/>
  <c r="B369" i="38" a="1"/>
  <c r="B369" i="38" s="1"/>
  <c r="B368" i="38" a="1"/>
  <c r="B368" i="38" s="1"/>
  <c r="B367" i="38" a="1"/>
  <c r="B367" i="38" s="1"/>
  <c r="B366" i="38" a="1"/>
  <c r="B366" i="38" s="1"/>
  <c r="B365" i="38" a="1"/>
  <c r="B365" i="38" s="1"/>
  <c r="B364" i="38" a="1"/>
  <c r="B364" i="38" s="1"/>
  <c r="B363" i="38" a="1"/>
  <c r="B363" i="38" s="1"/>
  <c r="B362" i="38" a="1"/>
  <c r="B362" i="38" s="1"/>
  <c r="B361" i="38" a="1"/>
  <c r="B361" i="38" s="1"/>
  <c r="B360" i="38" a="1"/>
  <c r="B360" i="38" s="1"/>
  <c r="B359" i="38" a="1"/>
  <c r="B359" i="38" s="1"/>
  <c r="B358" i="38" a="1"/>
  <c r="B358" i="38" s="1"/>
  <c r="B357" i="38" a="1"/>
  <c r="B357" i="38" s="1"/>
  <c r="B356" i="38" a="1"/>
  <c r="B356" i="38" s="1"/>
  <c r="B355" i="38" a="1"/>
  <c r="B355" i="38" s="1"/>
  <c r="B354" i="38" a="1"/>
  <c r="B354" i="38" s="1"/>
  <c r="B353" i="38" a="1"/>
  <c r="B353" i="38" s="1"/>
  <c r="B352" i="38" a="1"/>
  <c r="B352" i="38" s="1"/>
  <c r="B351" i="38" a="1"/>
  <c r="B351" i="38" s="1"/>
  <c r="B350" i="38" a="1"/>
  <c r="B350" i="38" s="1"/>
  <c r="B349" i="38" a="1"/>
  <c r="B349" i="38" s="1"/>
  <c r="B348" i="38" a="1"/>
  <c r="B348" i="38" s="1"/>
  <c r="B347" i="38" a="1"/>
  <c r="B347" i="38" s="1"/>
  <c r="B346" i="38" a="1"/>
  <c r="B346" i="38" s="1"/>
  <c r="B345" i="38" a="1"/>
  <c r="B345" i="38" s="1"/>
  <c r="B344" i="38" a="1"/>
  <c r="B344" i="38" s="1"/>
  <c r="B343" i="38" a="1"/>
  <c r="B343" i="38" s="1"/>
  <c r="B342" i="38" a="1"/>
  <c r="B342" i="38" s="1"/>
  <c r="B341" i="38" a="1"/>
  <c r="B341" i="38" s="1"/>
  <c r="B340" i="38" a="1"/>
  <c r="B340" i="38" s="1"/>
  <c r="B339" i="38" a="1"/>
  <c r="B339" i="38" s="1"/>
  <c r="B338" i="38" a="1"/>
  <c r="B338" i="38" s="1"/>
  <c r="B337" i="38" a="1"/>
  <c r="B337" i="38" s="1"/>
  <c r="B336" i="38" a="1"/>
  <c r="B336" i="38" s="1"/>
  <c r="B335" i="38" a="1"/>
  <c r="B335" i="38" s="1"/>
  <c r="B334" i="38" a="1"/>
  <c r="B334" i="38" s="1"/>
  <c r="B333" i="38" a="1"/>
  <c r="B333" i="38" s="1"/>
  <c r="B332" i="38" a="1"/>
  <c r="B332" i="38" s="1"/>
  <c r="B331" i="38" a="1"/>
  <c r="B331" i="38" s="1"/>
  <c r="B330" i="38" a="1"/>
  <c r="B330" i="38" s="1"/>
  <c r="B329" i="38" a="1"/>
  <c r="B329" i="38" s="1"/>
  <c r="B328" i="38" a="1"/>
  <c r="B328" i="38" s="1"/>
  <c r="B327" i="38" a="1"/>
  <c r="B327" i="38" s="1"/>
  <c r="B326" i="38" a="1"/>
  <c r="B326" i="38" s="1"/>
  <c r="B325" i="38" a="1"/>
  <c r="B325" i="38" s="1"/>
  <c r="B324" i="38" a="1"/>
  <c r="B324" i="38" s="1"/>
  <c r="B323" i="38" a="1"/>
  <c r="B323" i="38" s="1"/>
  <c r="B322" i="38" a="1"/>
  <c r="B322" i="38" s="1"/>
  <c r="B321" i="38" a="1"/>
  <c r="B321" i="38" s="1"/>
  <c r="B320" i="38" a="1"/>
  <c r="B320" i="38" s="1"/>
  <c r="B319" i="38" a="1"/>
  <c r="B319" i="38" s="1"/>
  <c r="B318" i="38" a="1"/>
  <c r="B318" i="38" s="1"/>
  <c r="B317" i="38" a="1"/>
  <c r="B317" i="38" s="1"/>
  <c r="B316" i="38" a="1"/>
  <c r="B316" i="38" s="1"/>
  <c r="B315" i="38" a="1"/>
  <c r="B315" i="38" s="1"/>
  <c r="B314" i="38" a="1"/>
  <c r="B314" i="38" s="1"/>
  <c r="B313" i="38" a="1"/>
  <c r="B313" i="38" s="1"/>
  <c r="B312" i="38" a="1"/>
  <c r="B312" i="38" s="1"/>
  <c r="B311" i="38" a="1"/>
  <c r="B311" i="38" s="1"/>
  <c r="B310" i="38" a="1"/>
  <c r="B310" i="38" s="1"/>
  <c r="B309" i="38" a="1"/>
  <c r="B309" i="38" s="1"/>
  <c r="B308" i="38" a="1"/>
  <c r="B308" i="38" s="1"/>
  <c r="B307" i="38" a="1"/>
  <c r="B307" i="38" s="1"/>
  <c r="B306" i="38" a="1"/>
  <c r="B306" i="38" s="1"/>
  <c r="B305" i="38" a="1"/>
  <c r="B305" i="38" s="1"/>
  <c r="B304" i="38" a="1"/>
  <c r="B304" i="38" s="1"/>
  <c r="B303" i="38" a="1"/>
  <c r="B303" i="38" s="1"/>
  <c r="B302" i="38" a="1"/>
  <c r="B302" i="38" s="1"/>
  <c r="B301" i="38" a="1"/>
  <c r="B301" i="38" s="1"/>
  <c r="B300" i="38" a="1"/>
  <c r="B300" i="38" s="1"/>
  <c r="B299" i="38" a="1"/>
  <c r="B299" i="38" s="1"/>
  <c r="B298" i="38" a="1"/>
  <c r="B298" i="38" s="1"/>
  <c r="B297" i="38" a="1"/>
  <c r="B297" i="38" s="1"/>
  <c r="B296" i="38" a="1"/>
  <c r="B296" i="38" s="1"/>
  <c r="B295" i="38" a="1"/>
  <c r="B295" i="38" s="1"/>
  <c r="B294" i="38" a="1"/>
  <c r="B294" i="38" s="1"/>
  <c r="B293" i="38" a="1"/>
  <c r="B293" i="38" s="1"/>
  <c r="B292" i="38" a="1"/>
  <c r="B292" i="38" s="1"/>
  <c r="B291" i="38" a="1"/>
  <c r="B291" i="38" s="1"/>
  <c r="B290" i="38" a="1"/>
  <c r="B290" i="38" s="1"/>
  <c r="B289" i="38" a="1"/>
  <c r="B289" i="38" s="1"/>
  <c r="B288" i="38" a="1"/>
  <c r="B288" i="38" s="1"/>
  <c r="B287" i="38" a="1"/>
  <c r="B287" i="38" s="1"/>
  <c r="B286" i="38" a="1"/>
  <c r="B286" i="38" s="1"/>
  <c r="B285" i="38" a="1"/>
  <c r="B285" i="38" s="1"/>
  <c r="B284" i="38" a="1"/>
  <c r="B284" i="38" s="1"/>
  <c r="B283" i="38" a="1"/>
  <c r="B283" i="38" s="1"/>
  <c r="B282" i="38" a="1"/>
  <c r="B282" i="38" s="1"/>
  <c r="B281" i="38" a="1"/>
  <c r="B281" i="38" s="1"/>
  <c r="B280" i="38" a="1"/>
  <c r="B280" i="38" s="1"/>
  <c r="B279" i="38" a="1"/>
  <c r="B279" i="38" s="1"/>
  <c r="B278" i="38" a="1"/>
  <c r="B278" i="38" s="1"/>
  <c r="B277" i="38" a="1"/>
  <c r="B277" i="38" s="1"/>
  <c r="B276" i="38" a="1"/>
  <c r="B276" i="38" s="1"/>
  <c r="B275" i="38" a="1"/>
  <c r="B275" i="38" s="1"/>
  <c r="B274" i="38" a="1"/>
  <c r="B274" i="38" s="1"/>
  <c r="B273" i="38" a="1"/>
  <c r="B273" i="38" s="1"/>
  <c r="B272" i="38" a="1"/>
  <c r="B272" i="38" s="1"/>
  <c r="B271" i="38" a="1"/>
  <c r="B271" i="38" s="1"/>
  <c r="B270" i="38" a="1"/>
  <c r="B270" i="38" s="1"/>
  <c r="B269" i="38" a="1"/>
  <c r="B269" i="38" s="1"/>
  <c r="B268" i="38" a="1"/>
  <c r="B268" i="38" s="1"/>
  <c r="B267" i="38" a="1"/>
  <c r="B267" i="38" s="1"/>
  <c r="B266" i="38" a="1"/>
  <c r="B266" i="38" s="1"/>
  <c r="B265" i="38" a="1"/>
  <c r="B265" i="38" s="1"/>
  <c r="B264" i="38" a="1"/>
  <c r="B264" i="38" s="1"/>
  <c r="B263" i="38" a="1"/>
  <c r="B263" i="38" s="1"/>
  <c r="B262" i="38" a="1"/>
  <c r="B262" i="38" s="1"/>
  <c r="B261" i="38" a="1"/>
  <c r="B261" i="38" s="1"/>
  <c r="B260" i="38" a="1"/>
  <c r="B260" i="38" s="1"/>
  <c r="B259" i="38" a="1"/>
  <c r="B259" i="38" s="1"/>
  <c r="B258" i="38" a="1"/>
  <c r="B258" i="38" s="1"/>
  <c r="B257" i="38" a="1"/>
  <c r="B257" i="38" s="1"/>
  <c r="B256" i="38" a="1"/>
  <c r="B256" i="38" s="1"/>
  <c r="B255" i="38" a="1"/>
  <c r="B255" i="38" s="1"/>
  <c r="B254" i="38" a="1"/>
  <c r="B254" i="38" s="1"/>
  <c r="B253" i="38" a="1"/>
  <c r="B253" i="38" s="1"/>
  <c r="B252" i="38" a="1"/>
  <c r="B252" i="38" s="1"/>
  <c r="B251" i="38" a="1"/>
  <c r="B251" i="38" s="1"/>
  <c r="B250" i="38" a="1"/>
  <c r="B250" i="38" s="1"/>
  <c r="B249" i="38" a="1"/>
  <c r="B249" i="38" s="1"/>
  <c r="B248" i="38" a="1"/>
  <c r="B248" i="38" s="1"/>
  <c r="B247" i="38" a="1"/>
  <c r="B247" i="38" s="1"/>
  <c r="B246" i="38" a="1"/>
  <c r="B246" i="38" s="1"/>
  <c r="B245" i="38" a="1"/>
  <c r="B245" i="38" s="1"/>
  <c r="B244" i="38" a="1"/>
  <c r="B244" i="38" s="1"/>
  <c r="B243" i="38" a="1"/>
  <c r="B243" i="38" s="1"/>
  <c r="B242" i="38" a="1"/>
  <c r="B242" i="38" s="1"/>
  <c r="B241" i="38" a="1"/>
  <c r="B241" i="38" s="1"/>
  <c r="B240" i="38" a="1"/>
  <c r="B240" i="38" s="1"/>
  <c r="B239" i="38" a="1"/>
  <c r="B239" i="38" s="1"/>
  <c r="B238" i="38" a="1"/>
  <c r="B238" i="38" s="1"/>
  <c r="B237" i="38" a="1"/>
  <c r="B237" i="38" s="1"/>
  <c r="B236" i="38" a="1"/>
  <c r="B236" i="38" s="1"/>
  <c r="B235" i="38" a="1"/>
  <c r="B235" i="38" s="1"/>
  <c r="B234" i="38" a="1"/>
  <c r="B234" i="38" s="1"/>
  <c r="B233" i="38" a="1"/>
  <c r="B233" i="38" s="1"/>
  <c r="B232" i="38" a="1"/>
  <c r="B232" i="38" s="1"/>
  <c r="B231" i="38" a="1"/>
  <c r="B231" i="38" s="1"/>
  <c r="B230" i="38" a="1"/>
  <c r="B230" i="38" s="1"/>
  <c r="B229" i="38" a="1"/>
  <c r="B229" i="38" s="1"/>
  <c r="B228" i="38" a="1"/>
  <c r="B228" i="38" s="1"/>
  <c r="B227" i="38" a="1"/>
  <c r="B227" i="38" s="1"/>
  <c r="B226" i="38" a="1"/>
  <c r="B226" i="38" s="1"/>
  <c r="B225" i="38" a="1"/>
  <c r="B225" i="38" s="1"/>
  <c r="B224" i="38" a="1"/>
  <c r="B224" i="38" s="1"/>
  <c r="B223" i="38" a="1"/>
  <c r="B223" i="38" s="1"/>
  <c r="B222" i="38" a="1"/>
  <c r="B222" i="38" s="1"/>
  <c r="B221" i="38" a="1"/>
  <c r="B221" i="38" s="1"/>
  <c r="B220" i="38" a="1"/>
  <c r="B220" i="38" s="1"/>
  <c r="B219" i="38" a="1"/>
  <c r="B219" i="38" s="1"/>
  <c r="B218" i="38" a="1"/>
  <c r="B218" i="38" s="1"/>
  <c r="B217" i="38" a="1"/>
  <c r="B217" i="38" s="1"/>
  <c r="B216" i="38" a="1"/>
  <c r="B216" i="38" s="1"/>
  <c r="B215" i="38" a="1"/>
  <c r="B215" i="38" s="1"/>
  <c r="B214" i="38" a="1"/>
  <c r="B214" i="38" s="1"/>
  <c r="B213" i="38" a="1"/>
  <c r="B213" i="38" s="1"/>
  <c r="B212" i="38" a="1"/>
  <c r="B212" i="38" s="1"/>
  <c r="B211" i="38" a="1"/>
  <c r="B211" i="38" s="1"/>
  <c r="B210" i="38" a="1"/>
  <c r="B210" i="38" s="1"/>
  <c r="B209" i="38" a="1"/>
  <c r="B209" i="38" s="1"/>
  <c r="B208" i="38" a="1"/>
  <c r="B208" i="38" s="1"/>
  <c r="B207" i="38" a="1"/>
  <c r="B207" i="38" s="1"/>
  <c r="B206" i="38" a="1"/>
  <c r="B206" i="38" s="1"/>
  <c r="B205" i="38" a="1"/>
  <c r="B205" i="38" s="1"/>
  <c r="B204" i="38" a="1"/>
  <c r="B204" i="38" s="1"/>
  <c r="B203" i="38" a="1"/>
  <c r="B203" i="38" s="1"/>
  <c r="B202" i="38" a="1"/>
  <c r="B202" i="38" s="1"/>
  <c r="B201" i="38" a="1"/>
  <c r="B201" i="38" s="1"/>
  <c r="B200" i="38" a="1"/>
  <c r="B200" i="38" s="1"/>
  <c r="B199" i="38" a="1"/>
  <c r="B199" i="38" s="1"/>
  <c r="B198" i="38" a="1"/>
  <c r="B198" i="38" s="1"/>
  <c r="B197" i="38" a="1"/>
  <c r="B197" i="38" s="1"/>
  <c r="B196" i="38" a="1"/>
  <c r="B196" i="38" s="1"/>
  <c r="B195" i="38" a="1"/>
  <c r="B195" i="38" s="1"/>
  <c r="B194" i="38" a="1"/>
  <c r="B194" i="38" s="1"/>
  <c r="B193" i="38" a="1"/>
  <c r="B193" i="38" s="1"/>
  <c r="B192" i="38" a="1"/>
  <c r="B192" i="38" s="1"/>
  <c r="B191" i="38" a="1"/>
  <c r="B191" i="38" s="1"/>
  <c r="B190" i="38" a="1"/>
  <c r="B190" i="38" s="1"/>
  <c r="B189" i="38" a="1"/>
  <c r="B189" i="38" s="1"/>
  <c r="B188" i="38" a="1"/>
  <c r="B188" i="38" s="1"/>
  <c r="B187" i="38" a="1"/>
  <c r="B187" i="38" s="1"/>
  <c r="B186" i="38" a="1"/>
  <c r="B186" i="38" s="1"/>
  <c r="B185" i="38" a="1"/>
  <c r="B185" i="38" s="1"/>
  <c r="B184" i="38" a="1"/>
  <c r="B184" i="38" s="1"/>
  <c r="B183" i="38" a="1"/>
  <c r="B183" i="38" s="1"/>
  <c r="B182" i="38" a="1"/>
  <c r="B182" i="38" s="1"/>
  <c r="B181" i="38" a="1"/>
  <c r="B181" i="38" s="1"/>
  <c r="B180" i="38" a="1"/>
  <c r="B180" i="38" s="1"/>
  <c r="B179" i="38" a="1"/>
  <c r="B179" i="38" s="1"/>
  <c r="B178" i="38" a="1"/>
  <c r="B178" i="38" s="1"/>
  <c r="B177" i="38" a="1"/>
  <c r="B177" i="38" s="1"/>
  <c r="B176" i="38" a="1"/>
  <c r="B176" i="38" s="1"/>
  <c r="B175" i="38" a="1"/>
  <c r="B175" i="38" s="1"/>
  <c r="B174" i="38" a="1"/>
  <c r="B174" i="38" s="1"/>
  <c r="B173" i="38" a="1"/>
  <c r="B173" i="38" s="1"/>
  <c r="B172" i="38" a="1"/>
  <c r="B172" i="38" s="1"/>
  <c r="B171" i="38" a="1"/>
  <c r="B171" i="38" s="1"/>
  <c r="B170" i="38" a="1"/>
  <c r="B170" i="38" s="1"/>
  <c r="B169" i="38" a="1"/>
  <c r="B169" i="38" s="1"/>
  <c r="B168" i="38" a="1"/>
  <c r="B168" i="38" s="1"/>
  <c r="B167" i="38" a="1"/>
  <c r="B167" i="38" s="1"/>
  <c r="B166" i="38" a="1"/>
  <c r="B166" i="38" s="1"/>
  <c r="B165" i="38" a="1"/>
  <c r="B165" i="38" s="1"/>
  <c r="B164" i="38" a="1"/>
  <c r="B164" i="38" s="1"/>
  <c r="B163" i="38" a="1"/>
  <c r="B163" i="38" s="1"/>
  <c r="B162" i="38" a="1"/>
  <c r="B162" i="38" s="1"/>
  <c r="B161" i="38" a="1"/>
  <c r="B161" i="38" s="1"/>
  <c r="B160" i="38" a="1"/>
  <c r="B160" i="38" s="1"/>
  <c r="B159" i="38" a="1"/>
  <c r="B159" i="38" s="1"/>
  <c r="B158" i="38" a="1"/>
  <c r="B158" i="38" s="1"/>
  <c r="B157" i="38" a="1"/>
  <c r="B157" i="38" s="1"/>
  <c r="B156" i="38" a="1"/>
  <c r="B156" i="38" s="1"/>
  <c r="B155" i="38" a="1"/>
  <c r="B155" i="38" s="1"/>
  <c r="B154" i="38" a="1"/>
  <c r="B154" i="38" s="1"/>
  <c r="B153" i="38" a="1"/>
  <c r="B153" i="38" s="1"/>
  <c r="B152" i="38" a="1"/>
  <c r="B152" i="38" s="1"/>
  <c r="B151" i="38" a="1"/>
  <c r="B151" i="38" s="1"/>
  <c r="B150" i="38" a="1"/>
  <c r="B150" i="38" s="1"/>
  <c r="B149" i="38" a="1"/>
  <c r="B149" i="38" s="1"/>
  <c r="B148" i="38" a="1"/>
  <c r="B148" i="38" s="1"/>
  <c r="B147" i="38" a="1"/>
  <c r="B147" i="38" s="1"/>
  <c r="B146" i="38" a="1"/>
  <c r="B146" i="38" s="1"/>
  <c r="B145" i="38" a="1"/>
  <c r="B145" i="38" s="1"/>
  <c r="B144" i="38" a="1"/>
  <c r="B144" i="38" s="1"/>
  <c r="B143" i="38" a="1"/>
  <c r="B143" i="38" s="1"/>
  <c r="B142" i="38" a="1"/>
  <c r="B142" i="38" s="1"/>
  <c r="B141" i="38" a="1"/>
  <c r="B141" i="38" s="1"/>
  <c r="B140" i="38" a="1"/>
  <c r="B140" i="38" s="1"/>
  <c r="B139" i="38" a="1"/>
  <c r="B139" i="38" s="1"/>
  <c r="B138" i="38" a="1"/>
  <c r="B138" i="38" s="1"/>
  <c r="B137" i="38" a="1"/>
  <c r="B137" i="38" s="1"/>
  <c r="B136" i="38" a="1"/>
  <c r="B136" i="38" s="1"/>
  <c r="B135" i="38" a="1"/>
  <c r="B135" i="38" s="1"/>
  <c r="B134" i="38" a="1"/>
  <c r="B134" i="38" s="1"/>
  <c r="B133" i="38" a="1"/>
  <c r="B133" i="38" s="1"/>
  <c r="B132" i="38" a="1"/>
  <c r="B132" i="38" s="1"/>
  <c r="B131" i="38" a="1"/>
  <c r="B131" i="38" s="1"/>
  <c r="B130" i="38" a="1"/>
  <c r="B130" i="38" s="1"/>
  <c r="B129" i="38" a="1"/>
  <c r="B129" i="38" s="1"/>
  <c r="B128" i="38" a="1"/>
  <c r="B128" i="38" s="1"/>
  <c r="B127" i="38" a="1"/>
  <c r="B127" i="38" s="1"/>
  <c r="B126" i="38" a="1"/>
  <c r="B126" i="38" s="1"/>
  <c r="B125" i="38" a="1"/>
  <c r="B125" i="38" s="1"/>
  <c r="B124" i="38" a="1"/>
  <c r="B124" i="38" s="1"/>
  <c r="B123" i="38" a="1"/>
  <c r="B123" i="38" s="1"/>
  <c r="B122" i="38" a="1"/>
  <c r="B122" i="38" s="1"/>
  <c r="B121" i="38" a="1"/>
  <c r="B121" i="38" s="1"/>
  <c r="B120" i="38" a="1"/>
  <c r="B120" i="38" s="1"/>
  <c r="B119" i="38" a="1"/>
  <c r="B119" i="38" s="1"/>
  <c r="B118" i="38" a="1"/>
  <c r="B118" i="38" s="1"/>
  <c r="B117" i="38" a="1"/>
  <c r="B117" i="38" s="1"/>
  <c r="B116" i="38" a="1"/>
  <c r="B116" i="38" s="1"/>
  <c r="B115" i="38" a="1"/>
  <c r="B115" i="38" s="1"/>
  <c r="B114" i="38" a="1"/>
  <c r="B114" i="38" s="1"/>
  <c r="B113" i="38" a="1"/>
  <c r="B113" i="38" s="1"/>
  <c r="B112" i="38" a="1"/>
  <c r="B112" i="38" s="1"/>
  <c r="B111" i="38" a="1"/>
  <c r="B111" i="38" s="1"/>
  <c r="B110" i="38" a="1"/>
  <c r="B110" i="38" s="1"/>
  <c r="B109" i="38" a="1"/>
  <c r="B109" i="38" s="1"/>
  <c r="B108" i="38" a="1"/>
  <c r="B108" i="38" s="1"/>
  <c r="B107" i="38" a="1"/>
  <c r="B107" i="38" s="1"/>
  <c r="B106" i="38" a="1"/>
  <c r="B106" i="38" s="1"/>
  <c r="B105" i="38" a="1"/>
  <c r="B105" i="38" s="1"/>
  <c r="B104" i="38" a="1"/>
  <c r="B104" i="38" s="1"/>
  <c r="B103" i="38" a="1"/>
  <c r="B103" i="38" s="1"/>
  <c r="B102" i="38" a="1"/>
  <c r="B102" i="38" s="1"/>
  <c r="B101" i="38" a="1"/>
  <c r="B101" i="38" s="1"/>
  <c r="B100" i="38" a="1"/>
  <c r="B100" i="38" s="1"/>
  <c r="B99" i="38" a="1"/>
  <c r="B99" i="38" s="1"/>
  <c r="B98" i="38" a="1"/>
  <c r="B98" i="38" s="1"/>
  <c r="B97" i="38" a="1"/>
  <c r="B97" i="38" s="1"/>
  <c r="B96" i="38" a="1"/>
  <c r="B96" i="38" s="1"/>
  <c r="B95" i="38" a="1"/>
  <c r="B95" i="38" s="1"/>
  <c r="B94" i="38" a="1"/>
  <c r="B94" i="38" s="1"/>
  <c r="B93" i="38" a="1"/>
  <c r="B93" i="38" s="1"/>
  <c r="B92" i="38" a="1"/>
  <c r="B92" i="38" s="1"/>
  <c r="B91" i="38" a="1"/>
  <c r="B91" i="38" s="1"/>
  <c r="B90" i="38" a="1"/>
  <c r="B90" i="38" s="1"/>
  <c r="B89" i="38" a="1"/>
  <c r="B89" i="38" s="1"/>
  <c r="B88" i="38" a="1"/>
  <c r="B88" i="38" s="1"/>
  <c r="B87" i="38" a="1"/>
  <c r="B87" i="38" s="1"/>
  <c r="B86" i="38" a="1"/>
  <c r="B86" i="38" s="1"/>
  <c r="B85" i="38" a="1"/>
  <c r="B85" i="38" s="1"/>
  <c r="B84" i="38" a="1"/>
  <c r="B84" i="38" s="1"/>
  <c r="B83" i="38" a="1"/>
  <c r="B83" i="38" s="1"/>
  <c r="B82" i="38" a="1"/>
  <c r="B82" i="38" s="1"/>
  <c r="B81" i="38" a="1"/>
  <c r="B81" i="38" s="1"/>
  <c r="B80" i="38" a="1"/>
  <c r="B80" i="38" s="1"/>
  <c r="B79" i="38" a="1"/>
  <c r="B79" i="38" s="1"/>
  <c r="B78" i="38" a="1"/>
  <c r="B78" i="38" s="1"/>
  <c r="B77" i="38" a="1"/>
  <c r="B77" i="38" s="1"/>
  <c r="B76" i="38" a="1"/>
  <c r="B76" i="38" s="1"/>
  <c r="B75" i="38" a="1"/>
  <c r="B75" i="38" s="1"/>
  <c r="B74" i="38" a="1"/>
  <c r="B74" i="38" s="1"/>
  <c r="B73" i="38" a="1"/>
  <c r="B73" i="38" s="1"/>
  <c r="B72" i="38" a="1"/>
  <c r="B72" i="38" s="1"/>
  <c r="B71" i="38" a="1"/>
  <c r="B71" i="38" s="1"/>
  <c r="B70" i="38" a="1"/>
  <c r="B70" i="38" s="1"/>
  <c r="B69" i="38" a="1"/>
  <c r="B69" i="38" s="1"/>
  <c r="B68" i="38" a="1"/>
  <c r="B68" i="38" s="1"/>
  <c r="B67" i="38" a="1"/>
  <c r="B67" i="38" s="1"/>
  <c r="B66" i="38" a="1"/>
  <c r="B66" i="38" s="1"/>
  <c r="B65" i="38" a="1"/>
  <c r="B65" i="38" s="1"/>
  <c r="B64" i="38" a="1"/>
  <c r="B64" i="38" s="1"/>
  <c r="B63" i="38" a="1"/>
  <c r="B63" i="38" s="1"/>
  <c r="B62" i="38" a="1"/>
  <c r="B62" i="38" s="1"/>
  <c r="B61" i="38" a="1"/>
  <c r="B61" i="38" s="1"/>
  <c r="B60" i="38" a="1"/>
  <c r="B60" i="38" s="1"/>
  <c r="B59" i="38" a="1"/>
  <c r="B59" i="38" s="1"/>
  <c r="B58" i="38" a="1"/>
  <c r="B58" i="38" s="1"/>
  <c r="B57" i="38" a="1"/>
  <c r="B57" i="38" s="1"/>
  <c r="B56" i="38" a="1"/>
  <c r="B56" i="38" s="1"/>
  <c r="B55" i="38" a="1"/>
  <c r="B55" i="38" s="1"/>
  <c r="B54" i="38" a="1"/>
  <c r="B54" i="38" s="1"/>
  <c r="B53" i="38" a="1"/>
  <c r="B53" i="38" s="1"/>
  <c r="B52" i="38" a="1"/>
  <c r="B52" i="38" s="1"/>
  <c r="B51" i="38" a="1"/>
  <c r="B51" i="38" s="1"/>
  <c r="B50" i="38" a="1"/>
  <c r="B50" i="38" s="1"/>
  <c r="B49" i="38" a="1"/>
  <c r="B49" i="38" s="1"/>
  <c r="B48" i="38" a="1"/>
  <c r="B48" i="38" s="1"/>
  <c r="B47" i="38" a="1"/>
  <c r="B47" i="38" s="1"/>
  <c r="B46" i="38" a="1"/>
  <c r="B46" i="38" s="1"/>
  <c r="B45" i="38" a="1"/>
  <c r="B45" i="38" s="1"/>
  <c r="B44" i="38" a="1"/>
  <c r="B44" i="38" s="1"/>
  <c r="B43" i="38" a="1"/>
  <c r="B43" i="38" s="1"/>
  <c r="B42" i="38" a="1"/>
  <c r="B42" i="38" s="1"/>
  <c r="B41" i="38" a="1"/>
  <c r="B41" i="38" s="1"/>
  <c r="B40" i="38" a="1"/>
  <c r="B40" i="38" s="1"/>
  <c r="B39" i="38" a="1"/>
  <c r="B39" i="38" s="1"/>
  <c r="B38" i="38" a="1"/>
  <c r="B38" i="38" s="1"/>
  <c r="B37" i="38" a="1"/>
  <c r="B37" i="38" s="1"/>
  <c r="B36" i="38" a="1"/>
  <c r="B36" i="38" s="1"/>
  <c r="B35" i="38" a="1"/>
  <c r="B35" i="38" s="1"/>
  <c r="B34" i="38" a="1"/>
  <c r="B34" i="38" s="1"/>
  <c r="B33" i="38" a="1"/>
  <c r="B33" i="38" s="1"/>
  <c r="B32" i="38" a="1"/>
  <c r="B32" i="38" s="1"/>
  <c r="B31" i="38" a="1"/>
  <c r="B31" i="38" s="1"/>
  <c r="B30" i="38" a="1"/>
  <c r="B30" i="38" s="1"/>
  <c r="B29" i="38" a="1"/>
  <c r="B29" i="38" s="1"/>
  <c r="B28" i="38" a="1"/>
  <c r="B28" i="38" s="1"/>
  <c r="B27" i="38" a="1"/>
  <c r="B27" i="38" s="1"/>
  <c r="B26" i="38" a="1"/>
  <c r="B26" i="38" s="1"/>
  <c r="B25" i="38" a="1"/>
  <c r="B25" i="38" s="1"/>
  <c r="B24" i="38" a="1"/>
  <c r="B24" i="38" s="1"/>
  <c r="B23" i="38" a="1"/>
  <c r="B23" i="38" s="1"/>
  <c r="B22" i="38" a="1"/>
  <c r="B22" i="38" s="1"/>
  <c r="B21" i="38" a="1"/>
  <c r="B21" i="38" s="1"/>
  <c r="B20" i="38" a="1"/>
  <c r="B20" i="38" s="1"/>
  <c r="B19" i="38" a="1"/>
  <c r="B19" i="38" s="1"/>
  <c r="G15" i="38"/>
  <c r="G14" i="38"/>
  <c r="I10" i="38"/>
  <c r="J9" i="38"/>
  <c r="I9" i="38"/>
  <c r="J8" i="38"/>
  <c r="I8" i="38"/>
  <c r="J7" i="38"/>
  <c r="I7" i="38"/>
  <c r="J6" i="38"/>
  <c r="I6" i="38"/>
  <c r="J5" i="38"/>
  <c r="I5" i="38"/>
  <c r="B640" i="34" a="1"/>
  <c r="B640" i="34" s="1"/>
  <c r="B639" i="34" a="1"/>
  <c r="B639" i="34" s="1"/>
  <c r="B638" i="34" a="1"/>
  <c r="B638" i="34" s="1"/>
  <c r="B637" i="34" a="1"/>
  <c r="B637" i="34" s="1"/>
  <c r="B642" i="34" a="1"/>
  <c r="B642" i="34" s="1"/>
  <c r="B641" i="34" a="1"/>
  <c r="B641" i="34" s="1"/>
  <c r="B636" i="34" a="1"/>
  <c r="B636" i="34" s="1"/>
  <c r="B635" i="34" a="1"/>
  <c r="B635" i="34" s="1"/>
  <c r="B634" i="34" a="1"/>
  <c r="B634" i="34" s="1"/>
  <c r="B633" i="34" a="1"/>
  <c r="B633" i="34" s="1"/>
  <c r="B632" i="34" a="1"/>
  <c r="B632" i="34" s="1"/>
  <c r="B631" i="34" a="1"/>
  <c r="B631" i="34" s="1"/>
  <c r="B630" i="34" a="1"/>
  <c r="B630" i="34" s="1"/>
  <c r="B629" i="34" a="1"/>
  <c r="B629" i="34" s="1"/>
  <c r="B628" i="34" a="1"/>
  <c r="B628" i="34" s="1"/>
  <c r="B627" i="34" a="1"/>
  <c r="B627" i="34" s="1"/>
  <c r="B626" i="34" a="1"/>
  <c r="B626" i="34" s="1"/>
  <c r="B625" i="34" a="1"/>
  <c r="B625" i="34" s="1"/>
  <c r="B624" i="34" a="1"/>
  <c r="B624" i="34" s="1"/>
  <c r="B623" i="34" a="1"/>
  <c r="B623" i="34" s="1"/>
  <c r="B622" i="34" a="1"/>
  <c r="B622" i="34" s="1"/>
  <c r="B621" i="34" a="1"/>
  <c r="B621" i="34" s="1"/>
  <c r="B620" i="34" a="1"/>
  <c r="B620" i="34" s="1"/>
  <c r="B619" i="34" a="1"/>
  <c r="B619" i="34" s="1"/>
  <c r="B618" i="34" a="1"/>
  <c r="B618" i="34" s="1"/>
  <c r="B617" i="34" a="1"/>
  <c r="B617" i="34" s="1"/>
  <c r="B616" i="34" a="1"/>
  <c r="B616" i="34" s="1"/>
  <c r="B615" i="34" a="1"/>
  <c r="B615" i="34" s="1"/>
  <c r="B614" i="34" a="1"/>
  <c r="B614" i="34" s="1"/>
  <c r="B613" i="34" a="1"/>
  <c r="B613" i="34" s="1"/>
  <c r="B612" i="34" a="1"/>
  <c r="B612" i="34" s="1"/>
  <c r="B611" i="34" a="1"/>
  <c r="B611" i="34" s="1"/>
  <c r="B610" i="34" a="1"/>
  <c r="B610" i="34" s="1"/>
  <c r="B609" i="34" a="1"/>
  <c r="B609" i="34" s="1"/>
  <c r="B608" i="34" a="1"/>
  <c r="B608" i="34" s="1"/>
  <c r="B607" i="34" a="1"/>
  <c r="B607" i="34" s="1"/>
  <c r="B606" i="34" a="1"/>
  <c r="B606" i="34" s="1"/>
  <c r="B605" i="34" a="1"/>
  <c r="B605" i="34" s="1"/>
  <c r="B604" i="34" a="1"/>
  <c r="B604" i="34" s="1"/>
  <c r="B603" i="34" a="1"/>
  <c r="B603" i="34" s="1"/>
  <c r="B602" i="34" a="1"/>
  <c r="B602" i="34" s="1"/>
  <c r="B601" i="34" a="1"/>
  <c r="B601" i="34" s="1"/>
  <c r="B600" i="34" a="1"/>
  <c r="B600" i="34" s="1"/>
  <c r="B599" i="34" a="1"/>
  <c r="B599" i="34" s="1"/>
  <c r="B598" i="34" a="1"/>
  <c r="B598" i="34" s="1"/>
  <c r="B597" i="34" a="1"/>
  <c r="B597" i="34" s="1"/>
  <c r="B596" i="34" a="1"/>
  <c r="B596" i="34" s="1"/>
  <c r="B595" i="34" a="1"/>
  <c r="B595" i="34" s="1"/>
  <c r="B594" i="34" a="1"/>
  <c r="B594" i="34" s="1"/>
  <c r="B593" i="34" a="1"/>
  <c r="B593" i="34" s="1"/>
  <c r="B592" i="34" a="1"/>
  <c r="B592" i="34" s="1"/>
  <c r="B591" i="34" a="1"/>
  <c r="B591" i="34" s="1"/>
  <c r="B590" i="34" a="1"/>
  <c r="B590" i="34" s="1"/>
  <c r="B589" i="34" a="1"/>
  <c r="B589" i="34" s="1"/>
  <c r="B588" i="34" a="1"/>
  <c r="B588" i="34" s="1"/>
  <c r="B587" i="34" a="1"/>
  <c r="B587" i="34" s="1"/>
  <c r="B586" i="34" a="1"/>
  <c r="B586" i="34" s="1"/>
  <c r="B585" i="34" a="1"/>
  <c r="B585" i="34" s="1"/>
  <c r="B584" i="34" a="1"/>
  <c r="B584" i="34" s="1"/>
  <c r="B583" i="34" a="1"/>
  <c r="B583" i="34" s="1"/>
  <c r="B582" i="34" a="1"/>
  <c r="B582" i="34" s="1"/>
  <c r="B581" i="34" a="1"/>
  <c r="B581" i="34" s="1"/>
  <c r="B580" i="34" a="1"/>
  <c r="B580" i="34" s="1"/>
  <c r="B579" i="34" a="1"/>
  <c r="B579" i="34" s="1"/>
  <c r="B578" i="34" a="1"/>
  <c r="B578" i="34" s="1"/>
  <c r="B577" i="34" a="1"/>
  <c r="B577" i="34" s="1"/>
  <c r="B576" i="34" a="1"/>
  <c r="B576" i="34" s="1"/>
  <c r="B575" i="34" a="1"/>
  <c r="B575" i="34" s="1"/>
  <c r="B574" i="34" a="1"/>
  <c r="B574" i="34" s="1"/>
  <c r="B573" i="34" a="1"/>
  <c r="B573" i="34" s="1"/>
  <c r="B572" i="34" a="1"/>
  <c r="B572" i="34" s="1"/>
  <c r="B571" i="34" a="1"/>
  <c r="B571" i="34" s="1"/>
  <c r="B570" i="34" a="1"/>
  <c r="B570" i="34" s="1"/>
  <c r="B569" i="34" a="1"/>
  <c r="B569" i="34" s="1"/>
  <c r="B568" i="34" a="1"/>
  <c r="B568" i="34" s="1"/>
  <c r="B567" i="34" a="1"/>
  <c r="B567" i="34" s="1"/>
  <c r="B566" i="34" a="1"/>
  <c r="B566" i="34" s="1"/>
  <c r="B565" i="34" a="1"/>
  <c r="B565" i="34" s="1"/>
  <c r="B564" i="34" a="1"/>
  <c r="B564" i="34" s="1"/>
  <c r="B563" i="34" a="1"/>
  <c r="B563" i="34" s="1"/>
  <c r="B562" i="34" a="1"/>
  <c r="B562" i="34" s="1"/>
  <c r="B561" i="34" a="1"/>
  <c r="B561" i="34" s="1"/>
  <c r="B560" i="34" a="1"/>
  <c r="B560" i="34" s="1"/>
  <c r="B559" i="34" a="1"/>
  <c r="B559" i="34" s="1"/>
  <c r="B558" i="34" a="1"/>
  <c r="B558" i="34" s="1"/>
  <c r="B557" i="34" a="1"/>
  <c r="B557" i="34" s="1"/>
  <c r="B556" i="34" a="1"/>
  <c r="B556" i="34" s="1"/>
  <c r="B555" i="34" a="1"/>
  <c r="B555" i="34" s="1"/>
  <c r="B554" i="34" a="1"/>
  <c r="B554" i="34" s="1"/>
  <c r="B553" i="34" a="1"/>
  <c r="B553" i="34" s="1"/>
  <c r="B552" i="34" a="1"/>
  <c r="B552" i="34" s="1"/>
  <c r="B551" i="34" a="1"/>
  <c r="B551" i="34" s="1"/>
  <c r="B550" i="34" a="1"/>
  <c r="B550" i="34" s="1"/>
  <c r="B549" i="34" a="1"/>
  <c r="B549" i="34" s="1"/>
  <c r="B548" i="34" a="1"/>
  <c r="B548" i="34" s="1"/>
  <c r="B547" i="34" a="1"/>
  <c r="B547" i="34" s="1"/>
  <c r="B546" i="34" a="1"/>
  <c r="B546" i="34" s="1"/>
  <c r="B545" i="34" a="1"/>
  <c r="B545" i="34" s="1"/>
  <c r="B544" i="34" a="1"/>
  <c r="B544" i="34" s="1"/>
  <c r="B543" i="34" a="1"/>
  <c r="B543" i="34" s="1"/>
  <c r="B542" i="34" a="1"/>
  <c r="B542" i="34" s="1"/>
  <c r="B541" i="34" a="1"/>
  <c r="B541" i="34" s="1"/>
  <c r="B540" i="34" a="1"/>
  <c r="B540" i="34" s="1"/>
  <c r="B539" i="34" a="1"/>
  <c r="B539" i="34" s="1"/>
  <c r="B538" i="34" a="1"/>
  <c r="B538" i="34" s="1"/>
  <c r="B537" i="34" a="1"/>
  <c r="B537" i="34" s="1"/>
  <c r="B536" i="34" a="1"/>
  <c r="B536" i="34" s="1"/>
  <c r="B535" i="34" a="1"/>
  <c r="B535" i="34" s="1"/>
  <c r="B534" i="34" a="1"/>
  <c r="B534" i="34" s="1"/>
  <c r="B533" i="34" a="1"/>
  <c r="B533" i="34" s="1"/>
  <c r="B532" i="34" a="1"/>
  <c r="B532" i="34" s="1"/>
  <c r="B531" i="34" a="1"/>
  <c r="B531" i="34" s="1"/>
  <c r="B530" i="34" a="1"/>
  <c r="B530" i="34" s="1"/>
  <c r="B529" i="34" a="1"/>
  <c r="B529" i="34" s="1"/>
  <c r="B528" i="34" a="1"/>
  <c r="B528" i="34" s="1"/>
  <c r="B527" i="34" a="1"/>
  <c r="B527" i="34" s="1"/>
  <c r="B526" i="34" a="1"/>
  <c r="B526" i="34" s="1"/>
  <c r="B525" i="34" a="1"/>
  <c r="B525" i="34" s="1"/>
  <c r="B524" i="34" a="1"/>
  <c r="B524" i="34" s="1"/>
  <c r="B523" i="34" a="1"/>
  <c r="B523" i="34" s="1"/>
  <c r="B522" i="34" a="1"/>
  <c r="B522" i="34" s="1"/>
  <c r="B521" i="34" a="1"/>
  <c r="B521" i="34" s="1"/>
  <c r="B520" i="34" a="1"/>
  <c r="B520" i="34" s="1"/>
  <c r="B519" i="34" a="1"/>
  <c r="B519" i="34" s="1"/>
  <c r="B518" i="34" a="1"/>
  <c r="B518" i="34" s="1"/>
  <c r="B517" i="34" a="1"/>
  <c r="B517" i="34" s="1"/>
  <c r="B516" i="34" a="1"/>
  <c r="B516" i="34" s="1"/>
  <c r="B515" i="34" a="1"/>
  <c r="B515" i="34" s="1"/>
  <c r="B514" i="34" a="1"/>
  <c r="B514" i="34" s="1"/>
  <c r="B513" i="34" a="1"/>
  <c r="B513" i="34" s="1"/>
  <c r="B512" i="34" a="1"/>
  <c r="B512" i="34" s="1"/>
  <c r="B511" i="34" a="1"/>
  <c r="B511" i="34" s="1"/>
  <c r="B510" i="34" a="1"/>
  <c r="B510" i="34" s="1"/>
  <c r="B509" i="34" a="1"/>
  <c r="B509" i="34" s="1"/>
  <c r="B508" i="34" a="1"/>
  <c r="B508" i="34" s="1"/>
  <c r="B507" i="34" a="1"/>
  <c r="B507" i="34" s="1"/>
  <c r="B506" i="34" a="1"/>
  <c r="B506" i="34" s="1"/>
  <c r="B505" i="34" a="1"/>
  <c r="B505" i="34" s="1"/>
  <c r="B504" i="34" a="1"/>
  <c r="B504" i="34" s="1"/>
  <c r="B503" i="34" a="1"/>
  <c r="B503" i="34" s="1"/>
  <c r="B502" i="34" a="1"/>
  <c r="B502" i="34" s="1"/>
  <c r="B501" i="34" a="1"/>
  <c r="B501" i="34" s="1"/>
  <c r="B500" i="34" a="1"/>
  <c r="B500" i="34" s="1"/>
  <c r="B499" i="34" a="1"/>
  <c r="B499" i="34" s="1"/>
  <c r="B498" i="34" a="1"/>
  <c r="B498" i="34" s="1"/>
  <c r="B497" i="34" a="1"/>
  <c r="B497" i="34" s="1"/>
  <c r="B496" i="34" a="1"/>
  <c r="B496" i="34" s="1"/>
  <c r="B495" i="34" a="1"/>
  <c r="B495" i="34" s="1"/>
  <c r="B494" i="34" a="1"/>
  <c r="B494" i="34" s="1"/>
  <c r="B493" i="34" a="1"/>
  <c r="B493" i="34" s="1"/>
  <c r="B492" i="34" a="1"/>
  <c r="B492" i="34" s="1"/>
  <c r="B491" i="34" a="1"/>
  <c r="B491" i="34" s="1"/>
  <c r="B490" i="34" a="1"/>
  <c r="B490" i="34" s="1"/>
  <c r="B489" i="34" a="1"/>
  <c r="B489" i="34" s="1"/>
  <c r="B488" i="34" a="1"/>
  <c r="B488" i="34" s="1"/>
  <c r="B487" i="34" a="1"/>
  <c r="B487" i="34" s="1"/>
  <c r="B486" i="34" a="1"/>
  <c r="B486" i="34" s="1"/>
  <c r="B485" i="34" a="1"/>
  <c r="B485" i="34" s="1"/>
  <c r="B484" i="34" a="1"/>
  <c r="B484" i="34" s="1"/>
  <c r="B483" i="34" a="1"/>
  <c r="B483" i="34" s="1"/>
  <c r="B482" i="34" a="1"/>
  <c r="B482" i="34" s="1"/>
  <c r="B481" i="34" a="1"/>
  <c r="B481" i="34" s="1"/>
  <c r="B480" i="34" a="1"/>
  <c r="B480" i="34" s="1"/>
  <c r="B479" i="34" a="1"/>
  <c r="B479" i="34" s="1"/>
  <c r="B478" i="34" a="1"/>
  <c r="B478" i="34" s="1"/>
  <c r="B477" i="34" a="1"/>
  <c r="B477" i="34" s="1"/>
  <c r="B476" i="34" a="1"/>
  <c r="B476" i="34" s="1"/>
  <c r="B475" i="34" a="1"/>
  <c r="B475" i="34" s="1"/>
  <c r="B474" i="34" a="1"/>
  <c r="B474" i="34" s="1"/>
  <c r="B473" i="34" a="1"/>
  <c r="B473" i="34" s="1"/>
  <c r="B472" i="34" a="1"/>
  <c r="B472" i="34" s="1"/>
  <c r="B471" i="34" a="1"/>
  <c r="B471" i="34" s="1"/>
  <c r="B470" i="34" a="1"/>
  <c r="B470" i="34" s="1"/>
  <c r="B469" i="34" a="1"/>
  <c r="B469" i="34" s="1"/>
  <c r="B468" i="34" a="1"/>
  <c r="B468" i="34" s="1"/>
  <c r="B467" i="34" a="1"/>
  <c r="B467" i="34" s="1"/>
  <c r="B466" i="34" a="1"/>
  <c r="B466" i="34" s="1"/>
  <c r="B465" i="34" a="1"/>
  <c r="B465" i="34" s="1"/>
  <c r="B464" i="34" a="1"/>
  <c r="B464" i="34" s="1"/>
  <c r="B463" i="34" a="1"/>
  <c r="B463" i="34" s="1"/>
  <c r="B462" i="34" a="1"/>
  <c r="B462" i="34" s="1"/>
  <c r="B461" i="34" a="1"/>
  <c r="B461" i="34" s="1"/>
  <c r="B460" i="34" a="1"/>
  <c r="B460" i="34" s="1"/>
  <c r="B459" i="34" a="1"/>
  <c r="B459" i="34" s="1"/>
  <c r="B458" i="34" a="1"/>
  <c r="B458" i="34" s="1"/>
  <c r="B457" i="34" a="1"/>
  <c r="B457" i="34" s="1"/>
  <c r="B456" i="34" a="1"/>
  <c r="B456" i="34" s="1"/>
  <c r="B455" i="34" a="1"/>
  <c r="B455" i="34" s="1"/>
  <c r="B454" i="34" a="1"/>
  <c r="B454" i="34" s="1"/>
  <c r="B453" i="34" a="1"/>
  <c r="B453" i="34" s="1"/>
  <c r="B452" i="34" a="1"/>
  <c r="B452" i="34" s="1"/>
  <c r="B451" i="34" a="1"/>
  <c r="B451" i="34" s="1"/>
  <c r="B450" i="34" a="1"/>
  <c r="B450" i="34" s="1"/>
  <c r="B449" i="34" a="1"/>
  <c r="B449" i="34" s="1"/>
  <c r="B448" i="34" a="1"/>
  <c r="B448" i="34" s="1"/>
  <c r="B447" i="34" a="1"/>
  <c r="B447" i="34" s="1"/>
  <c r="B446" i="34" a="1"/>
  <c r="B446" i="34" s="1"/>
  <c r="B445" i="34" a="1"/>
  <c r="B445" i="34" s="1"/>
  <c r="B444" i="34" a="1"/>
  <c r="B444" i="34" s="1"/>
  <c r="B443" i="34" a="1"/>
  <c r="B443" i="34" s="1"/>
  <c r="B442" i="34" a="1"/>
  <c r="B442" i="34" s="1"/>
  <c r="B441" i="34" a="1"/>
  <c r="B441" i="34" s="1"/>
  <c r="B440" i="34" a="1"/>
  <c r="B440" i="34" s="1"/>
  <c r="B439" i="34" a="1"/>
  <c r="B439" i="34" s="1"/>
  <c r="B438" i="34" a="1"/>
  <c r="B438" i="34" s="1"/>
  <c r="B437" i="34" a="1"/>
  <c r="B437" i="34" s="1"/>
  <c r="B436" i="34" a="1"/>
  <c r="B436" i="34" s="1"/>
  <c r="B435" i="34" a="1"/>
  <c r="B435" i="34" s="1"/>
  <c r="B434" i="34" a="1"/>
  <c r="B434" i="34" s="1"/>
  <c r="B433" i="34" a="1"/>
  <c r="B433" i="34" s="1"/>
  <c r="B432" i="34" a="1"/>
  <c r="B432" i="34" s="1"/>
  <c r="B431" i="34" a="1"/>
  <c r="B431" i="34" s="1"/>
  <c r="B430" i="34" a="1"/>
  <c r="B430" i="34" s="1"/>
  <c r="B429" i="34" a="1"/>
  <c r="B429" i="34" s="1"/>
  <c r="B428" i="34" a="1"/>
  <c r="B428" i="34" s="1"/>
  <c r="B427" i="34" a="1"/>
  <c r="B427" i="34" s="1"/>
  <c r="B426" i="34" a="1"/>
  <c r="B426" i="34" s="1"/>
  <c r="B425" i="34" a="1"/>
  <c r="B425" i="34" s="1"/>
  <c r="B424" i="34" a="1"/>
  <c r="B424" i="34" s="1"/>
  <c r="B423" i="34" a="1"/>
  <c r="B423" i="34" s="1"/>
  <c r="B422" i="34" a="1"/>
  <c r="B422" i="34" s="1"/>
  <c r="B421" i="34" a="1"/>
  <c r="B421" i="34" s="1"/>
  <c r="B420" i="34" a="1"/>
  <c r="B420" i="34" s="1"/>
  <c r="B419" i="34" a="1"/>
  <c r="B419" i="34" s="1"/>
  <c r="B418" i="34" a="1"/>
  <c r="B418" i="34" s="1"/>
  <c r="B417" i="34" a="1"/>
  <c r="B417" i="34" s="1"/>
  <c r="B416" i="34" a="1"/>
  <c r="B416" i="34" s="1"/>
  <c r="B415" i="34" a="1"/>
  <c r="B415" i="34" s="1"/>
  <c r="B414" i="34" a="1"/>
  <c r="B414" i="34" s="1"/>
  <c r="B413" i="34" a="1"/>
  <c r="B413" i="34" s="1"/>
  <c r="B412" i="34" a="1"/>
  <c r="B412" i="34" s="1"/>
  <c r="B411" i="34" a="1"/>
  <c r="B411" i="34" s="1"/>
  <c r="B410" i="34" a="1"/>
  <c r="B410" i="34" s="1"/>
  <c r="B409" i="34" a="1"/>
  <c r="B409" i="34" s="1"/>
  <c r="B408" i="34" a="1"/>
  <c r="B408" i="34" s="1"/>
  <c r="B407" i="34" a="1"/>
  <c r="B407" i="34" s="1"/>
  <c r="B406" i="34" a="1"/>
  <c r="B406" i="34" s="1"/>
  <c r="B405" i="34" a="1"/>
  <c r="B405" i="34" s="1"/>
  <c r="B404" i="34" a="1"/>
  <c r="B404" i="34" s="1"/>
  <c r="B403" i="34" a="1"/>
  <c r="B403" i="34" s="1"/>
  <c r="B402" i="34" a="1"/>
  <c r="B402" i="34" s="1"/>
  <c r="B401" i="34" a="1"/>
  <c r="B401" i="34" s="1"/>
  <c r="B400" i="34" a="1"/>
  <c r="B400" i="34" s="1"/>
  <c r="B399" i="34" a="1"/>
  <c r="B399" i="34" s="1"/>
  <c r="B398" i="34" a="1"/>
  <c r="B398" i="34" s="1"/>
  <c r="B397" i="34" a="1"/>
  <c r="B397" i="34" s="1"/>
  <c r="B396" i="34" a="1"/>
  <c r="B396" i="34" s="1"/>
  <c r="B395" i="34" a="1"/>
  <c r="B395" i="34" s="1"/>
  <c r="B394" i="34" a="1"/>
  <c r="B394" i="34" s="1"/>
  <c r="B393" i="34" a="1"/>
  <c r="B393" i="34" s="1"/>
  <c r="B392" i="34" a="1"/>
  <c r="B392" i="34" s="1"/>
  <c r="B391" i="34" a="1"/>
  <c r="B391" i="34" s="1"/>
  <c r="B390" i="34" a="1"/>
  <c r="B390" i="34" s="1"/>
  <c r="B389" i="34" a="1"/>
  <c r="B389" i="34" s="1"/>
  <c r="B388" i="34" a="1"/>
  <c r="B388" i="34" s="1"/>
  <c r="B387" i="34" a="1"/>
  <c r="B387" i="34" s="1"/>
  <c r="B386" i="34" a="1"/>
  <c r="B386" i="34" s="1"/>
  <c r="B385" i="34" a="1"/>
  <c r="B385" i="34" s="1"/>
  <c r="B384" i="34" a="1"/>
  <c r="B384" i="34" s="1"/>
  <c r="B383" i="34" a="1"/>
  <c r="B383" i="34" s="1"/>
  <c r="B382" i="34" a="1"/>
  <c r="B382" i="34" s="1"/>
  <c r="B381" i="34" a="1"/>
  <c r="B381" i="34" s="1"/>
  <c r="B380" i="34" a="1"/>
  <c r="B380" i="34" s="1"/>
  <c r="B379" i="34" a="1"/>
  <c r="B379" i="34" s="1"/>
  <c r="B378" i="34" a="1"/>
  <c r="B378" i="34" s="1"/>
  <c r="B377" i="34" a="1"/>
  <c r="B377" i="34" s="1"/>
  <c r="B376" i="34" a="1"/>
  <c r="B376" i="34" s="1"/>
  <c r="B375" i="34" a="1"/>
  <c r="B375" i="34" s="1"/>
  <c r="B374" i="34" a="1"/>
  <c r="B374" i="34" s="1"/>
  <c r="B373" i="34" a="1"/>
  <c r="B373" i="34" s="1"/>
  <c r="B372" i="34" a="1"/>
  <c r="B372" i="34" s="1"/>
  <c r="B371" i="34" a="1"/>
  <c r="B371" i="34" s="1"/>
  <c r="B370" i="34" a="1"/>
  <c r="B370" i="34" s="1"/>
  <c r="B369" i="34" a="1"/>
  <c r="B369" i="34" s="1"/>
  <c r="B368" i="34" a="1"/>
  <c r="B368" i="34" s="1"/>
  <c r="B367" i="34" a="1"/>
  <c r="B367" i="34" s="1"/>
  <c r="B366" i="34" a="1"/>
  <c r="B366" i="34" s="1"/>
  <c r="B365" i="34" a="1"/>
  <c r="B365" i="34" s="1"/>
  <c r="B364" i="34" a="1"/>
  <c r="B364" i="34" s="1"/>
  <c r="B363" i="34" a="1"/>
  <c r="B363" i="34" s="1"/>
  <c r="B362" i="34" a="1"/>
  <c r="B362" i="34" s="1"/>
  <c r="B361" i="34" a="1"/>
  <c r="B361" i="34" s="1"/>
  <c r="B360" i="34" a="1"/>
  <c r="B360" i="34" s="1"/>
  <c r="B359" i="34" a="1"/>
  <c r="B359" i="34" s="1"/>
  <c r="B358" i="34" a="1"/>
  <c r="B358" i="34" s="1"/>
  <c r="B357" i="34" a="1"/>
  <c r="B357" i="34" s="1"/>
  <c r="B356" i="34" a="1"/>
  <c r="B356" i="34" s="1"/>
  <c r="B355" i="34" a="1"/>
  <c r="B355" i="34" s="1"/>
  <c r="B354" i="34" a="1"/>
  <c r="B354" i="34" s="1"/>
  <c r="B353" i="34" a="1"/>
  <c r="B353" i="34" s="1"/>
  <c r="B352" i="34" a="1"/>
  <c r="B352" i="34" s="1"/>
  <c r="B351" i="34" a="1"/>
  <c r="B351" i="34" s="1"/>
  <c r="B350" i="34" a="1"/>
  <c r="B350" i="34" s="1"/>
  <c r="B349" i="34" a="1"/>
  <c r="B349" i="34" s="1"/>
  <c r="B348" i="34" a="1"/>
  <c r="B348" i="34" s="1"/>
  <c r="B347" i="34" a="1"/>
  <c r="B347" i="34" s="1"/>
  <c r="B346" i="34" a="1"/>
  <c r="B346" i="34" s="1"/>
  <c r="B345" i="34" a="1"/>
  <c r="B345" i="34" s="1"/>
  <c r="B344" i="34" a="1"/>
  <c r="B344" i="34" s="1"/>
  <c r="B343" i="34" a="1"/>
  <c r="B343" i="34" s="1"/>
  <c r="B342" i="34" a="1"/>
  <c r="B342" i="34" s="1"/>
  <c r="B341" i="34" a="1"/>
  <c r="B341" i="34" s="1"/>
  <c r="B340" i="34" a="1"/>
  <c r="B340" i="34" s="1"/>
  <c r="B339" i="34" a="1"/>
  <c r="B339" i="34" s="1"/>
  <c r="B338" i="34" a="1"/>
  <c r="B338" i="34" s="1"/>
  <c r="B337" i="34" a="1"/>
  <c r="B337" i="34" s="1"/>
  <c r="B336" i="34" a="1"/>
  <c r="B336" i="34" s="1"/>
  <c r="B335" i="34" a="1"/>
  <c r="B335" i="34" s="1"/>
  <c r="B334" i="34" a="1"/>
  <c r="B334" i="34" s="1"/>
  <c r="B333" i="34" a="1"/>
  <c r="B333" i="34" s="1"/>
  <c r="B332" i="34" a="1"/>
  <c r="B332" i="34" s="1"/>
  <c r="B331" i="34" a="1"/>
  <c r="B331" i="34" s="1"/>
  <c r="B330" i="34" a="1"/>
  <c r="B330" i="34" s="1"/>
  <c r="B329" i="34" a="1"/>
  <c r="B329" i="34" s="1"/>
  <c r="B328" i="34" a="1"/>
  <c r="B328" i="34" s="1"/>
  <c r="B327" i="34" a="1"/>
  <c r="B327" i="34" s="1"/>
  <c r="B326" i="34" a="1"/>
  <c r="B326" i="34" s="1"/>
  <c r="B325" i="34" a="1"/>
  <c r="B325" i="34" s="1"/>
  <c r="B324" i="34" a="1"/>
  <c r="B324" i="34" s="1"/>
  <c r="B323" i="34" a="1"/>
  <c r="B323" i="34" s="1"/>
  <c r="B322" i="34" a="1"/>
  <c r="B322" i="34" s="1"/>
  <c r="B321" i="34" a="1"/>
  <c r="B321" i="34" s="1"/>
  <c r="B320" i="34" a="1"/>
  <c r="B320" i="34" s="1"/>
  <c r="B319" i="34" a="1"/>
  <c r="B319" i="34" s="1"/>
  <c r="B318" i="34" a="1"/>
  <c r="B318" i="34" s="1"/>
  <c r="B643" i="34" a="1"/>
  <c r="B643"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K13" i="35"/>
  <c r="N3" i="1"/>
  <c r="D3" i="1"/>
  <c r="D2" i="1"/>
  <c r="G13" i="43" l="1"/>
  <c r="G13" i="39"/>
  <c r="I11" i="43"/>
  <c r="I11" i="41"/>
  <c r="J11" i="38"/>
  <c r="J7" i="42"/>
  <c r="J5" i="42"/>
  <c r="J11" i="41"/>
  <c r="J7" i="39"/>
  <c r="I8" i="39"/>
  <c r="I5" i="39"/>
  <c r="I9" i="39"/>
  <c r="J5" i="39"/>
  <c r="J9" i="39"/>
  <c r="I6" i="39"/>
  <c r="I10" i="39"/>
  <c r="J6" i="39"/>
  <c r="I7" i="39"/>
  <c r="J11" i="44"/>
  <c r="G13" i="44"/>
  <c r="I11" i="44"/>
  <c r="J11" i="43"/>
  <c r="G13" i="42"/>
  <c r="I11" i="42"/>
  <c r="G13" i="41"/>
  <c r="I6" i="40"/>
  <c r="I10" i="40"/>
  <c r="J6" i="40"/>
  <c r="I7" i="40"/>
  <c r="J7" i="40"/>
  <c r="G15" i="40"/>
  <c r="G13" i="40" s="1"/>
  <c r="I8" i="40"/>
  <c r="J8" i="40"/>
  <c r="J5" i="40"/>
  <c r="G13" i="38"/>
  <c r="B644" i="44"/>
  <c r="B644" i="43"/>
  <c r="B644" i="42"/>
  <c r="B644" i="41"/>
  <c r="B644" i="40"/>
  <c r="B644" i="39"/>
  <c r="I11" i="38"/>
  <c r="B644" i="38"/>
  <c r="N2" i="1" a="1"/>
  <c r="N2" i="1" s="1"/>
  <c r="J11" i="42" l="1"/>
  <c r="J11" i="40"/>
  <c r="I11" i="39"/>
  <c r="J11" i="39"/>
  <c r="I11" i="40"/>
  <c r="L14" i="1"/>
  <c r="K14" i="1"/>
  <c r="M14" i="1"/>
  <c r="G14" i="1"/>
  <c r="F14" i="1"/>
  <c r="C14" i="1"/>
  <c r="D14" i="1"/>
  <c r="E14" i="1"/>
  <c r="P13" i="35"/>
  <c r="P12" i="35"/>
  <c r="K12" i="35"/>
  <c r="J29" i="1"/>
  <c r="B29" i="1"/>
  <c r="J17" i="1"/>
  <c r="B17" i="1"/>
  <c r="D644" i="34"/>
  <c r="E644" i="34"/>
  <c r="C644" i="34"/>
  <c r="N5" i="1" l="1"/>
  <c r="N4" i="1"/>
  <c r="J9" i="34"/>
  <c r="J5" i="35" s="1"/>
  <c r="I9" i="34"/>
  <c r="B14" i="1"/>
  <c r="J7" i="1"/>
  <c r="B7" i="1"/>
  <c r="J14" i="1"/>
  <c r="G15" i="34"/>
  <c r="J8" i="34"/>
  <c r="I5" i="35" s="1"/>
  <c r="I8" i="34"/>
  <c r="G14" i="34"/>
  <c r="B644" i="34"/>
  <c r="G13" i="34" l="1"/>
  <c r="I10" i="34"/>
  <c r="I6" i="34"/>
  <c r="J6" i="34"/>
  <c r="G5" i="35" s="1"/>
  <c r="I5" i="34"/>
  <c r="J5" i="34"/>
  <c r="F5" i="35" s="1"/>
  <c r="I7" i="34"/>
  <c r="J7" i="34"/>
  <c r="H5" i="35" s="1"/>
  <c r="J11" i="34" l="1"/>
  <c r="I11" i="34"/>
  <c r="E5"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<sst xmlns="http://schemas.openxmlformats.org/spreadsheetml/2006/main" count="278" uniqueCount="76">
  <si>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</si>
  <si>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</si>
  <si>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</si>
  <si>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</si>
  <si>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</si>
  <si>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</si>
  <si>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</si>
  <si>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</si>
  <si>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</si>
  <si>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</si>
  <si>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</si>
  <si>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</si>
  <si>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</si>
  <si>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</si>
  <si>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</si>
  <si>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</si>
  <si>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</si>
  <si>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</si>
  <si>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</si>
  <si>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</si>
  <si>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</si>
  <si>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</si>
  <si>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</si>
  <si>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</si>
  <si>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</si>
  <si>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</si>
  <si>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</si>
  <si>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</si>
  <si>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</si>
  <si>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</si>
  <si>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</si>
  <si>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</si>
  <si>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</si>
  <si>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</si>
  <si>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</si>
  <si>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</si>
  <si>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</si>
  <si>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</si>
  <si>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</si>
  <si>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</si>
  <si>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</si>
  <si>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</si>
  <si>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</si>
  <si>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</si>
  <si>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</si>
  <si>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</si>
  <si>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</si>
  <si>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</si>
  <si>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</si>
  <si>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</si>
  <si>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</si>
  <si>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</si>
  <si>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</si>
  <si>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</si>
  <si>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</si>
  <si>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</si>
  <si>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TEST RESULTS ROLLUP COPY SOURCE LOG</t>
  </si>
  <si>
    <t xml:space="preserve">Current TC1 thr TC8 worksheet rollup totals: </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</si>
  <si>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</si>
  <si>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</si>
  <si>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Video Help:</t>
  </si>
  <si>
    <t>https://www.youtube.com/playlist?list=PLVHoUDdbskUSZQsl0iexHwRGb8Z7_EjlS</t>
  </si>
  <si>
    <t>Online Help:</t>
  </si>
  <si>
    <t>XL Trainnig:</t>
  </si>
  <si>
    <t>https://www.youtube.com/playlist?list=PLVHoUDdbskUQXl0S6nS2QUMB69rrf1zcF</t>
  </si>
  <si>
    <t>Release Notes</t>
  </si>
  <si>
    <t xml:space="preserve"> v5.01.44308</t>
  </si>
  <si>
    <t>v5.01.44308  -  202104.22</t>
  </si>
  <si>
    <t>DEFECT - Now only allow whole numbers 0-999 to be entered. Message added indicating this and not to enter "m".
Error occurs if data validation rule broken. Avoids scenario as reported by Ana Paula Olvia (thank you for bug report Ana!)</t>
  </si>
  <si>
    <t>v5.01.44299  -  2021.04.13</t>
  </si>
  <si>
    <t>CHANGE - Add "Release Notes" tab to templates (not samples).  Date and version stamp each release.  Number the fixes.</t>
  </si>
  <si>
    <t>CHANGE - Make About screen point to YouTube PlayList, not the overall site link</t>
  </si>
  <si>
    <t>CHANGE - Add a link to the Basic XL YouTube PlayList to offer free training on Excel usage tips</t>
  </si>
  <si>
    <t>DEFECT - Re-order graph series so that Qpass is adjacent to Pass in all Test Case count and trend graphs (at least one is wrong)</t>
  </si>
  <si>
    <t>DEFECT - Trend graph Open has border turned on for red (should be fill only) check all</t>
  </si>
  <si>
    <t>DEFECT - Releasability Graph allows for 0.5 in the count when count is low (integer only).  Check all graphs…confirmed most are wrong, especially when no data.  Fix all by setting minimum graph unit to 1, while leaving max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</si>
</sst>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2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1" tint="0.499984740745262"/>
        <bgColor indexed="64"/>
      </patternFill>
    </fill>
  </fills>
  <borders count="38">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style="thin">
        <color theme="0" tint="-0.34998626667073579"/>
      </left>
      <right style="thin">
        <color theme="0" tint="-0.34998626667073579"/>
      </right>
      <top style="thin">
        <color theme="1" tint="0.24994659260841701"/>
      </top>
      <bottom style="thin">
        <color theme="0" tint="-0.34998626667073579"/>
      </bottom>
      <diagonal/>
    </border>
    <border>
      <left style="thin">
        <color theme="0" tint="-0.34998626667073579"/>
      </left>
      <right/>
      <top style="thin">
        <color theme="1" tint="0.24994659260841701"/>
      </top>
      <bottom style="thin">
        <color theme="0" tint="-0.34998626667073579"/>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166" fontId="0" fillId="3" borderId="34" xfId="0" applyNumberFormat="1" applyFill="1" applyBorder="1" applyAlignment="1">
      <alignment horizontal="center"/>
    </xf>
    <xf numFmtId="167" fontId="4" fillId="3" borderId="34" xfId="0" applyNumberFormat="1" applyFont="1" applyFill="1" applyBorder="1" applyAlignment="1">
      <alignment horizontal="right" vertical="center" wrapText="1"/>
    </xf>
    <xf numFmtId="0" fontId="4" fillId="3" borderId="33" xfId="0" applyNumberFormat="1" applyFont="1" applyFill="1" applyBorder="1" applyAlignment="1">
      <alignment horizontal="right" vertical="center" wrapText="1"/>
    </xf>
    <xf numFmtId="166" fontId="0" fillId="18" borderId="12" xfId="0" applyNumberFormat="1" applyFill="1" applyBorder="1" applyAlignment="1">
      <alignment horizontal="center"/>
    </xf>
    <xf numFmtId="167" fontId="4" fillId="18" borderId="12" xfId="0" applyNumberFormat="1" applyFont="1" applyFill="1" applyBorder="1" applyAlignment="1">
      <alignment horizontal="right" vertical="center" wrapText="1"/>
    </xf>
    <xf numFmtId="0" fontId="4" fillId="18" borderId="8" xfId="0" applyNumberFormat="1" applyFont="1" applyFill="1" applyBorder="1" applyAlignment="1">
      <alignment horizontal="right" vertical="center" wrapText="1"/>
    </xf>
    <xf numFmtId="166" fontId="0" fillId="18" borderId="3" xfId="0" applyNumberFormat="1" applyFill="1" applyBorder="1" applyAlignment="1">
      <alignment horizontal="center"/>
    </xf>
    <xf numFmtId="164" fontId="4" fillId="18" borderId="3" xfId="0" applyNumberFormat="1" applyFont="1" applyFill="1" applyBorder="1" applyAlignment="1">
      <alignment horizontal="right" vertical="center" wrapText="1"/>
    </xf>
    <xf numFmtId="0" fontId="4" fillId="18" borderId="3" xfId="0" applyFont="1" applyFill="1" applyBorder="1" applyAlignment="1">
      <alignment horizontal="right" vertical="center" wrapText="1"/>
    </xf>
    <xf numFmtId="0" fontId="27" fillId="11" borderId="0" xfId="0" applyFont="1" applyFill="1" applyAlignment="1">
      <alignment horizontal="right"/>
    </xf>
    <xf numFmtId="0" fontId="13" fillId="5" borderId="0" xfId="0" applyFont="1" applyFill="1" applyAlignment="1">
      <alignment horizontal="left" vertical="top"/>
    </xf>
    <xf numFmtId="0" fontId="0" fillId="17" borderId="0" xfId="0" applyFill="1" applyAlignment="1">
      <alignment horizontal="left"/>
    </xf>
    <xf numFmtId="0" fontId="0" fillId="11" borderId="0" xfId="0" applyFill="1" applyAlignment="1">
      <alignment horizontal="left"/>
    </xf>
    <xf numFmtId="0" fontId="0" fillId="2" borderId="0" xfId="0" applyFill="1" applyAlignment="1">
      <alignment vertical="top"/>
    </xf>
    <xf numFmtId="0" fontId="0" fillId="2" borderId="0" xfId="0" applyFill="1" applyAlignment="1">
      <alignment horizontal="left" vertical="top" wrapText="1"/>
    </xf>
    <xf numFmtId="0" fontId="13" fillId="5" borderId="0" xfId="0" applyFont="1" applyFill="1" applyAlignment="1">
      <alignment vertical="top"/>
    </xf>
    <xf numFmtId="0" fontId="3" fillId="5" borderId="0" xfId="0" applyFont="1" applyFill="1" applyAlignment="1">
      <alignment horizontal="left" vertical="top" wrapText="1"/>
    </xf>
    <xf numFmtId="0" fontId="0" fillId="2" borderId="31" xfId="0" applyFill="1" applyBorder="1" applyAlignment="1">
      <alignment vertical="top"/>
    </xf>
    <xf numFmtId="0" fontId="0" fillId="2" borderId="3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35" xfId="0" applyFill="1" applyBorder="1" applyAlignment="1">
      <alignment horizontal="center"/>
    </xf>
    <xf numFmtId="0" fontId="0" fillId="8" borderId="36" xfId="0" applyFill="1" applyBorder="1" applyAlignment="1">
      <alignment horizontal="center"/>
    </xf>
    <xf numFmtId="0" fontId="0" fillId="8" borderId="37" xfId="0" applyFill="1" applyBorder="1" applyAlignment="1">
      <alignment horizontal="center"/>
    </xf>
    <xf numFmtId="0" fontId="0" fillId="8" borderId="17" xfId="0" applyFill="1" applyBorder="1" applyAlignment="1">
      <alignment horizontal="center"/>
    </xf>
    <xf numFmtId="0" fontId="0" fillId="8" borderId="17" xfId="0" applyFill="1" applyBorder="1" applyAlignment="1">
      <alignment horizontal="center" wrapText="1"/>
    </xf>
    <xf numFmtId="0" fontId="0" fillId="8" borderId="17" xfId="0"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27" fillId="11" borderId="0" xfId="0" applyFont="1" applyFill="1" applyAlignment="1">
      <alignment horizontal="left" vertical="top" wrapText="1"/>
    </xf>
    <xf numFmtId="0" fontId="13" fillId="5" borderId="0" xfId="0" applyFont="1" applyFill="1" applyAlignment="1">
      <alignment horizontal="left"/>
    </xf>
    <xf numFmtId="0" fontId="14" fillId="11" borderId="0" xfId="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14" fontId="15" fillId="19" borderId="0" xfId="0" applyNumberFormat="1" applyFont="1" applyFill="1" applyAlignment="1">
      <alignment horizontal="left" vertical="top"/>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8E40"/>
      <color rgb="FF00E266"/>
      <color rgb="FF6DFFAF"/>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AE77-477C-8231-93FDD4ED457B}"/>
              </c:ext>
            </c:extLst>
          </c:dPt>
          <c:dPt>
            <c:idx val="1"/>
            <c:bubble3D val="0"/>
            <c:spPr>
              <a:solidFill>
                <a:srgbClr val="FFFF00"/>
              </a:solidFill>
              <a:ln w="12700">
                <a:noFill/>
              </a:ln>
              <a:effectLst/>
            </c:spPr>
            <c:extLst>
              <c:ext xmlns:c16="http://schemas.microsoft.com/office/drawing/2014/chart" uri="{C3380CC4-5D6E-409C-BE32-E72D297353CC}">
                <c16:uniqueId val="{00000003-AE77-477C-8231-93FDD4ED457B}"/>
              </c:ext>
            </c:extLst>
          </c:dPt>
          <c:dPt>
            <c:idx val="2"/>
            <c:bubble3D val="0"/>
            <c:spPr>
              <a:solidFill>
                <a:srgbClr val="FF0000"/>
              </a:solidFill>
              <a:ln w="12700">
                <a:noFill/>
              </a:ln>
              <a:effectLst/>
            </c:spPr>
            <c:extLst>
              <c:ext xmlns:c16="http://schemas.microsoft.com/office/drawing/2014/chart" uri="{C3380CC4-5D6E-409C-BE32-E72D297353CC}">
                <c16:uniqueId val="{00000005-AE77-477C-8231-93FDD4ED457B}"/>
              </c:ext>
            </c:extLst>
          </c:dPt>
          <c:dPt>
            <c:idx val="3"/>
            <c:bubble3D val="0"/>
            <c:spPr>
              <a:solidFill>
                <a:srgbClr val="00E266"/>
              </a:solidFill>
              <a:ln w="12700">
                <a:noFill/>
              </a:ln>
              <a:effectLst/>
            </c:spPr>
            <c:extLst>
              <c:ext xmlns:c16="http://schemas.microsoft.com/office/drawing/2014/chart" uri="{C3380CC4-5D6E-409C-BE32-E72D297353CC}">
                <c16:uniqueId val="{00000007-AE77-477C-8231-93FDD4ED457B}"/>
              </c:ext>
            </c:extLst>
          </c:dPt>
          <c:dPt>
            <c:idx val="4"/>
            <c:bubble3D val="0"/>
            <c:spPr>
              <a:solidFill>
                <a:srgbClr val="00B050"/>
              </a:solidFill>
              <a:ln w="12700">
                <a:noFill/>
              </a:ln>
              <a:effectLst/>
            </c:spPr>
            <c:extLst>
              <c:ext xmlns:c16="http://schemas.microsoft.com/office/drawing/2014/chart" uri="{C3380CC4-5D6E-409C-BE32-E72D297353CC}">
                <c16:uniqueId val="{00000009-AE77-477C-8231-93FDD4ED457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AE77-477C-8231-93FDD4ED457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AE77-477C-8231-93FDD4ED45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AE77-477C-8231-93FDD4ED45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C70-4BE6-8205-F545554BBBB2}"/>
              </c:ext>
            </c:extLst>
          </c:dPt>
          <c:dPt>
            <c:idx val="1"/>
            <c:bubble3D val="0"/>
            <c:spPr>
              <a:solidFill>
                <a:srgbClr val="FFFF00"/>
              </a:solidFill>
              <a:ln w="12700">
                <a:noFill/>
              </a:ln>
              <a:effectLst/>
            </c:spPr>
            <c:extLst>
              <c:ext xmlns:c16="http://schemas.microsoft.com/office/drawing/2014/chart" uri="{C3380CC4-5D6E-409C-BE32-E72D297353CC}">
                <c16:uniqueId val="{00000003-5C70-4BE6-8205-F545554BBBB2}"/>
              </c:ext>
            </c:extLst>
          </c:dPt>
          <c:dPt>
            <c:idx val="2"/>
            <c:bubble3D val="0"/>
            <c:spPr>
              <a:solidFill>
                <a:srgbClr val="FF0000"/>
              </a:solidFill>
              <a:ln w="12700">
                <a:noFill/>
              </a:ln>
              <a:effectLst/>
            </c:spPr>
            <c:extLst>
              <c:ext xmlns:c16="http://schemas.microsoft.com/office/drawing/2014/chart" uri="{C3380CC4-5D6E-409C-BE32-E72D297353CC}">
                <c16:uniqueId val="{00000005-5C70-4BE6-8205-F545554BBBB2}"/>
              </c:ext>
            </c:extLst>
          </c:dPt>
          <c:dPt>
            <c:idx val="3"/>
            <c:bubble3D val="0"/>
            <c:spPr>
              <a:solidFill>
                <a:srgbClr val="00E266"/>
              </a:solidFill>
              <a:ln w="12700">
                <a:noFill/>
              </a:ln>
              <a:effectLst/>
            </c:spPr>
            <c:extLst>
              <c:ext xmlns:c16="http://schemas.microsoft.com/office/drawing/2014/chart" uri="{C3380CC4-5D6E-409C-BE32-E72D297353CC}">
                <c16:uniqueId val="{00000007-5C70-4BE6-8205-F545554BBBB2}"/>
              </c:ext>
            </c:extLst>
          </c:dPt>
          <c:dPt>
            <c:idx val="4"/>
            <c:bubble3D val="0"/>
            <c:spPr>
              <a:solidFill>
                <a:srgbClr val="00B050"/>
              </a:solidFill>
              <a:ln w="12700">
                <a:noFill/>
              </a:ln>
              <a:effectLst/>
            </c:spPr>
            <c:extLst>
              <c:ext xmlns:c16="http://schemas.microsoft.com/office/drawing/2014/chart" uri="{C3380CC4-5D6E-409C-BE32-E72D297353CC}">
                <c16:uniqueId val="{00000009-5C70-4BE6-8205-F545554BBBB2}"/>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C70-4BE6-8205-F545554BBBB2}"/>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C70-4BE6-8205-F545554BBB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C70-4BE6-8205-F545554BBBB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2EC9-436D-B8AF-56F3DA35618F}"/>
              </c:ext>
            </c:extLst>
          </c:dPt>
          <c:dPt>
            <c:idx val="1"/>
            <c:bubble3D val="0"/>
            <c:spPr>
              <a:solidFill>
                <a:srgbClr val="FFFF00"/>
              </a:solidFill>
              <a:ln w="12700">
                <a:noFill/>
              </a:ln>
              <a:effectLst/>
            </c:spPr>
            <c:extLst>
              <c:ext xmlns:c16="http://schemas.microsoft.com/office/drawing/2014/chart" uri="{C3380CC4-5D6E-409C-BE32-E72D297353CC}">
                <c16:uniqueId val="{00000003-2EC9-436D-B8AF-56F3DA35618F}"/>
              </c:ext>
            </c:extLst>
          </c:dPt>
          <c:dPt>
            <c:idx val="2"/>
            <c:bubble3D val="0"/>
            <c:spPr>
              <a:solidFill>
                <a:srgbClr val="FF0000"/>
              </a:solidFill>
              <a:ln w="12700">
                <a:noFill/>
              </a:ln>
              <a:effectLst/>
            </c:spPr>
            <c:extLst>
              <c:ext xmlns:c16="http://schemas.microsoft.com/office/drawing/2014/chart" uri="{C3380CC4-5D6E-409C-BE32-E72D297353CC}">
                <c16:uniqueId val="{00000005-2EC9-436D-B8AF-56F3DA35618F}"/>
              </c:ext>
            </c:extLst>
          </c:dPt>
          <c:dPt>
            <c:idx val="3"/>
            <c:bubble3D val="0"/>
            <c:spPr>
              <a:solidFill>
                <a:srgbClr val="00E266"/>
              </a:solidFill>
              <a:ln w="12700">
                <a:noFill/>
              </a:ln>
              <a:effectLst/>
            </c:spPr>
            <c:extLst>
              <c:ext xmlns:c16="http://schemas.microsoft.com/office/drawing/2014/chart" uri="{C3380CC4-5D6E-409C-BE32-E72D297353CC}">
                <c16:uniqueId val="{00000007-2EC9-436D-B8AF-56F3DA35618F}"/>
              </c:ext>
            </c:extLst>
          </c:dPt>
          <c:dPt>
            <c:idx val="4"/>
            <c:bubble3D val="0"/>
            <c:spPr>
              <a:solidFill>
                <a:srgbClr val="00B050"/>
              </a:solidFill>
              <a:ln w="12700">
                <a:noFill/>
              </a:ln>
              <a:effectLst/>
            </c:spPr>
            <c:extLst>
              <c:ext xmlns:c16="http://schemas.microsoft.com/office/drawing/2014/chart" uri="{C3380CC4-5D6E-409C-BE32-E72D297353CC}">
                <c16:uniqueId val="{00000009-2EC9-436D-B8AF-56F3DA35618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2EC9-436D-B8AF-56F3DA35618F}"/>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2EC9-436D-B8AF-56F3DA3561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2EC9-436D-B8AF-56F3DA35618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58C-4D7A-A9DC-95CA6C53DB8B}"/>
              </c:ext>
            </c:extLst>
          </c:dPt>
          <c:dPt>
            <c:idx val="1"/>
            <c:bubble3D val="0"/>
            <c:spPr>
              <a:solidFill>
                <a:srgbClr val="FFFF00"/>
              </a:solidFill>
              <a:ln w="12700">
                <a:noFill/>
              </a:ln>
              <a:effectLst/>
            </c:spPr>
            <c:extLst>
              <c:ext xmlns:c16="http://schemas.microsoft.com/office/drawing/2014/chart" uri="{C3380CC4-5D6E-409C-BE32-E72D297353CC}">
                <c16:uniqueId val="{00000003-858C-4D7A-A9DC-95CA6C53DB8B}"/>
              </c:ext>
            </c:extLst>
          </c:dPt>
          <c:dPt>
            <c:idx val="2"/>
            <c:bubble3D val="0"/>
            <c:spPr>
              <a:solidFill>
                <a:srgbClr val="FF0000"/>
              </a:solidFill>
              <a:ln w="12700">
                <a:noFill/>
              </a:ln>
              <a:effectLst/>
            </c:spPr>
            <c:extLst>
              <c:ext xmlns:c16="http://schemas.microsoft.com/office/drawing/2014/chart" uri="{C3380CC4-5D6E-409C-BE32-E72D297353CC}">
                <c16:uniqueId val="{00000005-858C-4D7A-A9DC-95CA6C53DB8B}"/>
              </c:ext>
            </c:extLst>
          </c:dPt>
          <c:dPt>
            <c:idx val="3"/>
            <c:bubble3D val="0"/>
            <c:spPr>
              <a:solidFill>
                <a:srgbClr val="00E266"/>
              </a:solidFill>
              <a:ln w="12700">
                <a:noFill/>
              </a:ln>
              <a:effectLst/>
            </c:spPr>
            <c:extLst>
              <c:ext xmlns:c16="http://schemas.microsoft.com/office/drawing/2014/chart" uri="{C3380CC4-5D6E-409C-BE32-E72D297353CC}">
                <c16:uniqueId val="{00000007-858C-4D7A-A9DC-95CA6C53DB8B}"/>
              </c:ext>
            </c:extLst>
          </c:dPt>
          <c:dPt>
            <c:idx val="4"/>
            <c:bubble3D val="0"/>
            <c:spPr>
              <a:solidFill>
                <a:srgbClr val="00B050"/>
              </a:solidFill>
              <a:ln w="12700">
                <a:noFill/>
              </a:ln>
              <a:effectLst/>
            </c:spPr>
            <c:extLst>
              <c:ext xmlns:c16="http://schemas.microsoft.com/office/drawing/2014/chart" uri="{C3380CC4-5D6E-409C-BE32-E72D297353CC}">
                <c16:uniqueId val="{00000009-858C-4D7A-A9DC-95CA6C53DB8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58C-4D7A-A9DC-95CA6C53DB8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58C-4D7A-A9DC-95CA6C53D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58C-4D7A-A9DC-95CA6C53DB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'TC6'!$J$4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3D71-461B-9317-65E0275F356D}"/>
              </c:ext>
            </c:extLst>
          </c:dPt>
          <c:dPt>
            <c:idx val="1"/>
            <c:bubble3D val="0"/>
            <c:spPr>
              <a:solidFill>
                <a:srgbClr val="FFFF00"/>
              </a:solidFill>
              <a:ln w="12700">
                <a:noFill/>
              </a:ln>
              <a:effectLst/>
            </c:spPr>
            <c:extLst>
              <c:ext xmlns:c16="http://schemas.microsoft.com/office/drawing/2014/chart" uri="{C3380CC4-5D6E-409C-BE32-E72D297353CC}">
                <c16:uniqueId val="{00000003-3D71-461B-9317-65E0275F356D}"/>
              </c:ext>
            </c:extLst>
          </c:dPt>
          <c:dPt>
            <c:idx val="2"/>
            <c:bubble3D val="0"/>
            <c:spPr>
              <a:solidFill>
                <a:srgbClr val="FF0000"/>
              </a:solidFill>
              <a:ln w="12700">
                <a:noFill/>
              </a:ln>
              <a:effectLst/>
            </c:spPr>
            <c:extLst>
              <c:ext xmlns:c16="http://schemas.microsoft.com/office/drawing/2014/chart" uri="{C3380CC4-5D6E-409C-BE32-E72D297353CC}">
                <c16:uniqueId val="{00000005-3D71-461B-9317-65E0275F356D}"/>
              </c:ext>
            </c:extLst>
          </c:dPt>
          <c:dPt>
            <c:idx val="3"/>
            <c:bubble3D val="0"/>
            <c:spPr>
              <a:solidFill>
                <a:srgbClr val="00E266"/>
              </a:solidFill>
              <a:ln w="12700">
                <a:noFill/>
              </a:ln>
              <a:effectLst/>
            </c:spPr>
            <c:extLst>
              <c:ext xmlns:c16="http://schemas.microsoft.com/office/drawing/2014/chart" uri="{C3380CC4-5D6E-409C-BE32-E72D297353CC}">
                <c16:uniqueId val="{00000007-3D71-461B-9317-65E0275F356D}"/>
              </c:ext>
            </c:extLst>
          </c:dPt>
          <c:dPt>
            <c:idx val="4"/>
            <c:bubble3D val="0"/>
            <c:spPr>
              <a:solidFill>
                <a:srgbClr val="00B050"/>
              </a:solidFill>
              <a:ln w="12700">
                <a:noFill/>
              </a:ln>
              <a:effectLst/>
            </c:spPr>
            <c:extLst>
              <c:ext xmlns:c16="http://schemas.microsoft.com/office/drawing/2014/chart" uri="{C3380CC4-5D6E-409C-BE32-E72D297353CC}">
                <c16:uniqueId val="{00000009-3D71-461B-9317-65E0275F35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3D71-461B-9317-65E0275F35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3D71-461B-9317-65E0275F35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'TC6'!$G$5:$G$10</c15:sqref>
                  </c15:fullRef>
                </c:ext>
              </c:extLst>
              <c:f>'TC6'!$G$5:$G$9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'TC6'!$J$5:$J$10</c15:sqref>
                  </c15:fullRef>
                </c:ext>
              </c:extLst>
              <c:f>'TC6'!$J$5:$J$9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3D71-461B-9317-65E0275F3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'TC7'!$J$4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4400-4720-9132-8393AE629991}"/>
              </c:ext>
            </c:extLst>
          </c:dPt>
          <c:dPt>
            <c:idx val="1"/>
            <c:bubble3D val="0"/>
            <c:spPr>
              <a:solidFill>
                <a:srgbClr val="FFFF00"/>
              </a:solidFill>
              <a:ln w="12700">
                <a:noFill/>
              </a:ln>
              <a:effectLst/>
            </c:spPr>
            <c:extLst>
              <c:ext xmlns:c16="http://schemas.microsoft.com/office/drawing/2014/chart" uri="{C3380CC4-5D6E-409C-BE32-E72D297353CC}">
                <c16:uniqueId val="{00000003-4400-4720-9132-8393AE629991}"/>
              </c:ext>
            </c:extLst>
          </c:dPt>
          <c:dPt>
            <c:idx val="2"/>
            <c:bubble3D val="0"/>
            <c:spPr>
              <a:solidFill>
                <a:srgbClr val="FF0000"/>
              </a:solidFill>
              <a:ln w="12700">
                <a:noFill/>
              </a:ln>
              <a:effectLst/>
            </c:spPr>
            <c:extLst>
              <c:ext xmlns:c16="http://schemas.microsoft.com/office/drawing/2014/chart" uri="{C3380CC4-5D6E-409C-BE32-E72D297353CC}">
                <c16:uniqueId val="{00000005-4400-4720-9132-8393AE629991}"/>
              </c:ext>
            </c:extLst>
          </c:dPt>
          <c:dPt>
            <c:idx val="3"/>
            <c:bubble3D val="0"/>
            <c:spPr>
              <a:solidFill>
                <a:srgbClr val="00E266"/>
              </a:solidFill>
              <a:ln w="12700">
                <a:noFill/>
              </a:ln>
              <a:effectLst/>
            </c:spPr>
            <c:extLst>
              <c:ext xmlns:c16="http://schemas.microsoft.com/office/drawing/2014/chart" uri="{C3380CC4-5D6E-409C-BE32-E72D297353CC}">
                <c16:uniqueId val="{00000007-4400-4720-9132-8393AE629991}"/>
              </c:ext>
            </c:extLst>
          </c:dPt>
          <c:dPt>
            <c:idx val="4"/>
            <c:bubble3D val="0"/>
            <c:spPr>
              <a:solidFill>
                <a:srgbClr val="00B050"/>
              </a:solidFill>
              <a:ln w="12700">
                <a:noFill/>
              </a:ln>
              <a:effectLst/>
            </c:spPr>
            <c:extLst>
              <c:ext xmlns:c16="http://schemas.microsoft.com/office/drawing/2014/chart" uri="{C3380CC4-5D6E-409C-BE32-E72D297353CC}">
                <c16:uniqueId val="{00000009-4400-4720-9132-8393AE6299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4400-4720-9132-8393AE62999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4400-4720-9132-8393AE629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'TC7'!$G$5:$G$10</c15:sqref>
                  </c15:fullRef>
                </c:ext>
              </c:extLst>
              <c:f>'TC7'!$G$5:$G$9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'TC7'!$J$5:$J$10</c15:sqref>
                  </c15:fullRef>
                </c:ext>
              </c:extLst>
              <c:f>'TC7'!$J$5:$J$9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4400-4720-9132-8393AE6299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'TC8'!$J$4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5D9-4A7A-AA40-FD356B00AC3D}"/>
              </c:ext>
            </c:extLst>
          </c:dPt>
          <c:dPt>
            <c:idx val="1"/>
            <c:bubble3D val="0"/>
            <c:spPr>
              <a:solidFill>
                <a:srgbClr val="FFFF00"/>
              </a:solidFill>
              <a:ln w="12700">
                <a:noFill/>
              </a:ln>
              <a:effectLst/>
            </c:spPr>
            <c:extLst>
              <c:ext xmlns:c16="http://schemas.microsoft.com/office/drawing/2014/chart" uri="{C3380CC4-5D6E-409C-BE32-E72D297353CC}">
                <c16:uniqueId val="{00000003-55D9-4A7A-AA40-FD356B00AC3D}"/>
              </c:ext>
            </c:extLst>
          </c:dPt>
          <c:dPt>
            <c:idx val="2"/>
            <c:bubble3D val="0"/>
            <c:spPr>
              <a:solidFill>
                <a:srgbClr val="FF0000"/>
              </a:solidFill>
              <a:ln w="12700">
                <a:noFill/>
              </a:ln>
              <a:effectLst/>
            </c:spPr>
            <c:extLst>
              <c:ext xmlns:c16="http://schemas.microsoft.com/office/drawing/2014/chart" uri="{C3380CC4-5D6E-409C-BE32-E72D297353CC}">
                <c16:uniqueId val="{00000005-55D9-4A7A-AA40-FD356B00AC3D}"/>
              </c:ext>
            </c:extLst>
          </c:dPt>
          <c:dPt>
            <c:idx val="3"/>
            <c:bubble3D val="0"/>
            <c:spPr>
              <a:solidFill>
                <a:srgbClr val="00E266"/>
              </a:solidFill>
              <a:ln w="12700">
                <a:noFill/>
              </a:ln>
              <a:effectLst/>
            </c:spPr>
            <c:extLst>
              <c:ext xmlns:c16="http://schemas.microsoft.com/office/drawing/2014/chart" uri="{C3380CC4-5D6E-409C-BE32-E72D297353CC}">
                <c16:uniqueId val="{00000007-55D9-4A7A-AA40-FD356B00AC3D}"/>
              </c:ext>
            </c:extLst>
          </c:dPt>
          <c:dPt>
            <c:idx val="4"/>
            <c:bubble3D val="0"/>
            <c:spPr>
              <a:solidFill>
                <a:srgbClr val="00B050"/>
              </a:solidFill>
              <a:ln w="12700">
                <a:noFill/>
              </a:ln>
              <a:effectLst/>
            </c:spPr>
            <c:extLst>
              <c:ext xmlns:c16="http://schemas.microsoft.com/office/drawing/2014/chart" uri="{C3380CC4-5D6E-409C-BE32-E72D297353CC}">
                <c16:uniqueId val="{00000009-55D9-4A7A-AA40-FD356B00AC3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5D9-4A7A-AA40-FD356B00AC3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5D9-4A7A-AA40-FD356B00A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'TC8'!$G$5:$G$10</c15:sqref>
                  </c15:fullRef>
                </c:ext>
              </c:extLst>
              <c:f>'TC8'!$G$5:$G$9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'TC8'!$J$5:$J$10</c15:sqref>
                  </c15:fullRef>
                </c:ext>
              </c:extLst>
              <c:f>'TC8'!$J$5:$J$9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5D9-4A7A-AA40-FD356B00AC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Log'!$J$11</c:f>
              <c:strCache>
                <c:ptCount val="1"/>
                <c:pt idx="0">
                  <c:v>Pass</c:v>
                </c:pt>
              </c:strCache>
            </c:strRef>
          </c:tx>
          <c:spPr>
            <a:solidFill>
              <a:srgbClr val="00B050"/>
            </a:solidFill>
            <a:ln>
              <a:noFill/>
            </a:ln>
            <a:effectLst/>
          </c:spPr>
          <c:cat>
            <c:strRef>
              <c:f>'Test Run Log'!$B$12:$B$13</c:f>
              <c:strCache>
                <c:ptCount val="2"/>
                <c:pt idx="0">
                  <c:v>R1</c:v>
                </c:pt>
                <c:pt idx="1">
                  <c:v>R2</c:v>
                </c:pt>
              </c:strCache>
            </c:strRef>
          </c:cat>
          <c:val>
            <c:numRef>
              <c:f>'Test Run Log'!$J$12:$J$13</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Log'!$I$11</c:f>
              <c:strCache>
                <c:ptCount val="1"/>
                <c:pt idx="0">
                  <c:v>Qpass</c:v>
                </c:pt>
              </c:strCache>
            </c:strRef>
          </c:tx>
          <c:spPr>
            <a:solidFill>
              <a:srgbClr val="00E266"/>
            </a:solidFill>
            <a:ln w="25400">
              <a:noFill/>
            </a:ln>
            <a:effectLst/>
          </c:spPr>
          <c:val>
            <c:numRef>
              <c:f>'Test Run Log'!$I$12:$I$13</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Log'!$H$11</c:f>
              <c:strCache>
                <c:ptCount val="1"/>
                <c:pt idx="0">
                  <c:v>Fail</c:v>
                </c:pt>
              </c:strCache>
            </c:strRef>
          </c:tx>
          <c:spPr>
            <a:solidFill>
              <a:srgbClr val="FF0000"/>
            </a:solidFill>
            <a:ln>
              <a:noFill/>
            </a:ln>
            <a:effectLst/>
          </c:spPr>
          <c:cat>
            <c:strRef>
              <c:f>'Test Run Log'!$B$12:$B$13</c:f>
              <c:strCache>
                <c:ptCount val="2"/>
                <c:pt idx="0">
                  <c:v>R1</c:v>
                </c:pt>
                <c:pt idx="1">
                  <c:v>R2</c:v>
                </c:pt>
              </c:strCache>
            </c:strRef>
          </c:cat>
          <c:val>
            <c:numRef>
              <c:f>'Test Run Log'!$H$12:$H$13</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Log'!$G$11</c:f>
              <c:strCache>
                <c:ptCount val="1"/>
                <c:pt idx="0">
                  <c:v>Block</c:v>
                </c:pt>
              </c:strCache>
            </c:strRef>
          </c:tx>
          <c:spPr>
            <a:solidFill>
              <a:srgbClr val="FFFF00"/>
            </a:solidFill>
            <a:ln w="12700">
              <a:noFill/>
            </a:ln>
            <a:effectLst/>
          </c:spPr>
          <c:cat>
            <c:strRef>
              <c:f>'Test Run Log'!$B$12:$B$13</c:f>
              <c:strCache>
                <c:ptCount val="2"/>
                <c:pt idx="0">
                  <c:v>R1</c:v>
                </c:pt>
                <c:pt idx="1">
                  <c:v>R2</c:v>
                </c:pt>
              </c:strCache>
            </c:strRef>
          </c:cat>
          <c:val>
            <c:numRef>
              <c:f>'Test Run Log'!$G$12:$G$13</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Log'!$F$11</c:f>
              <c:strCache>
                <c:ptCount val="1"/>
                <c:pt idx="0">
                  <c:v>ToDo</c:v>
                </c:pt>
              </c:strCache>
            </c:strRef>
          </c:tx>
          <c:spPr>
            <a:solidFill>
              <a:srgbClr val="00B0F0"/>
            </a:solidFill>
            <a:ln>
              <a:noFill/>
            </a:ln>
            <a:effectLst/>
          </c:spPr>
          <c:cat>
            <c:strRef>
              <c:f>'Test Run Log'!$B$12:$B$13</c:f>
              <c:strCache>
                <c:ptCount val="2"/>
                <c:pt idx="0">
                  <c:v>R1</c:v>
                </c:pt>
                <c:pt idx="1">
                  <c:v>R2</c:v>
                </c:pt>
              </c:strCache>
            </c:strRef>
          </c:cat>
          <c:val>
            <c:numRef>
              <c:f>'Test Run Log'!$F$12:$F$13</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Log'!$O$11</c:f>
              <c:strCache>
                <c:ptCount val="1"/>
                <c:pt idx="0">
                  <c:v>Closed</c:v>
                </c:pt>
              </c:strCache>
            </c:strRef>
          </c:tx>
          <c:spPr>
            <a:solidFill>
              <a:schemeClr val="tx1">
                <a:lumMod val="65000"/>
                <a:lumOff val="35000"/>
              </a:schemeClr>
            </a:solidFill>
            <a:ln>
              <a:noFill/>
            </a:ln>
            <a:effectLst/>
          </c:spPr>
          <c:cat>
            <c:strRef>
              <c:f>'Test Run Log'!$B$12:$B$13</c:f>
              <c:strCache>
                <c:ptCount val="2"/>
                <c:pt idx="0">
                  <c:v>R1</c:v>
                </c:pt>
                <c:pt idx="1">
                  <c:v>R2</c:v>
                </c:pt>
              </c:strCache>
            </c:strRef>
          </c:cat>
          <c:val>
            <c:numRef>
              <c:f>'Test Run Log'!$O$12:$O$13</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Log'!$N$11</c:f>
              <c:strCache>
                <c:ptCount val="1"/>
                <c:pt idx="0">
                  <c:v>Defer</c:v>
                </c:pt>
              </c:strCache>
            </c:strRef>
          </c:tx>
          <c:spPr>
            <a:solidFill>
              <a:schemeClr val="bg1">
                <a:lumMod val="65000"/>
              </a:schemeClr>
            </a:solidFill>
            <a:ln w="12700">
              <a:noFill/>
            </a:ln>
            <a:effectLst/>
          </c:spPr>
          <c:cat>
            <c:strRef>
              <c:f>'Test Run Log'!$B$12:$B$13</c:f>
              <c:strCache>
                <c:ptCount val="2"/>
                <c:pt idx="0">
                  <c:v>R1</c:v>
                </c:pt>
                <c:pt idx="1">
                  <c:v>R2</c:v>
                </c:pt>
              </c:strCache>
            </c:strRef>
          </c:cat>
          <c:val>
            <c:numRef>
              <c:f>'Test Run Log'!$N$12:$N$13</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Log'!$M$11</c:f>
              <c:strCache>
                <c:ptCount val="1"/>
                <c:pt idx="0">
                  <c:v>Open,  Allow</c:v>
                </c:pt>
              </c:strCache>
            </c:strRef>
          </c:tx>
          <c:spPr>
            <a:solidFill>
              <a:srgbClr val="FF0000"/>
            </a:solidFill>
            <a:ln>
              <a:noFill/>
            </a:ln>
            <a:effectLst/>
          </c:spPr>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Log'!$L$11</c:f>
              <c:strCache>
                <c:ptCount val="1"/>
                <c:pt idx="0">
                  <c:v>Open,  Stop</c:v>
                </c:pt>
              </c:strCache>
            </c:strRef>
          </c:tx>
          <c:spPr>
            <a:solidFill>
              <a:srgbClr val="FF0000"/>
            </a:solidFill>
            <a:ln>
              <a:noFill/>
            </a:ln>
            <a:effectLst/>
          </c:spPr>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Log'!$E$10</c:f>
              <c:strCache>
                <c:ptCount val="1"/>
                <c:pt idx="0">
                  <c:v>Exec Time (hr)</c:v>
                </c:pt>
              </c:strCache>
            </c:strRef>
          </c:tx>
          <c:spPr>
            <a:solidFill>
              <a:srgbClr val="7030A0"/>
            </a:solidFill>
            <a:ln>
              <a:noFill/>
            </a:ln>
            <a:effectLst/>
          </c:spPr>
          <c:invertIfNegative val="0"/>
          <c:cat>
            <c:strRef>
              <c:f>'Test Run Log'!$B$12:$B$13</c:f>
              <c:strCache>
                <c:ptCount val="2"/>
                <c:pt idx="0">
                  <c:v>R1</c:v>
                </c:pt>
                <c:pt idx="1">
                  <c:v>R2</c:v>
                </c:pt>
              </c:strCache>
            </c:strRef>
          </c:cat>
          <c:val>
            <c:numRef>
              <c:f>'Test Run Log'!$E$12:$E$13</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Log'!$L$11</c:f>
              <c:strCache>
                <c:ptCount val="1"/>
                <c:pt idx="0">
                  <c:v>Open,  Stop</c:v>
                </c:pt>
              </c:strCache>
            </c:strRef>
          </c:tx>
          <c:spPr>
            <a:solidFill>
              <a:srgbClr val="FF0000"/>
            </a:solidFill>
            <a:ln>
              <a:solidFill>
                <a:srgbClr val="C00000"/>
              </a:solidFill>
            </a:ln>
            <a:effectLst/>
          </c:spPr>
          <c:invertIfNegative val="0"/>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Log'!$M$11</c:f>
              <c:strCache>
                <c:ptCount val="1"/>
                <c:pt idx="0">
                  <c:v>Open,  Allow</c:v>
                </c:pt>
              </c:strCache>
            </c:strRef>
          </c:tx>
          <c:spPr>
            <a:solidFill>
              <a:srgbClr val="FFDDDD"/>
            </a:solidFill>
            <a:ln>
              <a:solidFill>
                <a:srgbClr val="FFA3A3"/>
              </a:solidFill>
            </a:ln>
            <a:effectLst/>
          </c:spPr>
          <c:invertIfNegative val="0"/>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4E6B3C4-D01A-4811-8487-CB57E48C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A0DBB5B4-3C05-4BEB-A520-A88CFF67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24898676-5E43-4033-A44B-559328866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1E7A41A4-D66F-4A52-AE85-B72346326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6C39D6B4-4435-4F23-B0F1-C13A9E2E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42FC8EC2-644F-4366-BFBA-5BC8854B7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C9CC76BA-9164-45C5-B82D-E7C230E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748665</xdr:colOff>
      <xdr:row>14</xdr:row>
      <xdr:rowOff>68580</xdr:rowOff>
    </xdr:from>
    <xdr:to>
      <xdr:col>5</xdr:col>
      <xdr:colOff>76200</xdr:colOff>
      <xdr:row>14</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13</xdr:row>
      <xdr:rowOff>0</xdr:rowOff>
    </xdr:from>
    <xdr:to>
      <xdr:col>2</xdr:col>
      <xdr:colOff>739139</xdr:colOff>
      <xdr:row>14</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14</xdr:row>
      <xdr:rowOff>45720</xdr:rowOff>
    </xdr:from>
    <xdr:to>
      <xdr:col>2</xdr:col>
      <xdr:colOff>731519</xdr:colOff>
      <xdr:row>14</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245747</xdr:colOff>
      <xdr:row>2</xdr:row>
      <xdr:rowOff>7620</xdr:rowOff>
    </xdr:from>
    <xdr:to>
      <xdr:col>19</xdr:col>
      <xdr:colOff>426720</xdr:colOff>
      <xdr:row>6</xdr:row>
      <xdr:rowOff>53340</xdr:rowOff>
    </xdr:to>
    <xdr:sp macro="" textlink="">
      <xdr:nvSpPr>
        <xdr:cNvPr id="5" name="Text Box 15">
          <a:extLst>
            <a:ext uri="{FF2B5EF4-FFF2-40B4-BE49-F238E27FC236}">
              <a16:creationId xmlns:a16="http://schemas.microsoft.com/office/drawing/2014/main" id="{AA0A3E5A-C1DF-47C3-8F4E-0BAE0705C98E}"/>
            </a:ext>
          </a:extLst>
        </xdr:cNvPr>
        <xdr:cNvSpPr txBox="1">
          <a:spLocks noChangeArrowheads="1"/>
        </xdr:cNvSpPr>
      </xdr:nvSpPr>
      <xdr:spPr bwMode="auto">
        <a:xfrm>
          <a:off x="7583807" y="289560"/>
          <a:ext cx="3015613" cy="777240"/>
        </a:xfrm>
        <a:prstGeom prst="rect">
          <a:avLst/>
        </a:prstGeom>
        <a:solidFill>
          <a:schemeClr val="accent6">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C00000"/>
              </a:solidFill>
              <a:latin typeface="+mn-lt"/>
              <a:cs typeface="Arial"/>
            </a:rPr>
            <a:t>To Use Auto-Calculated Values</a:t>
          </a:r>
          <a:r>
            <a:rPr lang="en-US" sz="900" b="0" i="0" u="none" strike="noStrike" baseline="0">
              <a:solidFill>
                <a:srgbClr val="C00000"/>
              </a:solidFill>
              <a:latin typeface="+mn-lt"/>
              <a:cs typeface="Arial"/>
            </a:rPr>
            <a:t>:</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1. Insert a new row following the steps in blue box below</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2. Copy the light gray cells up here (D5 thru J5)</a:t>
          </a:r>
        </a:p>
        <a:p>
          <a:pPr algn="l" rtl="0">
            <a:defRPr sz="1000"/>
          </a:pPr>
          <a:r>
            <a:rPr lang="en-US" sz="900" b="0" i="0" u="none" strike="noStrike" baseline="0">
              <a:solidFill>
                <a:srgbClr val="C00000"/>
              </a:solidFill>
              <a:latin typeface="+mn-lt"/>
              <a:cs typeface="Arial"/>
            </a:rPr>
            <a:t>3. Paste the VALUES ONLY into the corresponding new rows </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    in light orange below</a:t>
          </a:r>
        </a:p>
      </xdr:txBody>
    </xdr:sp>
    <xdr:clientData fPrintsWithSheet="0"/>
  </xdr:twoCellAnchor>
  <xdr:twoCellAnchor>
    <xdr:from>
      <xdr:col>10</xdr:col>
      <xdr:colOff>15240</xdr:colOff>
      <xdr:row>4</xdr:row>
      <xdr:rowOff>91440</xdr:rowOff>
    </xdr:from>
    <xdr:to>
      <xdr:col>12</xdr:col>
      <xdr:colOff>228600</xdr:colOff>
      <xdr:row>4</xdr:row>
      <xdr:rowOff>99060</xdr:rowOff>
    </xdr:to>
    <xdr:sp macro="" textlink="">
      <xdr:nvSpPr>
        <xdr:cNvPr id="6" name="Line 28">
          <a:extLst>
            <a:ext uri="{FF2B5EF4-FFF2-40B4-BE49-F238E27FC236}">
              <a16:creationId xmlns:a16="http://schemas.microsoft.com/office/drawing/2014/main" id="{46673990-64AF-40C9-AF2D-8C2BFDEA2CED}"/>
            </a:ext>
          </a:extLst>
        </xdr:cNvPr>
        <xdr:cNvSpPr>
          <a:spLocks noChangeShapeType="1"/>
        </xdr:cNvSpPr>
      </xdr:nvSpPr>
      <xdr:spPr bwMode="auto">
        <a:xfrm flipH="1" flipV="1">
          <a:off x="6606540" y="739140"/>
          <a:ext cx="960120" cy="762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228601</xdr:colOff>
      <xdr:row>1</xdr:row>
      <xdr:rowOff>68580</xdr:rowOff>
    </xdr:from>
    <xdr:to>
      <xdr:col>12</xdr:col>
      <xdr:colOff>228601</xdr:colOff>
      <xdr:row>6</xdr:row>
      <xdr:rowOff>38100</xdr:rowOff>
    </xdr:to>
    <xdr:sp macro="" textlink="">
      <xdr:nvSpPr>
        <xdr:cNvPr id="7" name="Line 28">
          <a:extLst>
            <a:ext uri="{FF2B5EF4-FFF2-40B4-BE49-F238E27FC236}">
              <a16:creationId xmlns:a16="http://schemas.microsoft.com/office/drawing/2014/main" id="{B3AFC10B-D97B-45BD-A748-2FA2712B203D}"/>
            </a:ext>
          </a:extLst>
        </xdr:cNvPr>
        <xdr:cNvSpPr>
          <a:spLocks noChangeShapeType="1"/>
        </xdr:cNvSpPr>
      </xdr:nvSpPr>
      <xdr:spPr bwMode="auto">
        <a:xfrm flipH="1" flipV="1">
          <a:off x="7566661" y="266700"/>
          <a:ext cx="0" cy="784860"/>
        </a:xfrm>
        <a:prstGeom prst="line">
          <a:avLst/>
        </a:prstGeom>
        <a:noFill/>
        <a:ln w="19050">
          <a:solidFill>
            <a:schemeClr val="accent6">
              <a:lumMod val="50000"/>
            </a:schemeClr>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8</xdr:col>
      <xdr:colOff>358140</xdr:colOff>
      <xdr:row>4</xdr:row>
      <xdr:rowOff>114300</xdr:rowOff>
    </xdr:from>
    <xdr:to>
      <xdr:col>12</xdr:col>
      <xdr:colOff>220980</xdr:colOff>
      <xdr:row>10</xdr:row>
      <xdr:rowOff>304800</xdr:rowOff>
    </xdr:to>
    <xdr:sp macro="" textlink="">
      <xdr:nvSpPr>
        <xdr:cNvPr id="8" name="Line 28">
          <a:extLst>
            <a:ext uri="{FF2B5EF4-FFF2-40B4-BE49-F238E27FC236}">
              <a16:creationId xmlns:a16="http://schemas.microsoft.com/office/drawing/2014/main" id="{0EFB69CD-4226-4261-935B-09E3E55E61C5}"/>
            </a:ext>
          </a:extLst>
        </xdr:cNvPr>
        <xdr:cNvSpPr>
          <a:spLocks noChangeShapeType="1"/>
        </xdr:cNvSpPr>
      </xdr:nvSpPr>
      <xdr:spPr bwMode="auto">
        <a:xfrm flipH="1">
          <a:off x="6202680" y="762000"/>
          <a:ext cx="1356360" cy="120396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01D76B2-D571-4D06-8E30-7782905C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3F46E276-652A-4D85-ACD1-956AF96758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6ED674A2-9E05-41FA-8B84-3E309C8937DC}"/>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79E29863-CF39-44B3-BE3F-DF75C75DB1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11.xml"/><Relationship Id="rId5" Type="http://schemas.openxmlformats.org/officeDocument/2006/relationships/printerSettings" Target="../printerSettings/printerSettings12.bin"/><Relationship Id="rId4" Type="http://schemas.openxmlformats.org/officeDocument/2006/relationships/hyperlink" Target="https://www.youtube.com/playlist?list=PLVHoUDdbskUQXl0S6nS2QUMB69rrf1zc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A10" sqref="A10"/>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40" t="s">
        <v>27</v>
      </c>
      <c r="C2" s="140"/>
      <c r="D2" s="58"/>
    </row>
    <row r="3" spans="1:4" ht="6.6" customHeight="1" x14ac:dyDescent="0.3">
      <c r="A3" s="58"/>
      <c r="B3" s="58"/>
      <c r="C3" s="58"/>
      <c r="D3" s="58"/>
    </row>
    <row r="4" spans="1:4" x14ac:dyDescent="0.3">
      <c r="A4" s="58"/>
      <c r="B4" s="14" t="s">
        <v>25</v>
      </c>
      <c r="C4" s="86"/>
      <c r="D4" s="58"/>
    </row>
    <row r="5" spans="1:4" ht="6.6" customHeight="1" x14ac:dyDescent="0.3">
      <c r="A5" s="58"/>
      <c r="B5" s="58"/>
      <c r="C5" s="58"/>
      <c r="D5" s="58"/>
    </row>
    <row r="6" spans="1:4" x14ac:dyDescent="0.3">
      <c r="A6" s="58"/>
      <c r="B6" s="14" t="s">
        <v>23</v>
      </c>
      <c r="C6" s="86"/>
      <c r="D6" s="58"/>
    </row>
    <row r="7" spans="1:4" ht="6.6" customHeight="1" x14ac:dyDescent="0.3">
      <c r="A7" s="58"/>
      <c r="B7" s="58"/>
      <c r="C7" s="58"/>
      <c r="D7" s="58"/>
    </row>
    <row r="8" spans="1:4" x14ac:dyDescent="0.3">
      <c r="A8" s="58"/>
      <c r="B8" s="14" t="s">
        <v>29</v>
      </c>
      <c r="C8" s="86"/>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19" customWidth="1"/>
    <col min="3" max="3" width="6.5546875" style="32" customWidth="1"/>
    <col min="4" max="4" width="3.44140625" style="19" customWidth="1"/>
    <col min="5" max="5" width="93.33203125" style="19" customWidth="1"/>
    <col min="6" max="6" width="1.77734375" style="113"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B1" s="4"/>
      <c r="C1" s="4"/>
      <c r="D1" s="4"/>
      <c r="E1" s="4"/>
      <c r="F1" s="107"/>
      <c r="G1" s="4"/>
      <c r="H1" s="4"/>
      <c r="I1" s="4"/>
      <c r="J1" s="4"/>
      <c r="K1" s="4"/>
      <c r="L1" s="4"/>
    </row>
    <row r="2" spans="1:12" ht="15.6" x14ac:dyDescent="0.3">
      <c r="B2" s="63"/>
      <c r="C2" s="63"/>
      <c r="D2" s="63"/>
      <c r="E2" s="63"/>
      <c r="F2" s="107"/>
      <c r="G2" s="141" t="s">
        <v>39</v>
      </c>
      <c r="H2" s="142"/>
      <c r="I2" s="142"/>
      <c r="J2" s="142"/>
      <c r="K2" s="143"/>
      <c r="L2" s="4"/>
    </row>
    <row r="3" spans="1:12" ht="6.6" customHeight="1" x14ac:dyDescent="0.3">
      <c r="B3" s="63"/>
      <c r="C3" s="63"/>
      <c r="D3" s="63"/>
      <c r="E3" s="63"/>
      <c r="F3" s="107"/>
      <c r="G3" s="4"/>
      <c r="H3" s="4"/>
      <c r="I3" s="4"/>
      <c r="J3" s="4"/>
      <c r="K3" s="4"/>
      <c r="L3" s="4"/>
    </row>
    <row r="4" spans="1:12" x14ac:dyDescent="0.3">
      <c r="B4" s="63"/>
      <c r="C4" s="63"/>
      <c r="D4" s="63"/>
      <c r="E4" s="63"/>
      <c r="F4" s="107"/>
      <c r="G4" s="44" t="s">
        <v>17</v>
      </c>
      <c r="H4" s="45"/>
      <c r="I4" s="33" t="s">
        <v>21</v>
      </c>
      <c r="J4" s="33" t="s">
        <v>24</v>
      </c>
      <c r="K4" s="20"/>
      <c r="L4" s="4"/>
    </row>
    <row r="5" spans="1:12" x14ac:dyDescent="0.3">
      <c r="B5" s="63"/>
      <c r="C5" s="63"/>
      <c r="D5" s="63"/>
      <c r="E5" s="63"/>
      <c r="F5" s="107"/>
      <c r="G5" s="43" t="s">
        <v>10</v>
      </c>
      <c r="H5" s="21" t="s">
        <v>9</v>
      </c>
      <c r="I5" s="22">
        <f t="shared" ref="I5:I10" si="0">SUMIF($D$18:$D$644,$H5,$C$18:$C$644)/60</f>
        <v>0</v>
      </c>
      <c r="J5" s="23">
        <f>COUNTIF($D$18:$D$644,$H5)</f>
        <v>0</v>
      </c>
      <c r="K5" s="36"/>
      <c r="L5" s="4"/>
    </row>
    <row r="6" spans="1:12" x14ac:dyDescent="0.3">
      <c r="B6" s="63"/>
      <c r="C6" s="63"/>
      <c r="D6" s="63"/>
      <c r="E6" s="63"/>
      <c r="F6" s="107"/>
      <c r="G6" s="43" t="s">
        <v>6</v>
      </c>
      <c r="H6" s="21" t="s">
        <v>3</v>
      </c>
      <c r="I6" s="22">
        <f t="shared" si="0"/>
        <v>0</v>
      </c>
      <c r="J6" s="23">
        <f>COUNTIF($D$18:$D$644,$H6)</f>
        <v>0</v>
      </c>
      <c r="K6" s="35"/>
      <c r="L6" s="4"/>
    </row>
    <row r="7" spans="1:12" x14ac:dyDescent="0.3">
      <c r="B7" s="63"/>
      <c r="C7" s="63"/>
      <c r="D7" s="63"/>
      <c r="E7" s="63"/>
      <c r="F7" s="107"/>
      <c r="G7" s="43" t="s">
        <v>5</v>
      </c>
      <c r="H7" s="21" t="s">
        <v>0</v>
      </c>
      <c r="I7" s="22">
        <f t="shared" si="0"/>
        <v>0</v>
      </c>
      <c r="J7" s="23">
        <f>COUNTIF($D$18:$D$644,$H7)</f>
        <v>0</v>
      </c>
      <c r="K7" s="35"/>
      <c r="L7" s="4"/>
    </row>
    <row r="8" spans="1:12" x14ac:dyDescent="0.3">
      <c r="B8" s="63"/>
      <c r="C8" s="63"/>
      <c r="D8" s="63"/>
      <c r="E8" s="63"/>
      <c r="F8" s="107"/>
      <c r="G8" s="67" t="s">
        <v>53</v>
      </c>
      <c r="H8" s="64" t="s">
        <v>52</v>
      </c>
      <c r="I8" s="65">
        <f t="shared" si="0"/>
        <v>0</v>
      </c>
      <c r="J8" s="66">
        <f>COUNTIF($D$18:$D$644,$H8)</f>
        <v>0</v>
      </c>
      <c r="K8" s="35"/>
      <c r="L8" s="4"/>
    </row>
    <row r="9" spans="1:12" s="63" customFormat="1" x14ac:dyDescent="0.3">
      <c r="A9" s="108"/>
      <c r="F9" s="107"/>
      <c r="G9" s="67" t="s">
        <v>4</v>
      </c>
      <c r="H9" s="64" t="s">
        <v>1</v>
      </c>
      <c r="I9" s="65">
        <f t="shared" si="0"/>
        <v>0</v>
      </c>
      <c r="J9" s="66">
        <f>COUNTIF($D$18:$D$644,$H9)</f>
        <v>0</v>
      </c>
      <c r="K9" s="35"/>
      <c r="L9" s="56"/>
    </row>
    <row r="10" spans="1:12" x14ac:dyDescent="0.3">
      <c r="B10" s="63"/>
      <c r="C10" s="63"/>
      <c r="D10" s="63"/>
      <c r="E10" s="63"/>
      <c r="F10" s="107"/>
      <c r="G10" s="42" t="s">
        <v>31</v>
      </c>
      <c r="H10" s="24" t="s">
        <v>30</v>
      </c>
      <c r="I10" s="25">
        <f t="shared" si="0"/>
        <v>0</v>
      </c>
      <c r="J10" s="69"/>
      <c r="K10" s="26"/>
      <c r="L10" s="4"/>
    </row>
    <row r="11" spans="1:12" x14ac:dyDescent="0.3">
      <c r="B11" s="63"/>
      <c r="C11" s="63"/>
      <c r="D11" s="63"/>
      <c r="E11" s="63"/>
      <c r="F11" s="107"/>
      <c r="G11" s="4"/>
      <c r="H11" s="18"/>
      <c r="I11" s="27">
        <f>SUM(I5:I10)</f>
        <v>0</v>
      </c>
      <c r="J11" s="28">
        <f>SUM(J5:J10)</f>
        <v>0</v>
      </c>
      <c r="K11" s="26"/>
      <c r="L11" s="4"/>
    </row>
    <row r="12" spans="1:12" x14ac:dyDescent="0.3">
      <c r="B12" s="63"/>
      <c r="C12" s="63"/>
      <c r="D12" s="63"/>
      <c r="E12" s="63"/>
      <c r="F12" s="107"/>
      <c r="G12" s="4"/>
      <c r="H12" s="4"/>
      <c r="I12" s="4"/>
      <c r="J12" s="4"/>
      <c r="K12" s="4"/>
      <c r="L12" s="4"/>
    </row>
    <row r="13" spans="1:12" ht="15.6" x14ac:dyDescent="0.3">
      <c r="B13" s="63"/>
      <c r="C13" s="63"/>
      <c r="D13" s="63"/>
      <c r="E13" s="63"/>
      <c r="F13" s="107"/>
      <c r="G13" s="52" t="str">
        <f>IF(COUNTIF(G14:G16, "") &lt;&gt; 3, "VALIDATION ERROR!", "")</f>
        <v/>
      </c>
      <c r="H13" s="4"/>
      <c r="I13" s="4"/>
      <c r="J13" s="4"/>
      <c r="K13" s="4"/>
      <c r="L13" s="4"/>
    </row>
    <row r="14" spans="1:12" x14ac:dyDescent="0.3">
      <c r="B14" s="63"/>
      <c r="C14" s="63"/>
      <c r="D14" s="63"/>
      <c r="E14" s="63"/>
      <c r="F14" s="107"/>
      <c r="G14" s="51" t="str">
        <f>IF($C$644&lt;&gt;$E$644,"REJ-01: " &amp; $C$644&amp;" [Exec Tm] rows  &lt;&gt;  " &amp; $E$644 &amp; " [Test Steps] rows", "")</f>
        <v/>
      </c>
      <c r="H14" s="4"/>
      <c r="I14" s="4"/>
      <c r="J14" s="4"/>
      <c r="K14" s="4"/>
      <c r="L14" s="4"/>
    </row>
    <row r="15" spans="1:12" x14ac:dyDescent="0.3">
      <c r="B15" s="63"/>
      <c r="C15" s="63"/>
      <c r="D15" s="63"/>
      <c r="E15" s="63"/>
      <c r="F15" s="107"/>
      <c r="G15" s="51" t="str">
        <f>IF($D$644&lt;&gt;$E$644,"REJ-02: " &amp; $D$644&amp;" [Status] rows  &lt;&gt;  " &amp; $E$644 &amp; " [Test Steps] rows", "")</f>
        <v/>
      </c>
      <c r="H15" s="4"/>
      <c r="I15" s="4"/>
      <c r="J15" s="4"/>
      <c r="K15" s="4"/>
      <c r="L15" s="4"/>
    </row>
    <row r="16" spans="1:12" ht="6.6" customHeight="1" x14ac:dyDescent="0.3">
      <c r="B16" s="56"/>
      <c r="C16" s="56"/>
      <c r="D16" s="56"/>
      <c r="E16" s="56"/>
      <c r="F16" s="107"/>
      <c r="G16" s="51"/>
      <c r="H16" s="56"/>
      <c r="I16" s="56"/>
      <c r="J16" s="56"/>
      <c r="K16" s="56"/>
      <c r="L16" s="56"/>
    </row>
    <row r="17" spans="1:7" ht="15.6" x14ac:dyDescent="0.3">
      <c r="A17" s="108" t="s">
        <v>55</v>
      </c>
      <c r="B17" s="141" t="s">
        <v>40</v>
      </c>
      <c r="C17" s="142"/>
      <c r="D17" s="142"/>
      <c r="E17" s="143"/>
      <c r="F17" s="107" t="s">
        <v>55</v>
      </c>
      <c r="G17" s="63"/>
    </row>
    <row r="18" spans="1:7" x14ac:dyDescent="0.3">
      <c r="B18" s="46" t="s">
        <v>28</v>
      </c>
      <c r="C18" s="46" t="s">
        <v>21</v>
      </c>
      <c r="D18" s="46" t="s">
        <v>2</v>
      </c>
      <c r="E18" s="47" t="s">
        <v>22</v>
      </c>
      <c r="F18" s="107"/>
      <c r="G18" s="63"/>
    </row>
    <row r="19" spans="1:7" x14ac:dyDescent="0.3">
      <c r="B19" s="30" t="str" cm="1">
        <f t="array" aca="1" ref="B19" ca="1">IF(AND(C19&lt;&gt;"",E19&lt;&gt;"")=TRUE, CELL("row",B19)-18,"")</f>
        <v/>
      </c>
      <c r="C19" s="31"/>
      <c r="D19" s="50"/>
      <c r="E19" s="41"/>
      <c r="F19" s="104"/>
      <c r="G19" s="63"/>
    </row>
    <row r="20" spans="1:7" x14ac:dyDescent="0.3">
      <c r="B20" s="30" t="str" cm="1">
        <f t="array" aca="1" ref="B20" ca="1">IF(AND(C20&lt;&gt;"",E20&lt;&gt;"")=TRUE, CELL("row",B20)-18,"")</f>
        <v/>
      </c>
      <c r="C20" s="31"/>
      <c r="D20" s="50"/>
      <c r="E20" s="41"/>
      <c r="F20" s="104"/>
    </row>
    <row r="21" spans="1:7" x14ac:dyDescent="0.3">
      <c r="B21" s="30" t="str" cm="1">
        <f t="array" aca="1" ref="B21" ca="1">IF(AND(C21&lt;&gt;"",E21&lt;&gt;"")=TRUE, CELL("row",B21)-18,"")</f>
        <v/>
      </c>
      <c r="C21" s="31"/>
      <c r="D21" s="50"/>
      <c r="E21" s="41"/>
      <c r="F21" s="104"/>
    </row>
    <row r="22" spans="1:7" x14ac:dyDescent="0.3">
      <c r="B22" s="30" t="str" cm="1">
        <f t="array" aca="1" ref="B22" ca="1">IF(AND(C22&lt;&gt;"",E22&lt;&gt;"")=TRUE, CELL("row",B22)-18,"")</f>
        <v/>
      </c>
      <c r="C22" s="31"/>
      <c r="D22" s="50"/>
      <c r="E22" s="41"/>
      <c r="F22" s="104"/>
    </row>
    <row r="23" spans="1:7" x14ac:dyDescent="0.3">
      <c r="B23" s="30" t="str" cm="1">
        <f t="array" aca="1" ref="B23" ca="1">IF(AND(C23&lt;&gt;"",E23&lt;&gt;"")=TRUE, CELL("row",B23)-18,"")</f>
        <v/>
      </c>
      <c r="C23" s="31"/>
      <c r="D23" s="50"/>
      <c r="E23" s="41"/>
      <c r="F23" s="104"/>
    </row>
    <row r="24" spans="1:7" x14ac:dyDescent="0.3">
      <c r="B24" s="30" t="str" cm="1">
        <f t="array" aca="1" ref="B24" ca="1">IF(AND(C24&lt;&gt;"",E24&lt;&gt;"")=TRUE, CELL("row",B24)-18,"")</f>
        <v/>
      </c>
      <c r="C24" s="31"/>
      <c r="D24" s="50"/>
      <c r="E24" s="41"/>
      <c r="F24" s="107"/>
    </row>
    <row r="25" spans="1:7" x14ac:dyDescent="0.3">
      <c r="B25" s="30" t="str" cm="1">
        <f t="array" aca="1" ref="B25" ca="1">IF(AND(C25&lt;&gt;"",E25&lt;&gt;"")=TRUE, CELL("row",B25)-18,"")</f>
        <v/>
      </c>
      <c r="C25" s="31"/>
      <c r="D25" s="50"/>
      <c r="E25" s="41"/>
      <c r="F25" s="107"/>
    </row>
    <row r="26" spans="1:7" x14ac:dyDescent="0.3">
      <c r="B26" s="30" t="str" cm="1">
        <f t="array" aca="1" ref="B26" ca="1">IF(AND(C26&lt;&gt;"",E26&lt;&gt;"")=TRUE, CELL("row",B26)-18,"")</f>
        <v/>
      </c>
      <c r="C26" s="31"/>
      <c r="D26" s="50"/>
      <c r="E26" s="41"/>
      <c r="F26" s="107"/>
    </row>
    <row r="27" spans="1:7" x14ac:dyDescent="0.3">
      <c r="B27" s="30" t="str" cm="1">
        <f t="array" aca="1" ref="B27" ca="1">IF(AND(C27&lt;&gt;"",E27&lt;&gt;"")=TRUE, CELL("row",B27)-18,"")</f>
        <v/>
      </c>
      <c r="C27" s="31"/>
      <c r="D27" s="50"/>
      <c r="E27" s="41"/>
      <c r="F27" s="107"/>
    </row>
    <row r="28" spans="1:7" x14ac:dyDescent="0.3">
      <c r="B28" s="30" t="str" cm="1">
        <f t="array" aca="1" ref="B28" ca="1">IF(AND(C28&lt;&gt;"",E28&lt;&gt;"")=TRUE, CELL("row",B28)-18,"")</f>
        <v/>
      </c>
      <c r="C28" s="31"/>
      <c r="D28" s="50"/>
      <c r="E28" s="41"/>
      <c r="F28" s="107"/>
    </row>
    <row r="29" spans="1:7" x14ac:dyDescent="0.3">
      <c r="B29" s="30" t="str" cm="1">
        <f t="array" aca="1" ref="B29" ca="1">IF(AND(C29&lt;&gt;"",E29&lt;&gt;"")=TRUE, CELL("row",B29)-18,"")</f>
        <v/>
      </c>
      <c r="C29" s="31"/>
      <c r="D29" s="50"/>
      <c r="E29" s="41"/>
      <c r="F29" s="107"/>
    </row>
    <row r="30" spans="1:7" x14ac:dyDescent="0.3">
      <c r="B30" s="30" t="str" cm="1">
        <f t="array" aca="1" ref="B30" ca="1">IF(AND(C30&lt;&gt;"",E30&lt;&gt;"")=TRUE, CELL("row",B30)-18,"")</f>
        <v/>
      </c>
      <c r="C30" s="31"/>
      <c r="D30" s="50"/>
      <c r="E30" s="41"/>
      <c r="F30" s="107"/>
    </row>
    <row r="31" spans="1:7" x14ac:dyDescent="0.3">
      <c r="B31" s="30" t="str" cm="1">
        <f t="array" aca="1" ref="B31" ca="1">IF(AND(C31&lt;&gt;"",E31&lt;&gt;"")=TRUE, CELL("row",B31)-18,"")</f>
        <v/>
      </c>
      <c r="C31" s="31"/>
      <c r="D31" s="50"/>
      <c r="E31" s="41"/>
      <c r="F31" s="107"/>
    </row>
    <row r="32" spans="1:7"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1:6" x14ac:dyDescent="0.3">
      <c r="B305" s="30" t="str" cm="1">
        <f t="array" aca="1" ref="B305" ca="1">IF(AND(C305&lt;&gt;"",E305&lt;&gt;"")=TRUE, CELL("row",B305)-18,"")</f>
        <v/>
      </c>
      <c r="C305" s="31"/>
      <c r="D305" s="50"/>
      <c r="E305" s="41"/>
      <c r="F305" s="107"/>
    </row>
    <row r="306" spans="1:6" x14ac:dyDescent="0.3">
      <c r="B306" s="30" t="str" cm="1">
        <f t="array" aca="1" ref="B306" ca="1">IF(AND(C306&lt;&gt;"",E306&lt;&gt;"")=TRUE, CELL("row",B306)-18,"")</f>
        <v/>
      </c>
      <c r="C306" s="31"/>
      <c r="D306" s="50"/>
      <c r="E306" s="41"/>
      <c r="F306" s="107"/>
    </row>
    <row r="307" spans="1:6" x14ac:dyDescent="0.3">
      <c r="B307" s="30" t="str" cm="1">
        <f t="array" aca="1" ref="B307" ca="1">IF(AND(C307&lt;&gt;"",E307&lt;&gt;"")=TRUE, CELL("row",B307)-18,"")</f>
        <v/>
      </c>
      <c r="C307" s="31"/>
      <c r="D307" s="50"/>
      <c r="E307" s="41"/>
      <c r="F307" s="107"/>
    </row>
    <row r="308" spans="1:6" x14ac:dyDescent="0.3">
      <c r="B308" s="30" t="str" cm="1">
        <f t="array" aca="1" ref="B308" ca="1">IF(AND(C308&lt;&gt;"",E308&lt;&gt;"")=TRUE, CELL("row",B308)-18,"")</f>
        <v/>
      </c>
      <c r="C308" s="31"/>
      <c r="D308" s="50"/>
      <c r="E308" s="41"/>
      <c r="F308" s="107"/>
    </row>
    <row r="309" spans="1:6" x14ac:dyDescent="0.3">
      <c r="B309" s="30" t="str" cm="1">
        <f t="array" aca="1" ref="B309" ca="1">IF(AND(C309&lt;&gt;"",E309&lt;&gt;"")=TRUE, CELL("row",B309)-18,"")</f>
        <v/>
      </c>
      <c r="C309" s="31"/>
      <c r="D309" s="50"/>
      <c r="E309" s="41"/>
      <c r="F309" s="107"/>
    </row>
    <row r="310" spans="1:6" x14ac:dyDescent="0.3">
      <c r="B310" s="30" t="str" cm="1">
        <f t="array" aca="1" ref="B310" ca="1">IF(AND(C310&lt;&gt;"",E310&lt;&gt;"")=TRUE, CELL("row",B310)-18,"")</f>
        <v/>
      </c>
      <c r="C310" s="31"/>
      <c r="D310" s="50"/>
      <c r="E310" s="41"/>
      <c r="F310" s="107"/>
    </row>
    <row r="311" spans="1:6" x14ac:dyDescent="0.3">
      <c r="B311" s="30" t="str" cm="1">
        <f t="array" aca="1" ref="B311" ca="1">IF(AND(C311&lt;&gt;"",E311&lt;&gt;"")=TRUE, CELL("row",B311)-18,"")</f>
        <v/>
      </c>
      <c r="C311" s="31"/>
      <c r="D311" s="50"/>
      <c r="E311" s="41"/>
      <c r="F311" s="107"/>
    </row>
    <row r="312" spans="1:6" x14ac:dyDescent="0.3">
      <c r="B312" s="30" t="str" cm="1">
        <f t="array" aca="1" ref="B312" ca="1">IF(AND(C312&lt;&gt;"",E312&lt;&gt;"")=TRUE, CELL("row",B312)-18,"")</f>
        <v/>
      </c>
      <c r="C312" s="31"/>
      <c r="D312" s="50"/>
      <c r="E312" s="41"/>
      <c r="F312" s="107"/>
    </row>
    <row r="313" spans="1:6" x14ac:dyDescent="0.3">
      <c r="B313" s="30" t="str" cm="1">
        <f t="array" aca="1" ref="B313" ca="1">IF(AND(C313&lt;&gt;"",E313&lt;&gt;"")=TRUE, CELL("row",B313)-18,"")</f>
        <v/>
      </c>
      <c r="C313" s="31"/>
      <c r="D313" s="50"/>
      <c r="E313" s="41"/>
      <c r="F313" s="107"/>
    </row>
    <row r="314" spans="1:6" x14ac:dyDescent="0.3">
      <c r="B314" s="30" t="str" cm="1">
        <f t="array" aca="1" ref="B314" ca="1">IF(AND(C314&lt;&gt;"",E314&lt;&gt;"")=TRUE, CELL("row",B314)-18,"")</f>
        <v/>
      </c>
      <c r="C314" s="31"/>
      <c r="D314" s="50"/>
      <c r="E314" s="41"/>
      <c r="F314" s="107"/>
    </row>
    <row r="315" spans="1:6" x14ac:dyDescent="0.3">
      <c r="B315" s="30" t="str" cm="1">
        <f t="array" aca="1" ref="B315" ca="1">IF(AND(C315&lt;&gt;"",E315&lt;&gt;"")=TRUE, CELL("row",B315)-18,"")</f>
        <v/>
      </c>
      <c r="C315" s="31"/>
      <c r="D315" s="50"/>
      <c r="E315" s="41"/>
      <c r="F315" s="104"/>
    </row>
    <row r="316" spans="1:6" x14ac:dyDescent="0.3">
      <c r="B316" s="30" t="str" cm="1">
        <f t="array" aca="1" ref="B316" ca="1">IF(AND(C316&lt;&gt;"",E316&lt;&gt;"")=TRUE, CELL("row",B316)-18,"")</f>
        <v/>
      </c>
      <c r="C316" s="31"/>
      <c r="D316" s="50"/>
      <c r="E316" s="41"/>
      <c r="F316" s="107"/>
    </row>
    <row r="317" spans="1:6" x14ac:dyDescent="0.3">
      <c r="B317" s="30" t="str" cm="1">
        <f t="array" aca="1" ref="B317" ca="1">IF(AND(C317&lt;&gt;"",E317&lt;&gt;"")=TRUE, CELL("row",B317)-18,"")</f>
        <v/>
      </c>
      <c r="C317" s="31"/>
      <c r="D317" s="50"/>
      <c r="E317" s="41"/>
      <c r="F317" s="107"/>
    </row>
    <row r="318" spans="1:6" s="63" customFormat="1" x14ac:dyDescent="0.3">
      <c r="A318" s="108"/>
      <c r="B318" s="30" t="str" cm="1">
        <f t="array" aca="1" ref="B318" ca="1">IF(AND(C318&lt;&gt;"",E318&lt;&gt;"")=TRUE, CELL("row",B318)-18,"")</f>
        <v/>
      </c>
      <c r="C318" s="31"/>
      <c r="D318" s="50"/>
      <c r="E318" s="41"/>
      <c r="F318" s="107"/>
    </row>
    <row r="319" spans="1:6" s="63" customFormat="1" x14ac:dyDescent="0.3">
      <c r="A319" s="108"/>
      <c r="B319" s="30" t="str" cm="1">
        <f t="array" aca="1" ref="B319" ca="1">IF(AND(C319&lt;&gt;"",E319&lt;&gt;"")=TRUE, CELL("row",B319)-18,"")</f>
        <v/>
      </c>
      <c r="C319" s="31"/>
      <c r="D319" s="50"/>
      <c r="E319" s="41"/>
      <c r="F319" s="107"/>
    </row>
    <row r="320" spans="1:6" s="63" customFormat="1" x14ac:dyDescent="0.3">
      <c r="A320" s="108"/>
      <c r="B320" s="30" t="str" cm="1">
        <f t="array" aca="1" ref="B320" ca="1">IF(AND(C320&lt;&gt;"",E320&lt;&gt;"")=TRUE, CELL("row",B320)-18,"")</f>
        <v/>
      </c>
      <c r="C320" s="31"/>
      <c r="D320" s="50"/>
      <c r="E320" s="41"/>
      <c r="F320" s="107"/>
    </row>
    <row r="321" spans="1:6" s="63" customFormat="1" x14ac:dyDescent="0.3">
      <c r="A321" s="108"/>
      <c r="B321" s="30" t="str" cm="1">
        <f t="array" aca="1" ref="B321" ca="1">IF(AND(C321&lt;&gt;"",E321&lt;&gt;"")=TRUE, CELL("row",B321)-18,"")</f>
        <v/>
      </c>
      <c r="C321" s="31"/>
      <c r="D321" s="50"/>
      <c r="E321" s="41"/>
      <c r="F321" s="107"/>
    </row>
    <row r="322" spans="1:6" s="63" customFormat="1" x14ac:dyDescent="0.3">
      <c r="A322" s="108"/>
      <c r="B322" s="30" t="str" cm="1">
        <f t="array" aca="1" ref="B322" ca="1">IF(AND(C322&lt;&gt;"",E322&lt;&gt;"")=TRUE, CELL("row",B322)-18,"")</f>
        <v/>
      </c>
      <c r="C322" s="31"/>
      <c r="D322" s="50"/>
      <c r="E322" s="41"/>
      <c r="F322" s="107"/>
    </row>
    <row r="323" spans="1:6" s="63" customFormat="1" x14ac:dyDescent="0.3">
      <c r="A323" s="108"/>
      <c r="B323" s="30" t="str" cm="1">
        <f t="array" aca="1" ref="B323" ca="1">IF(AND(C323&lt;&gt;"",E323&lt;&gt;"")=TRUE, CELL("row",B323)-18,"")</f>
        <v/>
      </c>
      <c r="C323" s="31"/>
      <c r="D323" s="50"/>
      <c r="E323" s="41"/>
      <c r="F323" s="107"/>
    </row>
    <row r="324" spans="1:6" s="63" customFormat="1" x14ac:dyDescent="0.3">
      <c r="A324" s="108"/>
      <c r="B324" s="30" t="str" cm="1">
        <f t="array" aca="1" ref="B324" ca="1">IF(AND(C324&lt;&gt;"",E324&lt;&gt;"")=TRUE, CELL("row",B324)-18,"")</f>
        <v/>
      </c>
      <c r="C324" s="31"/>
      <c r="D324" s="50"/>
      <c r="E324" s="41"/>
      <c r="F324" s="107"/>
    </row>
    <row r="325" spans="1:6" s="63" customFormat="1" x14ac:dyDescent="0.3">
      <c r="A325" s="108"/>
      <c r="B325" s="30" t="str" cm="1">
        <f t="array" aca="1" ref="B325" ca="1">IF(AND(C325&lt;&gt;"",E325&lt;&gt;"")=TRUE, CELL("row",B325)-18,"")</f>
        <v/>
      </c>
      <c r="C325" s="31"/>
      <c r="D325" s="50"/>
      <c r="E325" s="41"/>
      <c r="F325" s="107"/>
    </row>
    <row r="326" spans="1:6" s="63" customFormat="1" x14ac:dyDescent="0.3">
      <c r="A326" s="108"/>
      <c r="B326" s="30" t="str" cm="1">
        <f t="array" aca="1" ref="B326" ca="1">IF(AND(C326&lt;&gt;"",E326&lt;&gt;"")=TRUE, CELL("row",B326)-18,"")</f>
        <v/>
      </c>
      <c r="C326" s="31"/>
      <c r="D326" s="50"/>
      <c r="E326" s="41"/>
      <c r="F326" s="107"/>
    </row>
    <row r="327" spans="1:6" s="63" customFormat="1" x14ac:dyDescent="0.3">
      <c r="A327" s="108"/>
      <c r="B327" s="30" t="str" cm="1">
        <f t="array" aca="1" ref="B327" ca="1">IF(AND(C327&lt;&gt;"",E327&lt;&gt;"")=TRUE, CELL("row",B327)-18,"")</f>
        <v/>
      </c>
      <c r="C327" s="31"/>
      <c r="D327" s="50"/>
      <c r="E327" s="41"/>
      <c r="F327" s="107"/>
    </row>
    <row r="328" spans="1:6" s="63" customFormat="1" x14ac:dyDescent="0.3">
      <c r="A328" s="108"/>
      <c r="B328" s="30" t="str" cm="1">
        <f t="array" aca="1" ref="B328" ca="1">IF(AND(C328&lt;&gt;"",E328&lt;&gt;"")=TRUE, CELL("row",B328)-18,"")</f>
        <v/>
      </c>
      <c r="C328" s="31"/>
      <c r="D328" s="50"/>
      <c r="E328" s="41"/>
      <c r="F328" s="107"/>
    </row>
    <row r="329" spans="1:6" s="63" customFormat="1" x14ac:dyDescent="0.3">
      <c r="A329" s="108"/>
      <c r="B329" s="30" t="str" cm="1">
        <f t="array" aca="1" ref="B329" ca="1">IF(AND(C329&lt;&gt;"",E329&lt;&gt;"")=TRUE, CELL("row",B329)-18,"")</f>
        <v/>
      </c>
      <c r="C329" s="31"/>
      <c r="D329" s="50"/>
      <c r="E329" s="41"/>
      <c r="F329" s="107"/>
    </row>
    <row r="330" spans="1:6" s="63" customFormat="1" x14ac:dyDescent="0.3">
      <c r="A330" s="108"/>
      <c r="B330" s="30" t="str" cm="1">
        <f t="array" aca="1" ref="B330" ca="1">IF(AND(C330&lt;&gt;"",E330&lt;&gt;"")=TRUE, CELL("row",B330)-18,"")</f>
        <v/>
      </c>
      <c r="C330" s="31"/>
      <c r="D330" s="50"/>
      <c r="E330" s="41"/>
      <c r="F330" s="107"/>
    </row>
    <row r="331" spans="1:6" s="63" customFormat="1" x14ac:dyDescent="0.3">
      <c r="A331" s="108"/>
      <c r="B331" s="30" t="str" cm="1">
        <f t="array" aca="1" ref="B331" ca="1">IF(AND(C331&lt;&gt;"",E331&lt;&gt;"")=TRUE, CELL("row",B331)-18,"")</f>
        <v/>
      </c>
      <c r="C331" s="31"/>
      <c r="D331" s="50"/>
      <c r="E331" s="41"/>
      <c r="F331" s="107"/>
    </row>
    <row r="332" spans="1:6" s="63" customFormat="1" x14ac:dyDescent="0.3">
      <c r="A332" s="108"/>
      <c r="B332" s="30" t="str" cm="1">
        <f t="array" aca="1" ref="B332" ca="1">IF(AND(C332&lt;&gt;"",E332&lt;&gt;"")=TRUE, CELL("row",B332)-18,"")</f>
        <v/>
      </c>
      <c r="C332" s="31"/>
      <c r="D332" s="50"/>
      <c r="E332" s="41"/>
      <c r="F332" s="107"/>
    </row>
    <row r="333" spans="1:6" s="63" customFormat="1" x14ac:dyDescent="0.3">
      <c r="A333" s="108"/>
      <c r="B333" s="30" t="str" cm="1">
        <f t="array" aca="1" ref="B333" ca="1">IF(AND(C333&lt;&gt;"",E333&lt;&gt;"")=TRUE, CELL("row",B333)-18,"")</f>
        <v/>
      </c>
      <c r="C333" s="31"/>
      <c r="D333" s="50"/>
      <c r="E333" s="41"/>
      <c r="F333" s="107"/>
    </row>
    <row r="334" spans="1:6" s="63" customFormat="1" x14ac:dyDescent="0.3">
      <c r="A334" s="108"/>
      <c r="B334" s="30" t="str" cm="1">
        <f t="array" aca="1" ref="B334" ca="1">IF(AND(C334&lt;&gt;"",E334&lt;&gt;"")=TRUE, CELL("row",B334)-18,"")</f>
        <v/>
      </c>
      <c r="C334" s="31"/>
      <c r="D334" s="50"/>
      <c r="E334" s="41"/>
      <c r="F334" s="107"/>
    </row>
    <row r="335" spans="1:6" s="63" customFormat="1" x14ac:dyDescent="0.3">
      <c r="A335" s="108"/>
      <c r="B335" s="30" t="str" cm="1">
        <f t="array" aca="1" ref="B335" ca="1">IF(AND(C335&lt;&gt;"",E335&lt;&gt;"")=TRUE, CELL("row",B335)-18,"")</f>
        <v/>
      </c>
      <c r="C335" s="31"/>
      <c r="D335" s="50"/>
      <c r="E335" s="41"/>
      <c r="F335" s="107"/>
    </row>
    <row r="336" spans="1:6" s="63" customFormat="1" x14ac:dyDescent="0.3">
      <c r="A336" s="108"/>
      <c r="B336" s="30" t="str" cm="1">
        <f t="array" aca="1" ref="B336" ca="1">IF(AND(C336&lt;&gt;"",E336&lt;&gt;"")=TRUE, CELL("row",B336)-18,"")</f>
        <v/>
      </c>
      <c r="C336" s="31"/>
      <c r="D336" s="50"/>
      <c r="E336" s="41"/>
      <c r="F336" s="107"/>
    </row>
    <row r="337" spans="1:6" s="63" customFormat="1" x14ac:dyDescent="0.3">
      <c r="A337" s="108"/>
      <c r="B337" s="30" t="str" cm="1">
        <f t="array" aca="1" ref="B337" ca="1">IF(AND(C337&lt;&gt;"",E337&lt;&gt;"")=TRUE, CELL("row",B337)-18,"")</f>
        <v/>
      </c>
      <c r="C337" s="31"/>
      <c r="D337" s="50"/>
      <c r="E337" s="41"/>
      <c r="F337" s="107"/>
    </row>
    <row r="338" spans="1:6" s="63" customFormat="1" x14ac:dyDescent="0.3">
      <c r="A338" s="108"/>
      <c r="B338" s="30" t="str" cm="1">
        <f t="array" aca="1" ref="B338" ca="1">IF(AND(C338&lt;&gt;"",E338&lt;&gt;"")=TRUE, CELL("row",B338)-18,"")</f>
        <v/>
      </c>
      <c r="C338" s="31"/>
      <c r="D338" s="50"/>
      <c r="E338" s="41"/>
      <c r="F338" s="107"/>
    </row>
    <row r="339" spans="1:6" s="63" customFormat="1" x14ac:dyDescent="0.3">
      <c r="A339" s="108"/>
      <c r="B339" s="30" t="str" cm="1">
        <f t="array" aca="1" ref="B339" ca="1">IF(AND(C339&lt;&gt;"",E339&lt;&gt;"")=TRUE, CELL("row",B339)-18,"")</f>
        <v/>
      </c>
      <c r="C339" s="31"/>
      <c r="D339" s="50"/>
      <c r="E339" s="41"/>
      <c r="F339" s="107"/>
    </row>
    <row r="340" spans="1:6" s="63" customFormat="1" x14ac:dyDescent="0.3">
      <c r="A340" s="108"/>
      <c r="B340" s="30" t="str" cm="1">
        <f t="array" aca="1" ref="B340" ca="1">IF(AND(C340&lt;&gt;"",E340&lt;&gt;"")=TRUE, CELL("row",B340)-18,"")</f>
        <v/>
      </c>
      <c r="C340" s="31"/>
      <c r="D340" s="50"/>
      <c r="E340" s="41"/>
      <c r="F340" s="107"/>
    </row>
    <row r="341" spans="1:6" s="63" customFormat="1" x14ac:dyDescent="0.3">
      <c r="A341" s="108"/>
      <c r="B341" s="30" t="str" cm="1">
        <f t="array" aca="1" ref="B341" ca="1">IF(AND(C341&lt;&gt;"",E341&lt;&gt;"")=TRUE, CELL("row",B341)-18,"")</f>
        <v/>
      </c>
      <c r="C341" s="31"/>
      <c r="D341" s="50"/>
      <c r="E341" s="41"/>
      <c r="F341" s="107"/>
    </row>
    <row r="342" spans="1:6" s="63" customFormat="1" x14ac:dyDescent="0.3">
      <c r="A342" s="108"/>
      <c r="B342" s="30" t="str" cm="1">
        <f t="array" aca="1" ref="B342" ca="1">IF(AND(C342&lt;&gt;"",E342&lt;&gt;"")=TRUE, CELL("row",B342)-18,"")</f>
        <v/>
      </c>
      <c r="C342" s="31"/>
      <c r="D342" s="50"/>
      <c r="E342" s="41"/>
      <c r="F342" s="107"/>
    </row>
    <row r="343" spans="1:6" s="63" customFormat="1" x14ac:dyDescent="0.3">
      <c r="A343" s="108"/>
      <c r="B343" s="30" t="str" cm="1">
        <f t="array" aca="1" ref="B343" ca="1">IF(AND(C343&lt;&gt;"",E343&lt;&gt;"")=TRUE, CELL("row",B343)-18,"")</f>
        <v/>
      </c>
      <c r="C343" s="31"/>
      <c r="D343" s="50"/>
      <c r="E343" s="41"/>
      <c r="F343" s="107"/>
    </row>
    <row r="344" spans="1:6" s="63" customFormat="1" x14ac:dyDescent="0.3">
      <c r="A344" s="108"/>
      <c r="B344" s="30" t="str" cm="1">
        <f t="array" aca="1" ref="B344" ca="1">IF(AND(C344&lt;&gt;"",E344&lt;&gt;"")=TRUE, CELL("row",B344)-18,"")</f>
        <v/>
      </c>
      <c r="C344" s="31"/>
      <c r="D344" s="50"/>
      <c r="E344" s="41"/>
      <c r="F344" s="107"/>
    </row>
    <row r="345" spans="1:6" s="63" customFormat="1" x14ac:dyDescent="0.3">
      <c r="A345" s="108"/>
      <c r="B345" s="30" t="str" cm="1">
        <f t="array" aca="1" ref="B345" ca="1">IF(AND(C345&lt;&gt;"",E345&lt;&gt;"")=TRUE, CELL("row",B345)-18,"")</f>
        <v/>
      </c>
      <c r="C345" s="31"/>
      <c r="D345" s="50"/>
      <c r="E345" s="41"/>
      <c r="F345" s="107"/>
    </row>
    <row r="346" spans="1:6" s="63" customFormat="1" x14ac:dyDescent="0.3">
      <c r="A346" s="108"/>
      <c r="B346" s="30" t="str" cm="1">
        <f t="array" aca="1" ref="B346" ca="1">IF(AND(C346&lt;&gt;"",E346&lt;&gt;"")=TRUE, CELL("row",B346)-18,"")</f>
        <v/>
      </c>
      <c r="C346" s="31"/>
      <c r="D346" s="50"/>
      <c r="E346" s="41"/>
      <c r="F346" s="107"/>
    </row>
    <row r="347" spans="1:6" s="63" customFormat="1" x14ac:dyDescent="0.3">
      <c r="A347" s="108"/>
      <c r="B347" s="30" t="str" cm="1">
        <f t="array" aca="1" ref="B347" ca="1">IF(AND(C347&lt;&gt;"",E347&lt;&gt;"")=TRUE, CELL("row",B347)-18,"")</f>
        <v/>
      </c>
      <c r="C347" s="31"/>
      <c r="D347" s="50"/>
      <c r="E347" s="41"/>
      <c r="F347" s="107"/>
    </row>
    <row r="348" spans="1:6" s="63" customFormat="1" x14ac:dyDescent="0.3">
      <c r="A348" s="108"/>
      <c r="B348" s="30" t="str" cm="1">
        <f t="array" aca="1" ref="B348" ca="1">IF(AND(C348&lt;&gt;"",E348&lt;&gt;"")=TRUE, CELL("row",B348)-18,"")</f>
        <v/>
      </c>
      <c r="C348" s="31"/>
      <c r="D348" s="50"/>
      <c r="E348" s="41"/>
      <c r="F348" s="107"/>
    </row>
    <row r="349" spans="1:6" s="63" customFormat="1" x14ac:dyDescent="0.3">
      <c r="A349" s="108"/>
      <c r="B349" s="30" t="str" cm="1">
        <f t="array" aca="1" ref="B349" ca="1">IF(AND(C349&lt;&gt;"",E349&lt;&gt;"")=TRUE, CELL("row",B349)-18,"")</f>
        <v/>
      </c>
      <c r="C349" s="31"/>
      <c r="D349" s="50"/>
      <c r="E349" s="41"/>
      <c r="F349" s="107"/>
    </row>
    <row r="350" spans="1:6" s="63" customFormat="1" x14ac:dyDescent="0.3">
      <c r="A350" s="108"/>
      <c r="B350" s="30" t="str" cm="1">
        <f t="array" aca="1" ref="B350" ca="1">IF(AND(C350&lt;&gt;"",E350&lt;&gt;"")=TRUE, CELL("row",B350)-18,"")</f>
        <v/>
      </c>
      <c r="C350" s="31"/>
      <c r="D350" s="50"/>
      <c r="E350" s="41"/>
      <c r="F350" s="107"/>
    </row>
    <row r="351" spans="1:6" s="63" customFormat="1" x14ac:dyDescent="0.3">
      <c r="A351" s="108"/>
      <c r="B351" s="30" t="str" cm="1">
        <f t="array" aca="1" ref="B351" ca="1">IF(AND(C351&lt;&gt;"",E351&lt;&gt;"")=TRUE, CELL("row",B351)-18,"")</f>
        <v/>
      </c>
      <c r="C351" s="31"/>
      <c r="D351" s="50"/>
      <c r="E351" s="41"/>
      <c r="F351" s="107"/>
    </row>
    <row r="352" spans="1:6" s="63" customFormat="1" x14ac:dyDescent="0.3">
      <c r="A352" s="108"/>
      <c r="B352" s="30" t="str" cm="1">
        <f t="array" aca="1" ref="B352" ca="1">IF(AND(C352&lt;&gt;"",E352&lt;&gt;"")=TRUE, CELL("row",B352)-18,"")</f>
        <v/>
      </c>
      <c r="C352" s="31"/>
      <c r="D352" s="50"/>
      <c r="E352" s="41"/>
      <c r="F352" s="107"/>
    </row>
    <row r="353" spans="1:6" s="63" customFormat="1" x14ac:dyDescent="0.3">
      <c r="A353" s="108"/>
      <c r="B353" s="30" t="str" cm="1">
        <f t="array" aca="1" ref="B353" ca="1">IF(AND(C353&lt;&gt;"",E353&lt;&gt;"")=TRUE, CELL("row",B353)-18,"")</f>
        <v/>
      </c>
      <c r="C353" s="31"/>
      <c r="D353" s="50"/>
      <c r="E353" s="41"/>
      <c r="F353" s="107"/>
    </row>
    <row r="354" spans="1:6" s="63" customFormat="1" x14ac:dyDescent="0.3">
      <c r="A354" s="108"/>
      <c r="B354" s="30" t="str" cm="1">
        <f t="array" aca="1" ref="B354" ca="1">IF(AND(C354&lt;&gt;"",E354&lt;&gt;"")=TRUE, CELL("row",B354)-18,"")</f>
        <v/>
      </c>
      <c r="C354" s="31"/>
      <c r="D354" s="50"/>
      <c r="E354" s="41"/>
      <c r="F354" s="107"/>
    </row>
    <row r="355" spans="1:6" s="63" customFormat="1" x14ac:dyDescent="0.3">
      <c r="A355" s="108"/>
      <c r="B355" s="30" t="str" cm="1">
        <f t="array" aca="1" ref="B355" ca="1">IF(AND(C355&lt;&gt;"",E355&lt;&gt;"")=TRUE, CELL("row",B355)-18,"")</f>
        <v/>
      </c>
      <c r="C355" s="31"/>
      <c r="D355" s="50"/>
      <c r="E355" s="41"/>
      <c r="F355" s="107"/>
    </row>
    <row r="356" spans="1:6" s="63" customFormat="1" x14ac:dyDescent="0.3">
      <c r="A356" s="108"/>
      <c r="B356" s="30" t="str" cm="1">
        <f t="array" aca="1" ref="B356" ca="1">IF(AND(C356&lt;&gt;"",E356&lt;&gt;"")=TRUE, CELL("row",B356)-18,"")</f>
        <v/>
      </c>
      <c r="C356" s="31"/>
      <c r="D356" s="50"/>
      <c r="E356" s="41"/>
      <c r="F356" s="107"/>
    </row>
    <row r="357" spans="1:6" s="63" customFormat="1" x14ac:dyDescent="0.3">
      <c r="A357" s="108"/>
      <c r="B357" s="30" t="str" cm="1">
        <f t="array" aca="1" ref="B357" ca="1">IF(AND(C357&lt;&gt;"",E357&lt;&gt;"")=TRUE, CELL("row",B357)-18,"")</f>
        <v/>
      </c>
      <c r="C357" s="31"/>
      <c r="D357" s="50"/>
      <c r="E357" s="41"/>
      <c r="F357" s="107"/>
    </row>
    <row r="358" spans="1:6" s="63" customFormat="1" x14ac:dyDescent="0.3">
      <c r="A358" s="108"/>
      <c r="B358" s="30" t="str" cm="1">
        <f t="array" aca="1" ref="B358" ca="1">IF(AND(C358&lt;&gt;"",E358&lt;&gt;"")=TRUE, CELL("row",B358)-18,"")</f>
        <v/>
      </c>
      <c r="C358" s="31"/>
      <c r="D358" s="50"/>
      <c r="E358" s="41"/>
      <c r="F358" s="107"/>
    </row>
    <row r="359" spans="1:6" s="63" customFormat="1" x14ac:dyDescent="0.3">
      <c r="A359" s="108"/>
      <c r="B359" s="30" t="str" cm="1">
        <f t="array" aca="1" ref="B359" ca="1">IF(AND(C359&lt;&gt;"",E359&lt;&gt;"")=TRUE, CELL("row",B359)-18,"")</f>
        <v/>
      </c>
      <c r="C359" s="31"/>
      <c r="D359" s="50"/>
      <c r="E359" s="41"/>
      <c r="F359" s="107"/>
    </row>
    <row r="360" spans="1:6" s="63" customFormat="1" x14ac:dyDescent="0.3">
      <c r="A360" s="108"/>
      <c r="B360" s="30" t="str" cm="1">
        <f t="array" aca="1" ref="B360" ca="1">IF(AND(C360&lt;&gt;"",E360&lt;&gt;"")=TRUE, CELL("row",B360)-18,"")</f>
        <v/>
      </c>
      <c r="C360" s="31"/>
      <c r="D360" s="50"/>
      <c r="E360" s="41"/>
      <c r="F360" s="107"/>
    </row>
    <row r="361" spans="1:6" s="63" customFormat="1" x14ac:dyDescent="0.3">
      <c r="A361" s="108"/>
      <c r="B361" s="30" t="str" cm="1">
        <f t="array" aca="1" ref="B361" ca="1">IF(AND(C361&lt;&gt;"",E361&lt;&gt;"")=TRUE, CELL("row",B361)-18,"")</f>
        <v/>
      </c>
      <c r="C361" s="31"/>
      <c r="D361" s="50"/>
      <c r="E361" s="41"/>
      <c r="F361" s="107"/>
    </row>
    <row r="362" spans="1:6" s="63" customFormat="1" x14ac:dyDescent="0.3">
      <c r="A362" s="108"/>
      <c r="B362" s="30" t="str" cm="1">
        <f t="array" aca="1" ref="B362" ca="1">IF(AND(C362&lt;&gt;"",E362&lt;&gt;"")=TRUE, CELL("row",B362)-18,"")</f>
        <v/>
      </c>
      <c r="C362" s="31"/>
      <c r="D362" s="50"/>
      <c r="E362" s="41"/>
      <c r="F362" s="107"/>
    </row>
    <row r="363" spans="1:6" s="63" customFormat="1" x14ac:dyDescent="0.3">
      <c r="A363" s="108"/>
      <c r="B363" s="30" t="str" cm="1">
        <f t="array" aca="1" ref="B363" ca="1">IF(AND(C363&lt;&gt;"",E363&lt;&gt;"")=TRUE, CELL("row",B363)-18,"")</f>
        <v/>
      </c>
      <c r="C363" s="31"/>
      <c r="D363" s="50"/>
      <c r="E363" s="41"/>
      <c r="F363" s="107"/>
    </row>
    <row r="364" spans="1:6" s="63" customFormat="1" x14ac:dyDescent="0.3">
      <c r="A364" s="108"/>
      <c r="B364" s="30" t="str" cm="1">
        <f t="array" aca="1" ref="B364" ca="1">IF(AND(C364&lt;&gt;"",E364&lt;&gt;"")=TRUE, CELL("row",B364)-18,"")</f>
        <v/>
      </c>
      <c r="C364" s="31"/>
      <c r="D364" s="50"/>
      <c r="E364" s="41"/>
      <c r="F364" s="107"/>
    </row>
    <row r="365" spans="1:6" s="63" customFormat="1" x14ac:dyDescent="0.3">
      <c r="A365" s="108"/>
      <c r="B365" s="30" t="str" cm="1">
        <f t="array" aca="1" ref="B365" ca="1">IF(AND(C365&lt;&gt;"",E365&lt;&gt;"")=TRUE, CELL("row",B365)-18,"")</f>
        <v/>
      </c>
      <c r="C365" s="31"/>
      <c r="D365" s="50"/>
      <c r="E365" s="41"/>
      <c r="F365" s="107"/>
    </row>
    <row r="366" spans="1:6" s="63" customFormat="1" x14ac:dyDescent="0.3">
      <c r="A366" s="108"/>
      <c r="B366" s="30" t="str" cm="1">
        <f t="array" aca="1" ref="B366" ca="1">IF(AND(C366&lt;&gt;"",E366&lt;&gt;"")=TRUE, CELL("row",B366)-18,"")</f>
        <v/>
      </c>
      <c r="C366" s="31"/>
      <c r="D366" s="50"/>
      <c r="E366" s="41"/>
      <c r="F366" s="107"/>
    </row>
    <row r="367" spans="1:6" s="63" customFormat="1" x14ac:dyDescent="0.3">
      <c r="A367" s="108"/>
      <c r="B367" s="30" t="str" cm="1">
        <f t="array" aca="1" ref="B367" ca="1">IF(AND(C367&lt;&gt;"",E367&lt;&gt;"")=TRUE, CELL("row",B367)-18,"")</f>
        <v/>
      </c>
      <c r="C367" s="31"/>
      <c r="D367" s="50"/>
      <c r="E367" s="41"/>
      <c r="F367" s="107"/>
    </row>
    <row r="368" spans="1:6" s="63" customFormat="1" x14ac:dyDescent="0.3">
      <c r="A368" s="108"/>
      <c r="B368" s="30" t="str" cm="1">
        <f t="array" aca="1" ref="B368" ca="1">IF(AND(C368&lt;&gt;"",E368&lt;&gt;"")=TRUE, CELL("row",B368)-18,"")</f>
        <v/>
      </c>
      <c r="C368" s="31"/>
      <c r="D368" s="50"/>
      <c r="E368" s="41"/>
      <c r="F368" s="107"/>
    </row>
    <row r="369" spans="1:6" s="63" customFormat="1" x14ac:dyDescent="0.3">
      <c r="A369" s="108"/>
      <c r="B369" s="30" t="str" cm="1">
        <f t="array" aca="1" ref="B369" ca="1">IF(AND(C369&lt;&gt;"",E369&lt;&gt;"")=TRUE, CELL("row",B369)-18,"")</f>
        <v/>
      </c>
      <c r="C369" s="31"/>
      <c r="D369" s="50"/>
      <c r="E369" s="41"/>
      <c r="F369" s="107"/>
    </row>
    <row r="370" spans="1:6" s="63" customFormat="1" x14ac:dyDescent="0.3">
      <c r="A370" s="108"/>
      <c r="B370" s="30" t="str" cm="1">
        <f t="array" aca="1" ref="B370" ca="1">IF(AND(C370&lt;&gt;"",E370&lt;&gt;"")=TRUE, CELL("row",B370)-18,"")</f>
        <v/>
      </c>
      <c r="C370" s="31"/>
      <c r="D370" s="50"/>
      <c r="E370" s="41"/>
      <c r="F370" s="107"/>
    </row>
    <row r="371" spans="1:6" s="63" customFormat="1" x14ac:dyDescent="0.3">
      <c r="A371" s="108"/>
      <c r="B371" s="30" t="str" cm="1">
        <f t="array" aca="1" ref="B371" ca="1">IF(AND(C371&lt;&gt;"",E371&lt;&gt;"")=TRUE, CELL("row",B371)-18,"")</f>
        <v/>
      </c>
      <c r="C371" s="31"/>
      <c r="D371" s="50"/>
      <c r="E371" s="41"/>
      <c r="F371" s="107"/>
    </row>
    <row r="372" spans="1:6" s="63" customFormat="1" x14ac:dyDescent="0.3">
      <c r="A372" s="108"/>
      <c r="B372" s="30" t="str" cm="1">
        <f t="array" aca="1" ref="B372" ca="1">IF(AND(C372&lt;&gt;"",E372&lt;&gt;"")=TRUE, CELL("row",B372)-18,"")</f>
        <v/>
      </c>
      <c r="C372" s="31"/>
      <c r="D372" s="50"/>
      <c r="E372" s="41"/>
      <c r="F372" s="107"/>
    </row>
    <row r="373" spans="1:6" s="63" customFormat="1" x14ac:dyDescent="0.3">
      <c r="A373" s="108"/>
      <c r="B373" s="30" t="str" cm="1">
        <f t="array" aca="1" ref="B373" ca="1">IF(AND(C373&lt;&gt;"",E373&lt;&gt;"")=TRUE, CELL("row",B373)-18,"")</f>
        <v/>
      </c>
      <c r="C373" s="31"/>
      <c r="D373" s="50"/>
      <c r="E373" s="41"/>
      <c r="F373" s="107"/>
    </row>
    <row r="374" spans="1:6" s="63" customFormat="1" x14ac:dyDescent="0.3">
      <c r="A374" s="108"/>
      <c r="B374" s="30" t="str" cm="1">
        <f t="array" aca="1" ref="B374" ca="1">IF(AND(C374&lt;&gt;"",E374&lt;&gt;"")=TRUE, CELL("row",B374)-18,"")</f>
        <v/>
      </c>
      <c r="C374" s="31"/>
      <c r="D374" s="50"/>
      <c r="E374" s="41"/>
      <c r="F374" s="107"/>
    </row>
    <row r="375" spans="1:6" s="63" customFormat="1" x14ac:dyDescent="0.3">
      <c r="A375" s="108"/>
      <c r="B375" s="30" t="str" cm="1">
        <f t="array" aca="1" ref="B375" ca="1">IF(AND(C375&lt;&gt;"",E375&lt;&gt;"")=TRUE, CELL("row",B375)-18,"")</f>
        <v/>
      </c>
      <c r="C375" s="31"/>
      <c r="D375" s="50"/>
      <c r="E375" s="41"/>
      <c r="F375" s="107"/>
    </row>
    <row r="376" spans="1:6" s="63" customFormat="1" x14ac:dyDescent="0.3">
      <c r="A376" s="108"/>
      <c r="B376" s="30" t="str" cm="1">
        <f t="array" aca="1" ref="B376" ca="1">IF(AND(C376&lt;&gt;"",E376&lt;&gt;"")=TRUE, CELL("row",B376)-18,"")</f>
        <v/>
      </c>
      <c r="C376" s="31"/>
      <c r="D376" s="50"/>
      <c r="E376" s="41"/>
      <c r="F376" s="107"/>
    </row>
    <row r="377" spans="1:6" s="63" customFormat="1" x14ac:dyDescent="0.3">
      <c r="A377" s="108"/>
      <c r="B377" s="30" t="str" cm="1">
        <f t="array" aca="1" ref="B377" ca="1">IF(AND(C377&lt;&gt;"",E377&lt;&gt;"")=TRUE, CELL("row",B377)-18,"")</f>
        <v/>
      </c>
      <c r="C377" s="31"/>
      <c r="D377" s="50"/>
      <c r="E377" s="41"/>
      <c r="F377" s="107"/>
    </row>
    <row r="378" spans="1:6" s="63" customFormat="1" x14ac:dyDescent="0.3">
      <c r="A378" s="108"/>
      <c r="B378" s="30" t="str" cm="1">
        <f t="array" aca="1" ref="B378" ca="1">IF(AND(C378&lt;&gt;"",E378&lt;&gt;"")=TRUE, CELL("row",B378)-18,"")</f>
        <v/>
      </c>
      <c r="C378" s="31"/>
      <c r="D378" s="50"/>
      <c r="E378" s="41"/>
      <c r="F378" s="107"/>
    </row>
    <row r="379" spans="1:6" s="63" customFormat="1" x14ac:dyDescent="0.3">
      <c r="A379" s="108"/>
      <c r="B379" s="30" t="str" cm="1">
        <f t="array" aca="1" ref="B379" ca="1">IF(AND(C379&lt;&gt;"",E379&lt;&gt;"")=TRUE, CELL("row",B379)-18,"")</f>
        <v/>
      </c>
      <c r="C379" s="31"/>
      <c r="D379" s="50"/>
      <c r="E379" s="41"/>
      <c r="F379" s="107"/>
    </row>
    <row r="380" spans="1:6" s="63" customFormat="1" x14ac:dyDescent="0.3">
      <c r="A380" s="108"/>
      <c r="B380" s="30" t="str" cm="1">
        <f t="array" aca="1" ref="B380" ca="1">IF(AND(C380&lt;&gt;"",E380&lt;&gt;"")=TRUE, CELL("row",B380)-18,"")</f>
        <v/>
      </c>
      <c r="C380" s="31"/>
      <c r="D380" s="50"/>
      <c r="E380" s="41"/>
      <c r="F380" s="107"/>
    </row>
    <row r="381" spans="1:6" s="63" customFormat="1" x14ac:dyDescent="0.3">
      <c r="A381" s="108"/>
      <c r="B381" s="30" t="str" cm="1">
        <f t="array" aca="1" ref="B381" ca="1">IF(AND(C381&lt;&gt;"",E381&lt;&gt;"")=TRUE, CELL("row",B381)-18,"")</f>
        <v/>
      </c>
      <c r="C381" s="31"/>
      <c r="D381" s="50"/>
      <c r="E381" s="41"/>
      <c r="F381" s="107"/>
    </row>
    <row r="382" spans="1:6" s="63" customFormat="1" x14ac:dyDescent="0.3">
      <c r="A382" s="108"/>
      <c r="B382" s="30" t="str" cm="1">
        <f t="array" aca="1" ref="B382" ca="1">IF(AND(C382&lt;&gt;"",E382&lt;&gt;"")=TRUE, CELL("row",B382)-18,"")</f>
        <v/>
      </c>
      <c r="C382" s="31"/>
      <c r="D382" s="50"/>
      <c r="E382" s="41"/>
      <c r="F382" s="107"/>
    </row>
    <row r="383" spans="1:6" s="63" customFormat="1" x14ac:dyDescent="0.3">
      <c r="A383" s="108"/>
      <c r="B383" s="30" t="str" cm="1">
        <f t="array" aca="1" ref="B383" ca="1">IF(AND(C383&lt;&gt;"",E383&lt;&gt;"")=TRUE, CELL("row",B383)-18,"")</f>
        <v/>
      </c>
      <c r="C383" s="31"/>
      <c r="D383" s="50"/>
      <c r="E383" s="41"/>
      <c r="F383" s="107"/>
    </row>
    <row r="384" spans="1:6" s="63" customFormat="1" x14ac:dyDescent="0.3">
      <c r="A384" s="108"/>
      <c r="B384" s="30" t="str" cm="1">
        <f t="array" aca="1" ref="B384" ca="1">IF(AND(C384&lt;&gt;"",E384&lt;&gt;"")=TRUE, CELL("row",B384)-18,"")</f>
        <v/>
      </c>
      <c r="C384" s="31"/>
      <c r="D384" s="50"/>
      <c r="E384" s="41"/>
      <c r="F384" s="107"/>
    </row>
    <row r="385" spans="1:6" s="63" customFormat="1" x14ac:dyDescent="0.3">
      <c r="A385" s="108"/>
      <c r="B385" s="30" t="str" cm="1">
        <f t="array" aca="1" ref="B385" ca="1">IF(AND(C385&lt;&gt;"",E385&lt;&gt;"")=TRUE, CELL("row",B385)-18,"")</f>
        <v/>
      </c>
      <c r="C385" s="31"/>
      <c r="D385" s="50"/>
      <c r="E385" s="41"/>
      <c r="F385" s="107"/>
    </row>
    <row r="386" spans="1:6" s="63" customFormat="1" x14ac:dyDescent="0.3">
      <c r="A386" s="108"/>
      <c r="B386" s="30" t="str" cm="1">
        <f t="array" aca="1" ref="B386" ca="1">IF(AND(C386&lt;&gt;"",E386&lt;&gt;"")=TRUE, CELL("row",B386)-18,"")</f>
        <v/>
      </c>
      <c r="C386" s="31"/>
      <c r="D386" s="50"/>
      <c r="E386" s="41"/>
      <c r="F386" s="107"/>
    </row>
    <row r="387" spans="1:6" s="63" customFormat="1" x14ac:dyDescent="0.3">
      <c r="A387" s="108"/>
      <c r="B387" s="30" t="str" cm="1">
        <f t="array" aca="1" ref="B387" ca="1">IF(AND(C387&lt;&gt;"",E387&lt;&gt;"")=TRUE, CELL("row",B387)-18,"")</f>
        <v/>
      </c>
      <c r="C387" s="31"/>
      <c r="D387" s="50"/>
      <c r="E387" s="41"/>
      <c r="F387" s="107"/>
    </row>
    <row r="388" spans="1:6" s="63" customFormat="1" x14ac:dyDescent="0.3">
      <c r="A388" s="108"/>
      <c r="B388" s="30" t="str" cm="1">
        <f t="array" aca="1" ref="B388" ca="1">IF(AND(C388&lt;&gt;"",E388&lt;&gt;"")=TRUE, CELL("row",B388)-18,"")</f>
        <v/>
      </c>
      <c r="C388" s="31"/>
      <c r="D388" s="50"/>
      <c r="E388" s="41"/>
      <c r="F388" s="107"/>
    </row>
    <row r="389" spans="1:6" s="63" customFormat="1" x14ac:dyDescent="0.3">
      <c r="A389" s="108"/>
      <c r="B389" s="30" t="str" cm="1">
        <f t="array" aca="1" ref="B389" ca="1">IF(AND(C389&lt;&gt;"",E389&lt;&gt;"")=TRUE, CELL("row",B389)-18,"")</f>
        <v/>
      </c>
      <c r="C389" s="31"/>
      <c r="D389" s="50"/>
      <c r="E389" s="41"/>
      <c r="F389" s="107"/>
    </row>
    <row r="390" spans="1:6" s="63" customFormat="1" x14ac:dyDescent="0.3">
      <c r="A390" s="108"/>
      <c r="B390" s="30" t="str" cm="1">
        <f t="array" aca="1" ref="B390" ca="1">IF(AND(C390&lt;&gt;"",E390&lt;&gt;"")=TRUE, CELL("row",B390)-18,"")</f>
        <v/>
      </c>
      <c r="C390" s="31"/>
      <c r="D390" s="50"/>
      <c r="E390" s="41"/>
      <c r="F390" s="107"/>
    </row>
    <row r="391" spans="1:6" s="63" customFormat="1" x14ac:dyDescent="0.3">
      <c r="A391" s="108"/>
      <c r="B391" s="30" t="str" cm="1">
        <f t="array" aca="1" ref="B391" ca="1">IF(AND(C391&lt;&gt;"",E391&lt;&gt;"")=TRUE, CELL("row",B391)-18,"")</f>
        <v/>
      </c>
      <c r="C391" s="31"/>
      <c r="D391" s="50"/>
      <c r="E391" s="41"/>
      <c r="F391" s="107"/>
    </row>
    <row r="392" spans="1:6" s="63" customFormat="1" x14ac:dyDescent="0.3">
      <c r="A392" s="108"/>
      <c r="B392" s="30" t="str" cm="1">
        <f t="array" aca="1" ref="B392" ca="1">IF(AND(C392&lt;&gt;"",E392&lt;&gt;"")=TRUE, CELL("row",B392)-18,"")</f>
        <v/>
      </c>
      <c r="C392" s="31"/>
      <c r="D392" s="50"/>
      <c r="E392" s="41"/>
      <c r="F392" s="107"/>
    </row>
    <row r="393" spans="1:6" s="63" customFormat="1" x14ac:dyDescent="0.3">
      <c r="A393" s="108"/>
      <c r="B393" s="30" t="str" cm="1">
        <f t="array" aca="1" ref="B393" ca="1">IF(AND(C393&lt;&gt;"",E393&lt;&gt;"")=TRUE, CELL("row",B393)-18,"")</f>
        <v/>
      </c>
      <c r="C393" s="31"/>
      <c r="D393" s="50"/>
      <c r="E393" s="41"/>
      <c r="F393" s="107"/>
    </row>
    <row r="394" spans="1:6" s="63" customFormat="1" x14ac:dyDescent="0.3">
      <c r="A394" s="108"/>
      <c r="B394" s="30" t="str" cm="1">
        <f t="array" aca="1" ref="B394" ca="1">IF(AND(C394&lt;&gt;"",E394&lt;&gt;"")=TRUE, CELL("row",B394)-18,"")</f>
        <v/>
      </c>
      <c r="C394" s="31"/>
      <c r="D394" s="50"/>
      <c r="E394" s="41"/>
      <c r="F394" s="107"/>
    </row>
    <row r="395" spans="1:6" s="63" customFormat="1" x14ac:dyDescent="0.3">
      <c r="A395" s="108"/>
      <c r="B395" s="30" t="str" cm="1">
        <f t="array" aca="1" ref="B395" ca="1">IF(AND(C395&lt;&gt;"",E395&lt;&gt;"")=TRUE, CELL("row",B395)-18,"")</f>
        <v/>
      </c>
      <c r="C395" s="31"/>
      <c r="D395" s="50"/>
      <c r="E395" s="41"/>
      <c r="F395" s="107"/>
    </row>
    <row r="396" spans="1:6" s="63" customFormat="1" x14ac:dyDescent="0.3">
      <c r="A396" s="108"/>
      <c r="B396" s="30" t="str" cm="1">
        <f t="array" aca="1" ref="B396" ca="1">IF(AND(C396&lt;&gt;"",E396&lt;&gt;"")=TRUE, CELL("row",B396)-18,"")</f>
        <v/>
      </c>
      <c r="C396" s="31"/>
      <c r="D396" s="50"/>
      <c r="E396" s="41"/>
      <c r="F396" s="107"/>
    </row>
    <row r="397" spans="1:6" s="63" customFormat="1" x14ac:dyDescent="0.3">
      <c r="A397" s="108"/>
      <c r="B397" s="30" t="str" cm="1">
        <f t="array" aca="1" ref="B397" ca="1">IF(AND(C397&lt;&gt;"",E397&lt;&gt;"")=TRUE, CELL("row",B397)-18,"")</f>
        <v/>
      </c>
      <c r="C397" s="31"/>
      <c r="D397" s="50"/>
      <c r="E397" s="41"/>
      <c r="F397" s="107"/>
    </row>
    <row r="398" spans="1:6" s="63" customFormat="1" x14ac:dyDescent="0.3">
      <c r="A398" s="108"/>
      <c r="B398" s="30" t="str" cm="1">
        <f t="array" aca="1" ref="B398" ca="1">IF(AND(C398&lt;&gt;"",E398&lt;&gt;"")=TRUE, CELL("row",B398)-18,"")</f>
        <v/>
      </c>
      <c r="C398" s="31"/>
      <c r="D398" s="50"/>
      <c r="E398" s="41"/>
      <c r="F398" s="107"/>
    </row>
    <row r="399" spans="1:6" s="63" customFormat="1" x14ac:dyDescent="0.3">
      <c r="A399" s="108"/>
      <c r="B399" s="30" t="str" cm="1">
        <f t="array" aca="1" ref="B399" ca="1">IF(AND(C399&lt;&gt;"",E399&lt;&gt;"")=TRUE, CELL("row",B399)-18,"")</f>
        <v/>
      </c>
      <c r="C399" s="31"/>
      <c r="D399" s="50"/>
      <c r="E399" s="41"/>
      <c r="F399" s="107"/>
    </row>
    <row r="400" spans="1:6" s="63" customFormat="1" x14ac:dyDescent="0.3">
      <c r="A400" s="108"/>
      <c r="B400" s="30" t="str" cm="1">
        <f t="array" aca="1" ref="B400" ca="1">IF(AND(C400&lt;&gt;"",E400&lt;&gt;"")=TRUE, CELL("row",B400)-18,"")</f>
        <v/>
      </c>
      <c r="C400" s="31"/>
      <c r="D400" s="50"/>
      <c r="E400" s="41"/>
      <c r="F400" s="107"/>
    </row>
    <row r="401" spans="1:6" s="63" customFormat="1" x14ac:dyDescent="0.3">
      <c r="A401" s="108"/>
      <c r="B401" s="30" t="str" cm="1">
        <f t="array" aca="1" ref="B401" ca="1">IF(AND(C401&lt;&gt;"",E401&lt;&gt;"")=TRUE, CELL("row",B401)-18,"")</f>
        <v/>
      </c>
      <c r="C401" s="31"/>
      <c r="D401" s="50"/>
      <c r="E401" s="41"/>
      <c r="F401" s="107"/>
    </row>
    <row r="402" spans="1:6" s="63" customFormat="1" x14ac:dyDescent="0.3">
      <c r="A402" s="108"/>
      <c r="B402" s="30" t="str" cm="1">
        <f t="array" aca="1" ref="B402" ca="1">IF(AND(C402&lt;&gt;"",E402&lt;&gt;"")=TRUE, CELL("row",B402)-18,"")</f>
        <v/>
      </c>
      <c r="C402" s="31"/>
      <c r="D402" s="50"/>
      <c r="E402" s="41"/>
      <c r="F402" s="107"/>
    </row>
    <row r="403" spans="1:6" s="63" customFormat="1" x14ac:dyDescent="0.3">
      <c r="A403" s="108"/>
      <c r="B403" s="30" t="str" cm="1">
        <f t="array" aca="1" ref="B403" ca="1">IF(AND(C403&lt;&gt;"",E403&lt;&gt;"")=TRUE, CELL("row",B403)-18,"")</f>
        <v/>
      </c>
      <c r="C403" s="31"/>
      <c r="D403" s="50"/>
      <c r="E403" s="41"/>
      <c r="F403" s="107"/>
    </row>
    <row r="404" spans="1:6" s="63" customFormat="1" x14ac:dyDescent="0.3">
      <c r="A404" s="108"/>
      <c r="B404" s="30" t="str" cm="1">
        <f t="array" aca="1" ref="B404" ca="1">IF(AND(C404&lt;&gt;"",E404&lt;&gt;"")=TRUE, CELL("row",B404)-18,"")</f>
        <v/>
      </c>
      <c r="C404" s="31"/>
      <c r="D404" s="50"/>
      <c r="E404" s="41"/>
      <c r="F404" s="107"/>
    </row>
    <row r="405" spans="1:6" s="63" customFormat="1" x14ac:dyDescent="0.3">
      <c r="A405" s="108"/>
      <c r="B405" s="30" t="str" cm="1">
        <f t="array" aca="1" ref="B405" ca="1">IF(AND(C405&lt;&gt;"",E405&lt;&gt;"")=TRUE, CELL("row",B405)-18,"")</f>
        <v/>
      </c>
      <c r="C405" s="31"/>
      <c r="D405" s="50"/>
      <c r="E405" s="41"/>
      <c r="F405" s="107"/>
    </row>
    <row r="406" spans="1:6" s="63" customFormat="1" x14ac:dyDescent="0.3">
      <c r="A406" s="108"/>
      <c r="B406" s="30" t="str" cm="1">
        <f t="array" aca="1" ref="B406" ca="1">IF(AND(C406&lt;&gt;"",E406&lt;&gt;"")=TRUE, CELL("row",B406)-18,"")</f>
        <v/>
      </c>
      <c r="C406" s="31"/>
      <c r="D406" s="50"/>
      <c r="E406" s="41"/>
      <c r="F406" s="107"/>
    </row>
    <row r="407" spans="1:6" s="63" customFormat="1" x14ac:dyDescent="0.3">
      <c r="A407" s="108"/>
      <c r="B407" s="30" t="str" cm="1">
        <f t="array" aca="1" ref="B407" ca="1">IF(AND(C407&lt;&gt;"",E407&lt;&gt;"")=TRUE, CELL("row",B407)-18,"")</f>
        <v/>
      </c>
      <c r="C407" s="31"/>
      <c r="D407" s="50"/>
      <c r="E407" s="41"/>
      <c r="F407" s="107"/>
    </row>
    <row r="408" spans="1:6" s="63" customFormat="1" x14ac:dyDescent="0.3">
      <c r="A408" s="108"/>
      <c r="B408" s="30" t="str" cm="1">
        <f t="array" aca="1" ref="B408" ca="1">IF(AND(C408&lt;&gt;"",E408&lt;&gt;"")=TRUE, CELL("row",B408)-18,"")</f>
        <v/>
      </c>
      <c r="C408" s="31"/>
      <c r="D408" s="50"/>
      <c r="E408" s="41"/>
      <c r="F408" s="107"/>
    </row>
    <row r="409" spans="1:6" s="63" customFormat="1" x14ac:dyDescent="0.3">
      <c r="A409" s="108"/>
      <c r="B409" s="30" t="str" cm="1">
        <f t="array" aca="1" ref="B409" ca="1">IF(AND(C409&lt;&gt;"",E409&lt;&gt;"")=TRUE, CELL("row",B409)-18,"")</f>
        <v/>
      </c>
      <c r="C409" s="31"/>
      <c r="D409" s="50"/>
      <c r="E409" s="41"/>
      <c r="F409" s="107"/>
    </row>
    <row r="410" spans="1:6" s="63" customFormat="1" x14ac:dyDescent="0.3">
      <c r="A410" s="108"/>
      <c r="B410" s="30" t="str" cm="1">
        <f t="array" aca="1" ref="B410" ca="1">IF(AND(C410&lt;&gt;"",E410&lt;&gt;"")=TRUE, CELL("row",B410)-18,"")</f>
        <v/>
      </c>
      <c r="C410" s="31"/>
      <c r="D410" s="50"/>
      <c r="E410" s="41"/>
      <c r="F410" s="107"/>
    </row>
    <row r="411" spans="1:6" s="63" customFormat="1" x14ac:dyDescent="0.3">
      <c r="A411" s="108"/>
      <c r="B411" s="30" t="str" cm="1">
        <f t="array" aca="1" ref="B411" ca="1">IF(AND(C411&lt;&gt;"",E411&lt;&gt;"")=TRUE, CELL("row",B411)-18,"")</f>
        <v/>
      </c>
      <c r="C411" s="31"/>
      <c r="D411" s="50"/>
      <c r="E411" s="41"/>
      <c r="F411" s="107"/>
    </row>
    <row r="412" spans="1:6" s="63" customFormat="1" x14ac:dyDescent="0.3">
      <c r="A412" s="108"/>
      <c r="B412" s="30" t="str" cm="1">
        <f t="array" aca="1" ref="B412" ca="1">IF(AND(C412&lt;&gt;"",E412&lt;&gt;"")=TRUE, CELL("row",B412)-18,"")</f>
        <v/>
      </c>
      <c r="C412" s="31"/>
      <c r="D412" s="50"/>
      <c r="E412" s="41"/>
      <c r="F412" s="107"/>
    </row>
    <row r="413" spans="1:6" s="63" customFormat="1" x14ac:dyDescent="0.3">
      <c r="A413" s="108"/>
      <c r="B413" s="30" t="str" cm="1">
        <f t="array" aca="1" ref="B413" ca="1">IF(AND(C413&lt;&gt;"",E413&lt;&gt;"")=TRUE, CELL("row",B413)-18,"")</f>
        <v/>
      </c>
      <c r="C413" s="31"/>
      <c r="D413" s="50"/>
      <c r="E413" s="41"/>
      <c r="F413" s="107"/>
    </row>
    <row r="414" spans="1:6" s="63" customFormat="1" x14ac:dyDescent="0.3">
      <c r="A414" s="108"/>
      <c r="B414" s="30" t="str" cm="1">
        <f t="array" aca="1" ref="B414" ca="1">IF(AND(C414&lt;&gt;"",E414&lt;&gt;"")=TRUE, CELL("row",B414)-18,"")</f>
        <v/>
      </c>
      <c r="C414" s="31"/>
      <c r="D414" s="50"/>
      <c r="E414" s="41"/>
      <c r="F414" s="107"/>
    </row>
    <row r="415" spans="1:6" s="63" customFormat="1" x14ac:dyDescent="0.3">
      <c r="A415" s="108"/>
      <c r="B415" s="30" t="str" cm="1">
        <f t="array" aca="1" ref="B415" ca="1">IF(AND(C415&lt;&gt;"",E415&lt;&gt;"")=TRUE, CELL("row",B415)-18,"")</f>
        <v/>
      </c>
      <c r="C415" s="31"/>
      <c r="D415" s="50"/>
      <c r="E415" s="41"/>
      <c r="F415" s="107"/>
    </row>
    <row r="416" spans="1:6" s="63" customFormat="1" x14ac:dyDescent="0.3">
      <c r="A416" s="108"/>
      <c r="B416" s="30" t="str" cm="1">
        <f t="array" aca="1" ref="B416" ca="1">IF(AND(C416&lt;&gt;"",E416&lt;&gt;"")=TRUE, CELL("row",B416)-18,"")</f>
        <v/>
      </c>
      <c r="C416" s="31"/>
      <c r="D416" s="50"/>
      <c r="E416" s="41"/>
      <c r="F416" s="107"/>
    </row>
    <row r="417" spans="1:6" s="63" customFormat="1" x14ac:dyDescent="0.3">
      <c r="A417" s="108"/>
      <c r="B417" s="30" t="str" cm="1">
        <f t="array" aca="1" ref="B417" ca="1">IF(AND(C417&lt;&gt;"",E417&lt;&gt;"")=TRUE, CELL("row",B417)-18,"")</f>
        <v/>
      </c>
      <c r="C417" s="31"/>
      <c r="D417" s="50"/>
      <c r="E417" s="41"/>
      <c r="F417" s="107"/>
    </row>
    <row r="418" spans="1:6" s="63" customFormat="1" x14ac:dyDescent="0.3">
      <c r="A418" s="108"/>
      <c r="B418" s="30" t="str" cm="1">
        <f t="array" aca="1" ref="B418" ca="1">IF(AND(C418&lt;&gt;"",E418&lt;&gt;"")=TRUE, CELL("row",B418)-18,"")</f>
        <v/>
      </c>
      <c r="C418" s="31"/>
      <c r="D418" s="50"/>
      <c r="E418" s="41"/>
      <c r="F418" s="107"/>
    </row>
    <row r="419" spans="1:6" s="63" customFormat="1" x14ac:dyDescent="0.3">
      <c r="A419" s="108"/>
      <c r="B419" s="30" t="str" cm="1">
        <f t="array" aca="1" ref="B419" ca="1">IF(AND(C419&lt;&gt;"",E419&lt;&gt;"")=TRUE, CELL("row",B419)-18,"")</f>
        <v/>
      </c>
      <c r="C419" s="31"/>
      <c r="D419" s="50"/>
      <c r="E419" s="41"/>
      <c r="F419" s="107"/>
    </row>
    <row r="420" spans="1:6" s="63" customFormat="1" x14ac:dyDescent="0.3">
      <c r="A420" s="108"/>
      <c r="B420" s="30" t="str" cm="1">
        <f t="array" aca="1" ref="B420" ca="1">IF(AND(C420&lt;&gt;"",E420&lt;&gt;"")=TRUE, CELL("row",B420)-18,"")</f>
        <v/>
      </c>
      <c r="C420" s="31"/>
      <c r="D420" s="50"/>
      <c r="E420" s="41"/>
      <c r="F420" s="107"/>
    </row>
    <row r="421" spans="1:6" s="63" customFormat="1" x14ac:dyDescent="0.3">
      <c r="A421" s="108"/>
      <c r="B421" s="30" t="str" cm="1">
        <f t="array" aca="1" ref="B421" ca="1">IF(AND(C421&lt;&gt;"",E421&lt;&gt;"")=TRUE, CELL("row",B421)-18,"")</f>
        <v/>
      </c>
      <c r="C421" s="31"/>
      <c r="D421" s="50"/>
      <c r="E421" s="41"/>
      <c r="F421" s="107"/>
    </row>
    <row r="422" spans="1:6" s="63" customFormat="1" x14ac:dyDescent="0.3">
      <c r="A422" s="108"/>
      <c r="B422" s="30" t="str" cm="1">
        <f t="array" aca="1" ref="B422" ca="1">IF(AND(C422&lt;&gt;"",E422&lt;&gt;"")=TRUE, CELL("row",B422)-18,"")</f>
        <v/>
      </c>
      <c r="C422" s="31"/>
      <c r="D422" s="50"/>
      <c r="E422" s="41"/>
      <c r="F422" s="107"/>
    </row>
    <row r="423" spans="1:6" s="63" customFormat="1" x14ac:dyDescent="0.3">
      <c r="A423" s="108"/>
      <c r="B423" s="30" t="str" cm="1">
        <f t="array" aca="1" ref="B423" ca="1">IF(AND(C423&lt;&gt;"",E423&lt;&gt;"")=TRUE, CELL("row",B423)-18,"")</f>
        <v/>
      </c>
      <c r="C423" s="31"/>
      <c r="D423" s="50"/>
      <c r="E423" s="41"/>
      <c r="F423" s="107"/>
    </row>
    <row r="424" spans="1:6" s="63" customFormat="1" x14ac:dyDescent="0.3">
      <c r="A424" s="108"/>
      <c r="B424" s="30" t="str" cm="1">
        <f t="array" aca="1" ref="B424" ca="1">IF(AND(C424&lt;&gt;"",E424&lt;&gt;"")=TRUE, CELL("row",B424)-18,"")</f>
        <v/>
      </c>
      <c r="C424" s="31"/>
      <c r="D424" s="50"/>
      <c r="E424" s="41"/>
      <c r="F424" s="107"/>
    </row>
    <row r="425" spans="1:6" s="63" customFormat="1" x14ac:dyDescent="0.3">
      <c r="A425" s="108"/>
      <c r="B425" s="30" t="str" cm="1">
        <f t="array" aca="1" ref="B425" ca="1">IF(AND(C425&lt;&gt;"",E425&lt;&gt;"")=TRUE, CELL("row",B425)-18,"")</f>
        <v/>
      </c>
      <c r="C425" s="31"/>
      <c r="D425" s="50"/>
      <c r="E425" s="41"/>
      <c r="F425" s="107"/>
    </row>
    <row r="426" spans="1:6" s="63" customFormat="1" x14ac:dyDescent="0.3">
      <c r="A426" s="108"/>
      <c r="B426" s="30" t="str" cm="1">
        <f t="array" aca="1" ref="B426" ca="1">IF(AND(C426&lt;&gt;"",E426&lt;&gt;"")=TRUE, CELL("row",B426)-18,"")</f>
        <v/>
      </c>
      <c r="C426" s="31"/>
      <c r="D426" s="50"/>
      <c r="E426" s="41"/>
      <c r="F426" s="107"/>
    </row>
    <row r="427" spans="1:6" s="63" customFormat="1" x14ac:dyDescent="0.3">
      <c r="A427" s="108"/>
      <c r="B427" s="30" t="str" cm="1">
        <f t="array" aca="1" ref="B427" ca="1">IF(AND(C427&lt;&gt;"",E427&lt;&gt;"")=TRUE, CELL("row",B427)-18,"")</f>
        <v/>
      </c>
      <c r="C427" s="31"/>
      <c r="D427" s="50"/>
      <c r="E427" s="41"/>
      <c r="F427" s="107"/>
    </row>
    <row r="428" spans="1:6" s="63" customFormat="1" x14ac:dyDescent="0.3">
      <c r="A428" s="108"/>
      <c r="B428" s="30" t="str" cm="1">
        <f t="array" aca="1" ref="B428" ca="1">IF(AND(C428&lt;&gt;"",E428&lt;&gt;"")=TRUE, CELL("row",B428)-18,"")</f>
        <v/>
      </c>
      <c r="C428" s="31"/>
      <c r="D428" s="50"/>
      <c r="E428" s="41"/>
      <c r="F428" s="107"/>
    </row>
    <row r="429" spans="1:6" s="63" customFormat="1" x14ac:dyDescent="0.3">
      <c r="A429" s="108"/>
      <c r="B429" s="30" t="str" cm="1">
        <f t="array" aca="1" ref="B429" ca="1">IF(AND(C429&lt;&gt;"",E429&lt;&gt;"")=TRUE, CELL("row",B429)-18,"")</f>
        <v/>
      </c>
      <c r="C429" s="31"/>
      <c r="D429" s="50"/>
      <c r="E429" s="41"/>
      <c r="F429" s="107"/>
    </row>
    <row r="430" spans="1:6" s="63" customFormat="1" x14ac:dyDescent="0.3">
      <c r="A430" s="108"/>
      <c r="B430" s="30" t="str" cm="1">
        <f t="array" aca="1" ref="B430" ca="1">IF(AND(C430&lt;&gt;"",E430&lt;&gt;"")=TRUE, CELL("row",B430)-18,"")</f>
        <v/>
      </c>
      <c r="C430" s="31"/>
      <c r="D430" s="50"/>
      <c r="E430" s="41"/>
      <c r="F430" s="107"/>
    </row>
    <row r="431" spans="1:6" s="63" customFormat="1" x14ac:dyDescent="0.3">
      <c r="A431" s="108"/>
      <c r="B431" s="30" t="str" cm="1">
        <f t="array" aca="1" ref="B431" ca="1">IF(AND(C431&lt;&gt;"",E431&lt;&gt;"")=TRUE, CELL("row",B431)-18,"")</f>
        <v/>
      </c>
      <c r="C431" s="31"/>
      <c r="D431" s="50"/>
      <c r="E431" s="41"/>
      <c r="F431" s="107"/>
    </row>
    <row r="432" spans="1:6" s="63" customFormat="1" x14ac:dyDescent="0.3">
      <c r="A432" s="108"/>
      <c r="B432" s="30" t="str" cm="1">
        <f t="array" aca="1" ref="B432" ca="1">IF(AND(C432&lt;&gt;"",E432&lt;&gt;"")=TRUE, CELL("row",B432)-18,"")</f>
        <v/>
      </c>
      <c r="C432" s="31"/>
      <c r="D432" s="50"/>
      <c r="E432" s="41"/>
      <c r="F432" s="107"/>
    </row>
    <row r="433" spans="1:6" s="63" customFormat="1" x14ac:dyDescent="0.3">
      <c r="A433" s="108"/>
      <c r="B433" s="30" t="str" cm="1">
        <f t="array" aca="1" ref="B433" ca="1">IF(AND(C433&lt;&gt;"",E433&lt;&gt;"")=TRUE, CELL("row",B433)-18,"")</f>
        <v/>
      </c>
      <c r="C433" s="31"/>
      <c r="D433" s="50"/>
      <c r="E433" s="41"/>
      <c r="F433" s="107"/>
    </row>
    <row r="434" spans="1:6" s="63" customFormat="1" x14ac:dyDescent="0.3">
      <c r="A434" s="108"/>
      <c r="B434" s="30" t="str" cm="1">
        <f t="array" aca="1" ref="B434" ca="1">IF(AND(C434&lt;&gt;"",E434&lt;&gt;"")=TRUE, CELL("row",B434)-18,"")</f>
        <v/>
      </c>
      <c r="C434" s="31"/>
      <c r="D434" s="50"/>
      <c r="E434" s="41"/>
      <c r="F434" s="107"/>
    </row>
    <row r="435" spans="1:6" s="63" customFormat="1" x14ac:dyDescent="0.3">
      <c r="A435" s="108"/>
      <c r="B435" s="30" t="str" cm="1">
        <f t="array" aca="1" ref="B435" ca="1">IF(AND(C435&lt;&gt;"",E435&lt;&gt;"")=TRUE, CELL("row",B435)-18,"")</f>
        <v/>
      </c>
      <c r="C435" s="31"/>
      <c r="D435" s="50"/>
      <c r="E435" s="41"/>
      <c r="F435" s="107"/>
    </row>
    <row r="436" spans="1:6" s="63" customFormat="1" x14ac:dyDescent="0.3">
      <c r="A436" s="108"/>
      <c r="B436" s="30" t="str" cm="1">
        <f t="array" aca="1" ref="B436" ca="1">IF(AND(C436&lt;&gt;"",E436&lt;&gt;"")=TRUE, CELL("row",B436)-18,"")</f>
        <v/>
      </c>
      <c r="C436" s="31"/>
      <c r="D436" s="50"/>
      <c r="E436" s="41"/>
      <c r="F436" s="107"/>
    </row>
    <row r="437" spans="1:6" s="63" customFormat="1" x14ac:dyDescent="0.3">
      <c r="A437" s="108"/>
      <c r="B437" s="30" t="str" cm="1">
        <f t="array" aca="1" ref="B437" ca="1">IF(AND(C437&lt;&gt;"",E437&lt;&gt;"")=TRUE, CELL("row",B437)-18,"")</f>
        <v/>
      </c>
      <c r="C437" s="31"/>
      <c r="D437" s="50"/>
      <c r="E437" s="41"/>
      <c r="F437" s="107"/>
    </row>
    <row r="438" spans="1:6" s="63" customFormat="1" x14ac:dyDescent="0.3">
      <c r="A438" s="108"/>
      <c r="B438" s="30" t="str" cm="1">
        <f t="array" aca="1" ref="B438" ca="1">IF(AND(C438&lt;&gt;"",E438&lt;&gt;"")=TRUE, CELL("row",B438)-18,"")</f>
        <v/>
      </c>
      <c r="C438" s="31"/>
      <c r="D438" s="50"/>
      <c r="E438" s="41"/>
      <c r="F438" s="107"/>
    </row>
    <row r="439" spans="1:6" s="63" customFormat="1" x14ac:dyDescent="0.3">
      <c r="A439" s="108"/>
      <c r="B439" s="30" t="str" cm="1">
        <f t="array" aca="1" ref="B439" ca="1">IF(AND(C439&lt;&gt;"",E439&lt;&gt;"")=TRUE, CELL("row",B439)-18,"")</f>
        <v/>
      </c>
      <c r="C439" s="31"/>
      <c r="D439" s="50"/>
      <c r="E439" s="41"/>
      <c r="F439" s="107"/>
    </row>
    <row r="440" spans="1:6" s="63" customFormat="1" x14ac:dyDescent="0.3">
      <c r="A440" s="108"/>
      <c r="B440" s="30" t="str" cm="1">
        <f t="array" aca="1" ref="B440" ca="1">IF(AND(C440&lt;&gt;"",E440&lt;&gt;"")=TRUE, CELL("row",B440)-18,"")</f>
        <v/>
      </c>
      <c r="C440" s="31"/>
      <c r="D440" s="50"/>
      <c r="E440" s="41"/>
      <c r="F440" s="107"/>
    </row>
    <row r="441" spans="1:6" s="63" customFormat="1" x14ac:dyDescent="0.3">
      <c r="A441" s="108"/>
      <c r="B441" s="30" t="str" cm="1">
        <f t="array" aca="1" ref="B441" ca="1">IF(AND(C441&lt;&gt;"",E441&lt;&gt;"")=TRUE, CELL("row",B441)-18,"")</f>
        <v/>
      </c>
      <c r="C441" s="31"/>
      <c r="D441" s="50"/>
      <c r="E441" s="41"/>
      <c r="F441" s="107"/>
    </row>
    <row r="442" spans="1:6" s="63" customFormat="1" x14ac:dyDescent="0.3">
      <c r="A442" s="108"/>
      <c r="B442" s="30" t="str" cm="1">
        <f t="array" aca="1" ref="B442" ca="1">IF(AND(C442&lt;&gt;"",E442&lt;&gt;"")=TRUE, CELL("row",B442)-18,"")</f>
        <v/>
      </c>
      <c r="C442" s="31"/>
      <c r="D442" s="50"/>
      <c r="E442" s="41"/>
      <c r="F442" s="107"/>
    </row>
    <row r="443" spans="1:6" s="63" customFormat="1" x14ac:dyDescent="0.3">
      <c r="A443" s="108"/>
      <c r="B443" s="30" t="str" cm="1">
        <f t="array" aca="1" ref="B443" ca="1">IF(AND(C443&lt;&gt;"",E443&lt;&gt;"")=TRUE, CELL("row",B443)-18,"")</f>
        <v/>
      </c>
      <c r="C443" s="31"/>
      <c r="D443" s="50"/>
      <c r="E443" s="41"/>
      <c r="F443" s="107"/>
    </row>
    <row r="444" spans="1:6" s="63" customFormat="1" x14ac:dyDescent="0.3">
      <c r="A444" s="108"/>
      <c r="B444" s="30" t="str" cm="1">
        <f t="array" aca="1" ref="B444" ca="1">IF(AND(C444&lt;&gt;"",E444&lt;&gt;"")=TRUE, CELL("row",B444)-18,"")</f>
        <v/>
      </c>
      <c r="C444" s="31"/>
      <c r="D444" s="50"/>
      <c r="E444" s="41"/>
      <c r="F444" s="107"/>
    </row>
    <row r="445" spans="1:6" s="63" customFormat="1" x14ac:dyDescent="0.3">
      <c r="A445" s="108"/>
      <c r="B445" s="30" t="str" cm="1">
        <f t="array" aca="1" ref="B445" ca="1">IF(AND(C445&lt;&gt;"",E445&lt;&gt;"")=TRUE, CELL("row",B445)-18,"")</f>
        <v/>
      </c>
      <c r="C445" s="31"/>
      <c r="D445" s="50"/>
      <c r="E445" s="41"/>
      <c r="F445" s="107"/>
    </row>
    <row r="446" spans="1:6" s="63" customFormat="1" x14ac:dyDescent="0.3">
      <c r="A446" s="108"/>
      <c r="B446" s="30" t="str" cm="1">
        <f t="array" aca="1" ref="B446" ca="1">IF(AND(C446&lt;&gt;"",E446&lt;&gt;"")=TRUE, CELL("row",B446)-18,"")</f>
        <v/>
      </c>
      <c r="C446" s="31"/>
      <c r="D446" s="50"/>
      <c r="E446" s="41"/>
      <c r="F446" s="107"/>
    </row>
    <row r="447" spans="1:6" s="63" customFormat="1" x14ac:dyDescent="0.3">
      <c r="A447" s="108"/>
      <c r="B447" s="30" t="str" cm="1">
        <f t="array" aca="1" ref="B447" ca="1">IF(AND(C447&lt;&gt;"",E447&lt;&gt;"")=TRUE, CELL("row",B447)-18,"")</f>
        <v/>
      </c>
      <c r="C447" s="31"/>
      <c r="D447" s="50"/>
      <c r="E447" s="41"/>
      <c r="F447" s="107"/>
    </row>
    <row r="448" spans="1:6" s="63" customFormat="1" x14ac:dyDescent="0.3">
      <c r="A448" s="108"/>
      <c r="B448" s="30" t="str" cm="1">
        <f t="array" aca="1" ref="B448" ca="1">IF(AND(C448&lt;&gt;"",E448&lt;&gt;"")=TRUE, CELL("row",B448)-18,"")</f>
        <v/>
      </c>
      <c r="C448" s="31"/>
      <c r="D448" s="50"/>
      <c r="E448" s="41"/>
      <c r="F448" s="107"/>
    </row>
    <row r="449" spans="1:6" s="63" customFormat="1" x14ac:dyDescent="0.3">
      <c r="A449" s="108"/>
      <c r="B449" s="30" t="str" cm="1">
        <f t="array" aca="1" ref="B449" ca="1">IF(AND(C449&lt;&gt;"",E449&lt;&gt;"")=TRUE, CELL("row",B449)-18,"")</f>
        <v/>
      </c>
      <c r="C449" s="31"/>
      <c r="D449" s="50"/>
      <c r="E449" s="41"/>
      <c r="F449" s="107"/>
    </row>
    <row r="450" spans="1:6" s="63" customFormat="1" x14ac:dyDescent="0.3">
      <c r="A450" s="108"/>
      <c r="B450" s="30" t="str" cm="1">
        <f t="array" aca="1" ref="B450" ca="1">IF(AND(C450&lt;&gt;"",E450&lt;&gt;"")=TRUE, CELL("row",B450)-18,"")</f>
        <v/>
      </c>
      <c r="C450" s="31"/>
      <c r="D450" s="50"/>
      <c r="E450" s="41"/>
      <c r="F450" s="107"/>
    </row>
    <row r="451" spans="1:6" s="63" customFormat="1" x14ac:dyDescent="0.3">
      <c r="A451" s="108"/>
      <c r="B451" s="30" t="str" cm="1">
        <f t="array" aca="1" ref="B451" ca="1">IF(AND(C451&lt;&gt;"",E451&lt;&gt;"")=TRUE, CELL("row",B451)-18,"")</f>
        <v/>
      </c>
      <c r="C451" s="31"/>
      <c r="D451" s="50"/>
      <c r="E451" s="41"/>
      <c r="F451" s="107"/>
    </row>
    <row r="452" spans="1:6" s="63" customFormat="1" x14ac:dyDescent="0.3">
      <c r="A452" s="108"/>
      <c r="B452" s="30" t="str" cm="1">
        <f t="array" aca="1" ref="B452" ca="1">IF(AND(C452&lt;&gt;"",E452&lt;&gt;"")=TRUE, CELL("row",B452)-18,"")</f>
        <v/>
      </c>
      <c r="C452" s="31"/>
      <c r="D452" s="50"/>
      <c r="E452" s="41"/>
      <c r="F452" s="107"/>
    </row>
    <row r="453" spans="1:6" s="63" customFormat="1" x14ac:dyDescent="0.3">
      <c r="A453" s="108"/>
      <c r="B453" s="30" t="str" cm="1">
        <f t="array" aca="1" ref="B453" ca="1">IF(AND(C453&lt;&gt;"",E453&lt;&gt;"")=TRUE, CELL("row",B453)-18,"")</f>
        <v/>
      </c>
      <c r="C453" s="31"/>
      <c r="D453" s="50"/>
      <c r="E453" s="41"/>
      <c r="F453" s="107"/>
    </row>
    <row r="454" spans="1:6" s="63" customFormat="1" x14ac:dyDescent="0.3">
      <c r="A454" s="108"/>
      <c r="B454" s="30" t="str" cm="1">
        <f t="array" aca="1" ref="B454" ca="1">IF(AND(C454&lt;&gt;"",E454&lt;&gt;"")=TRUE, CELL("row",B454)-18,"")</f>
        <v/>
      </c>
      <c r="C454" s="31"/>
      <c r="D454" s="50"/>
      <c r="E454" s="41"/>
      <c r="F454" s="107"/>
    </row>
    <row r="455" spans="1:6" s="63" customFormat="1" x14ac:dyDescent="0.3">
      <c r="A455" s="108"/>
      <c r="B455" s="30" t="str" cm="1">
        <f t="array" aca="1" ref="B455" ca="1">IF(AND(C455&lt;&gt;"",E455&lt;&gt;"")=TRUE, CELL("row",B455)-18,"")</f>
        <v/>
      </c>
      <c r="C455" s="31"/>
      <c r="D455" s="50"/>
      <c r="E455" s="41"/>
      <c r="F455" s="107"/>
    </row>
    <row r="456" spans="1:6" s="63" customFormat="1" x14ac:dyDescent="0.3">
      <c r="A456" s="108"/>
      <c r="B456" s="30" t="str" cm="1">
        <f t="array" aca="1" ref="B456" ca="1">IF(AND(C456&lt;&gt;"",E456&lt;&gt;"")=TRUE, CELL("row",B456)-18,"")</f>
        <v/>
      </c>
      <c r="C456" s="31"/>
      <c r="D456" s="50"/>
      <c r="E456" s="41"/>
      <c r="F456" s="107"/>
    </row>
    <row r="457" spans="1:6" s="63" customFormat="1" x14ac:dyDescent="0.3">
      <c r="A457" s="108"/>
      <c r="B457" s="30" t="str" cm="1">
        <f t="array" aca="1" ref="B457" ca="1">IF(AND(C457&lt;&gt;"",E457&lt;&gt;"")=TRUE, CELL("row",B457)-18,"")</f>
        <v/>
      </c>
      <c r="C457" s="31"/>
      <c r="D457" s="50"/>
      <c r="E457" s="41"/>
      <c r="F457" s="107"/>
    </row>
    <row r="458" spans="1:6" s="63" customFormat="1" x14ac:dyDescent="0.3">
      <c r="A458" s="108"/>
      <c r="B458" s="30" t="str" cm="1">
        <f t="array" aca="1" ref="B458" ca="1">IF(AND(C458&lt;&gt;"",E458&lt;&gt;"")=TRUE, CELL("row",B458)-18,"")</f>
        <v/>
      </c>
      <c r="C458" s="31"/>
      <c r="D458" s="50"/>
      <c r="E458" s="41"/>
      <c r="F458" s="107"/>
    </row>
    <row r="459" spans="1:6" s="63" customFormat="1" x14ac:dyDescent="0.3">
      <c r="A459" s="108"/>
      <c r="B459" s="30" t="str" cm="1">
        <f t="array" aca="1" ref="B459" ca="1">IF(AND(C459&lt;&gt;"",E459&lt;&gt;"")=TRUE, CELL("row",B459)-18,"")</f>
        <v/>
      </c>
      <c r="C459" s="31"/>
      <c r="D459" s="50"/>
      <c r="E459" s="41"/>
      <c r="F459" s="107"/>
    </row>
    <row r="460" spans="1:6" s="63" customFormat="1" x14ac:dyDescent="0.3">
      <c r="A460" s="108"/>
      <c r="B460" s="30" t="str" cm="1">
        <f t="array" aca="1" ref="B460" ca="1">IF(AND(C460&lt;&gt;"",E460&lt;&gt;"")=TRUE, CELL("row",B460)-18,"")</f>
        <v/>
      </c>
      <c r="C460" s="31"/>
      <c r="D460" s="50"/>
      <c r="E460" s="41"/>
      <c r="F460" s="107"/>
    </row>
    <row r="461" spans="1:6" s="63" customFormat="1" x14ac:dyDescent="0.3">
      <c r="A461" s="108"/>
      <c r="B461" s="30" t="str" cm="1">
        <f t="array" aca="1" ref="B461" ca="1">IF(AND(C461&lt;&gt;"",E461&lt;&gt;"")=TRUE, CELL("row",B461)-18,"")</f>
        <v/>
      </c>
      <c r="C461" s="31"/>
      <c r="D461" s="50"/>
      <c r="E461" s="41"/>
      <c r="F461" s="107"/>
    </row>
    <row r="462" spans="1:6" s="63" customFormat="1" x14ac:dyDescent="0.3">
      <c r="A462" s="108"/>
      <c r="B462" s="30" t="str" cm="1">
        <f t="array" aca="1" ref="B462" ca="1">IF(AND(C462&lt;&gt;"",E462&lt;&gt;"")=TRUE, CELL("row",B462)-18,"")</f>
        <v/>
      </c>
      <c r="C462" s="31"/>
      <c r="D462" s="50"/>
      <c r="E462" s="41"/>
      <c r="F462" s="107"/>
    </row>
    <row r="463" spans="1:6" s="63" customFormat="1" x14ac:dyDescent="0.3">
      <c r="A463" s="108"/>
      <c r="B463" s="30" t="str" cm="1">
        <f t="array" aca="1" ref="B463" ca="1">IF(AND(C463&lt;&gt;"",E463&lt;&gt;"")=TRUE, CELL("row",B463)-18,"")</f>
        <v/>
      </c>
      <c r="C463" s="31"/>
      <c r="D463" s="50"/>
      <c r="E463" s="41"/>
      <c r="F463" s="107"/>
    </row>
    <row r="464" spans="1:6" s="63" customFormat="1" x14ac:dyDescent="0.3">
      <c r="A464" s="108"/>
      <c r="B464" s="30" t="str" cm="1">
        <f t="array" aca="1" ref="B464" ca="1">IF(AND(C464&lt;&gt;"",E464&lt;&gt;"")=TRUE, CELL("row",B464)-18,"")</f>
        <v/>
      </c>
      <c r="C464" s="31"/>
      <c r="D464" s="50"/>
      <c r="E464" s="41"/>
      <c r="F464" s="107"/>
    </row>
    <row r="465" spans="1:6" s="63" customFormat="1" x14ac:dyDescent="0.3">
      <c r="A465" s="108"/>
      <c r="B465" s="30" t="str" cm="1">
        <f t="array" aca="1" ref="B465" ca="1">IF(AND(C465&lt;&gt;"",E465&lt;&gt;"")=TRUE, CELL("row",B465)-18,"")</f>
        <v/>
      </c>
      <c r="C465" s="31"/>
      <c r="D465" s="50"/>
      <c r="E465" s="41"/>
      <c r="F465" s="107"/>
    </row>
    <row r="466" spans="1:6" s="63" customFormat="1" x14ac:dyDescent="0.3">
      <c r="A466" s="108"/>
      <c r="B466" s="30" t="str" cm="1">
        <f t="array" aca="1" ref="B466" ca="1">IF(AND(C466&lt;&gt;"",E466&lt;&gt;"")=TRUE, CELL("row",B466)-18,"")</f>
        <v/>
      </c>
      <c r="C466" s="31"/>
      <c r="D466" s="50"/>
      <c r="E466" s="41"/>
      <c r="F466" s="107"/>
    </row>
    <row r="467" spans="1:6" s="63" customFormat="1" x14ac:dyDescent="0.3">
      <c r="A467" s="108"/>
      <c r="B467" s="30" t="str" cm="1">
        <f t="array" aca="1" ref="B467" ca="1">IF(AND(C467&lt;&gt;"",E467&lt;&gt;"")=TRUE, CELL("row",B467)-18,"")</f>
        <v/>
      </c>
      <c r="C467" s="31"/>
      <c r="D467" s="50"/>
      <c r="E467" s="41"/>
      <c r="F467" s="107"/>
    </row>
    <row r="468" spans="1:6" s="63" customFormat="1" x14ac:dyDescent="0.3">
      <c r="A468" s="108"/>
      <c r="B468" s="30" t="str" cm="1">
        <f t="array" aca="1" ref="B468" ca="1">IF(AND(C468&lt;&gt;"",E468&lt;&gt;"")=TRUE, CELL("row",B468)-18,"")</f>
        <v/>
      </c>
      <c r="C468" s="31"/>
      <c r="D468" s="50"/>
      <c r="E468" s="41"/>
      <c r="F468" s="107"/>
    </row>
    <row r="469" spans="1:6" s="63" customFormat="1" x14ac:dyDescent="0.3">
      <c r="A469" s="108"/>
      <c r="B469" s="30" t="str" cm="1">
        <f t="array" aca="1" ref="B469" ca="1">IF(AND(C469&lt;&gt;"",E469&lt;&gt;"")=TRUE, CELL("row",B469)-18,"")</f>
        <v/>
      </c>
      <c r="C469" s="31"/>
      <c r="D469" s="50"/>
      <c r="E469" s="41"/>
      <c r="F469" s="107"/>
    </row>
    <row r="470" spans="1:6" s="63" customFormat="1" x14ac:dyDescent="0.3">
      <c r="A470" s="108"/>
      <c r="B470" s="30" t="str" cm="1">
        <f t="array" aca="1" ref="B470" ca="1">IF(AND(C470&lt;&gt;"",E470&lt;&gt;"")=TRUE, CELL("row",B470)-18,"")</f>
        <v/>
      </c>
      <c r="C470" s="31"/>
      <c r="D470" s="50"/>
      <c r="E470" s="41"/>
      <c r="F470" s="107"/>
    </row>
    <row r="471" spans="1:6" s="63" customFormat="1" x14ac:dyDescent="0.3">
      <c r="A471" s="108"/>
      <c r="B471" s="30" t="str" cm="1">
        <f t="array" aca="1" ref="B471" ca="1">IF(AND(C471&lt;&gt;"",E471&lt;&gt;"")=TRUE, CELL("row",B471)-18,"")</f>
        <v/>
      </c>
      <c r="C471" s="31"/>
      <c r="D471" s="50"/>
      <c r="E471" s="41"/>
      <c r="F471" s="107"/>
    </row>
    <row r="472" spans="1:6" s="63" customFormat="1" x14ac:dyDescent="0.3">
      <c r="A472" s="108"/>
      <c r="B472" s="30" t="str" cm="1">
        <f t="array" aca="1" ref="B472" ca="1">IF(AND(C472&lt;&gt;"",E472&lt;&gt;"")=TRUE, CELL("row",B472)-18,"")</f>
        <v/>
      </c>
      <c r="C472" s="31"/>
      <c r="D472" s="50"/>
      <c r="E472" s="41"/>
      <c r="F472" s="107"/>
    </row>
    <row r="473" spans="1:6" s="63" customFormat="1" x14ac:dyDescent="0.3">
      <c r="A473" s="108"/>
      <c r="B473" s="30" t="str" cm="1">
        <f t="array" aca="1" ref="B473" ca="1">IF(AND(C473&lt;&gt;"",E473&lt;&gt;"")=TRUE, CELL("row",B473)-18,"")</f>
        <v/>
      </c>
      <c r="C473" s="31"/>
      <c r="D473" s="50"/>
      <c r="E473" s="41"/>
      <c r="F473" s="107"/>
    </row>
    <row r="474" spans="1:6" s="63" customFormat="1" x14ac:dyDescent="0.3">
      <c r="A474" s="108"/>
      <c r="B474" s="30" t="str" cm="1">
        <f t="array" aca="1" ref="B474" ca="1">IF(AND(C474&lt;&gt;"",E474&lt;&gt;"")=TRUE, CELL("row",B474)-18,"")</f>
        <v/>
      </c>
      <c r="C474" s="31"/>
      <c r="D474" s="50"/>
      <c r="E474" s="41"/>
      <c r="F474" s="107"/>
    </row>
    <row r="475" spans="1:6" s="63" customFormat="1" x14ac:dyDescent="0.3">
      <c r="A475" s="108"/>
      <c r="B475" s="30" t="str" cm="1">
        <f t="array" aca="1" ref="B475" ca="1">IF(AND(C475&lt;&gt;"",E475&lt;&gt;"")=TRUE, CELL("row",B475)-18,"")</f>
        <v/>
      </c>
      <c r="C475" s="31"/>
      <c r="D475" s="50"/>
      <c r="E475" s="41"/>
      <c r="F475" s="107"/>
    </row>
    <row r="476" spans="1:6" s="63" customFormat="1" x14ac:dyDescent="0.3">
      <c r="A476" s="108"/>
      <c r="B476" s="30" t="str" cm="1">
        <f t="array" aca="1" ref="B476" ca="1">IF(AND(C476&lt;&gt;"",E476&lt;&gt;"")=TRUE, CELL("row",B476)-18,"")</f>
        <v/>
      </c>
      <c r="C476" s="31"/>
      <c r="D476" s="50"/>
      <c r="E476" s="41"/>
      <c r="F476" s="107"/>
    </row>
    <row r="477" spans="1:6" s="63" customFormat="1" x14ac:dyDescent="0.3">
      <c r="A477" s="108"/>
      <c r="B477" s="30" t="str" cm="1">
        <f t="array" aca="1" ref="B477" ca="1">IF(AND(C477&lt;&gt;"",E477&lt;&gt;"")=TRUE, CELL("row",B477)-18,"")</f>
        <v/>
      </c>
      <c r="C477" s="31"/>
      <c r="D477" s="50"/>
      <c r="E477" s="41"/>
      <c r="F477" s="107"/>
    </row>
    <row r="478" spans="1:6" s="63" customFormat="1" x14ac:dyDescent="0.3">
      <c r="A478" s="108"/>
      <c r="B478" s="30" t="str" cm="1">
        <f t="array" aca="1" ref="B478" ca="1">IF(AND(C478&lt;&gt;"",E478&lt;&gt;"")=TRUE, CELL("row",B478)-18,"")</f>
        <v/>
      </c>
      <c r="C478" s="31"/>
      <c r="D478" s="50"/>
      <c r="E478" s="41"/>
      <c r="F478" s="107"/>
    </row>
    <row r="479" spans="1:6" s="63" customFormat="1" x14ac:dyDescent="0.3">
      <c r="A479" s="108"/>
      <c r="B479" s="30" t="str" cm="1">
        <f t="array" aca="1" ref="B479" ca="1">IF(AND(C479&lt;&gt;"",E479&lt;&gt;"")=TRUE, CELL("row",B479)-18,"")</f>
        <v/>
      </c>
      <c r="C479" s="31"/>
      <c r="D479" s="50"/>
      <c r="E479" s="41"/>
      <c r="F479" s="107"/>
    </row>
    <row r="480" spans="1:6" s="63" customFormat="1" x14ac:dyDescent="0.3">
      <c r="A480" s="108"/>
      <c r="B480" s="30" t="str" cm="1">
        <f t="array" aca="1" ref="B480" ca="1">IF(AND(C480&lt;&gt;"",E480&lt;&gt;"")=TRUE, CELL("row",B480)-18,"")</f>
        <v/>
      </c>
      <c r="C480" s="31"/>
      <c r="D480" s="50"/>
      <c r="E480" s="41"/>
      <c r="F480" s="107"/>
    </row>
    <row r="481" spans="1:6" s="63" customFormat="1" x14ac:dyDescent="0.3">
      <c r="A481" s="108"/>
      <c r="B481" s="30" t="str" cm="1">
        <f t="array" aca="1" ref="B481" ca="1">IF(AND(C481&lt;&gt;"",E481&lt;&gt;"")=TRUE, CELL("row",B481)-18,"")</f>
        <v/>
      </c>
      <c r="C481" s="31"/>
      <c r="D481" s="50"/>
      <c r="E481" s="41"/>
      <c r="F481" s="107"/>
    </row>
    <row r="482" spans="1:6" s="63" customFormat="1" x14ac:dyDescent="0.3">
      <c r="A482" s="108"/>
      <c r="B482" s="30" t="str" cm="1">
        <f t="array" aca="1" ref="B482" ca="1">IF(AND(C482&lt;&gt;"",E482&lt;&gt;"")=TRUE, CELL("row",B482)-18,"")</f>
        <v/>
      </c>
      <c r="C482" s="31"/>
      <c r="D482" s="50"/>
      <c r="E482" s="41"/>
      <c r="F482" s="107"/>
    </row>
    <row r="483" spans="1:6" s="63" customFormat="1" x14ac:dyDescent="0.3">
      <c r="A483" s="108"/>
      <c r="B483" s="30" t="str" cm="1">
        <f t="array" aca="1" ref="B483" ca="1">IF(AND(C483&lt;&gt;"",E483&lt;&gt;"")=TRUE, CELL("row",B483)-18,"")</f>
        <v/>
      </c>
      <c r="C483" s="31"/>
      <c r="D483" s="50"/>
      <c r="E483" s="41"/>
      <c r="F483" s="107"/>
    </row>
    <row r="484" spans="1:6" s="63" customFormat="1" x14ac:dyDescent="0.3">
      <c r="A484" s="108"/>
      <c r="B484" s="30" t="str" cm="1">
        <f t="array" aca="1" ref="B484" ca="1">IF(AND(C484&lt;&gt;"",E484&lt;&gt;"")=TRUE, CELL("row",B484)-18,"")</f>
        <v/>
      </c>
      <c r="C484" s="31"/>
      <c r="D484" s="50"/>
      <c r="E484" s="41"/>
      <c r="F484" s="107"/>
    </row>
    <row r="485" spans="1:6" s="63" customFormat="1" x14ac:dyDescent="0.3">
      <c r="A485" s="108"/>
      <c r="B485" s="30" t="str" cm="1">
        <f t="array" aca="1" ref="B485" ca="1">IF(AND(C485&lt;&gt;"",E485&lt;&gt;"")=TRUE, CELL("row",B485)-18,"")</f>
        <v/>
      </c>
      <c r="C485" s="31"/>
      <c r="D485" s="50"/>
      <c r="E485" s="41"/>
      <c r="F485" s="107"/>
    </row>
    <row r="486" spans="1:6" s="63" customFormat="1" x14ac:dyDescent="0.3">
      <c r="A486" s="108"/>
      <c r="B486" s="30" t="str" cm="1">
        <f t="array" aca="1" ref="B486" ca="1">IF(AND(C486&lt;&gt;"",E486&lt;&gt;"")=TRUE, CELL("row",B486)-18,"")</f>
        <v/>
      </c>
      <c r="C486" s="31"/>
      <c r="D486" s="50"/>
      <c r="E486" s="41"/>
      <c r="F486" s="107"/>
    </row>
    <row r="487" spans="1:6" s="63" customFormat="1" x14ac:dyDescent="0.3">
      <c r="A487" s="108"/>
      <c r="B487" s="30" t="str" cm="1">
        <f t="array" aca="1" ref="B487" ca="1">IF(AND(C487&lt;&gt;"",E487&lt;&gt;"")=TRUE, CELL("row",B487)-18,"")</f>
        <v/>
      </c>
      <c r="C487" s="31"/>
      <c r="D487" s="50"/>
      <c r="E487" s="41"/>
      <c r="F487" s="107"/>
    </row>
    <row r="488" spans="1:6" s="63" customFormat="1" x14ac:dyDescent="0.3">
      <c r="A488" s="108"/>
      <c r="B488" s="30" t="str" cm="1">
        <f t="array" aca="1" ref="B488" ca="1">IF(AND(C488&lt;&gt;"",E488&lt;&gt;"")=TRUE, CELL("row",B488)-18,"")</f>
        <v/>
      </c>
      <c r="C488" s="31"/>
      <c r="D488" s="50"/>
      <c r="E488" s="41"/>
      <c r="F488" s="107"/>
    </row>
    <row r="489" spans="1:6" s="63" customFormat="1" x14ac:dyDescent="0.3">
      <c r="A489" s="108"/>
      <c r="B489" s="30" t="str" cm="1">
        <f t="array" aca="1" ref="B489" ca="1">IF(AND(C489&lt;&gt;"",E489&lt;&gt;"")=TRUE, CELL("row",B489)-18,"")</f>
        <v/>
      </c>
      <c r="C489" s="31"/>
      <c r="D489" s="50"/>
      <c r="E489" s="41"/>
      <c r="F489" s="107"/>
    </row>
    <row r="490" spans="1:6" s="63" customFormat="1" x14ac:dyDescent="0.3">
      <c r="A490" s="108"/>
      <c r="B490" s="30" t="str" cm="1">
        <f t="array" aca="1" ref="B490" ca="1">IF(AND(C490&lt;&gt;"",E490&lt;&gt;"")=TRUE, CELL("row",B490)-18,"")</f>
        <v/>
      </c>
      <c r="C490" s="31"/>
      <c r="D490" s="50"/>
      <c r="E490" s="41"/>
      <c r="F490" s="107"/>
    </row>
    <row r="491" spans="1:6" s="63" customFormat="1" x14ac:dyDescent="0.3">
      <c r="A491" s="108"/>
      <c r="B491" s="30" t="str" cm="1">
        <f t="array" aca="1" ref="B491" ca="1">IF(AND(C491&lt;&gt;"",E491&lt;&gt;"")=TRUE, CELL("row",B491)-18,"")</f>
        <v/>
      </c>
      <c r="C491" s="31"/>
      <c r="D491" s="50"/>
      <c r="E491" s="41"/>
      <c r="F491" s="107"/>
    </row>
    <row r="492" spans="1:6" s="63" customFormat="1" x14ac:dyDescent="0.3">
      <c r="A492" s="108"/>
      <c r="B492" s="30" t="str" cm="1">
        <f t="array" aca="1" ref="B492" ca="1">IF(AND(C492&lt;&gt;"",E492&lt;&gt;"")=TRUE, CELL("row",B492)-18,"")</f>
        <v/>
      </c>
      <c r="C492" s="31"/>
      <c r="D492" s="50"/>
      <c r="E492" s="41"/>
      <c r="F492" s="107"/>
    </row>
    <row r="493" spans="1:6" s="63" customFormat="1" x14ac:dyDescent="0.3">
      <c r="A493" s="108"/>
      <c r="B493" s="30" t="str" cm="1">
        <f t="array" aca="1" ref="B493" ca="1">IF(AND(C493&lt;&gt;"",E493&lt;&gt;"")=TRUE, CELL("row",B493)-18,"")</f>
        <v/>
      </c>
      <c r="C493" s="31"/>
      <c r="D493" s="50"/>
      <c r="E493" s="41"/>
      <c r="F493" s="107"/>
    </row>
    <row r="494" spans="1:6" s="63" customFormat="1" x14ac:dyDescent="0.3">
      <c r="A494" s="108"/>
      <c r="B494" s="30" t="str" cm="1">
        <f t="array" aca="1" ref="B494" ca="1">IF(AND(C494&lt;&gt;"",E494&lt;&gt;"")=TRUE, CELL("row",B494)-18,"")</f>
        <v/>
      </c>
      <c r="C494" s="31"/>
      <c r="D494" s="50"/>
      <c r="E494" s="41"/>
      <c r="F494" s="107"/>
    </row>
    <row r="495" spans="1:6" s="63" customFormat="1" x14ac:dyDescent="0.3">
      <c r="A495" s="108"/>
      <c r="B495" s="30" t="str" cm="1">
        <f t="array" aca="1" ref="B495" ca="1">IF(AND(C495&lt;&gt;"",E495&lt;&gt;"")=TRUE, CELL("row",B495)-18,"")</f>
        <v/>
      </c>
      <c r="C495" s="31"/>
      <c r="D495" s="50"/>
      <c r="E495" s="41"/>
      <c r="F495" s="107"/>
    </row>
    <row r="496" spans="1:6" s="63" customFormat="1" x14ac:dyDescent="0.3">
      <c r="A496" s="108"/>
      <c r="B496" s="30" t="str" cm="1">
        <f t="array" aca="1" ref="B496" ca="1">IF(AND(C496&lt;&gt;"",E496&lt;&gt;"")=TRUE, CELL("row",B496)-18,"")</f>
        <v/>
      </c>
      <c r="C496" s="31"/>
      <c r="D496" s="50"/>
      <c r="E496" s="41"/>
      <c r="F496" s="107"/>
    </row>
    <row r="497" spans="1:6" s="63" customFormat="1" x14ac:dyDescent="0.3">
      <c r="A497" s="108"/>
      <c r="B497" s="30" t="str" cm="1">
        <f t="array" aca="1" ref="B497" ca="1">IF(AND(C497&lt;&gt;"",E497&lt;&gt;"")=TRUE, CELL("row",B497)-18,"")</f>
        <v/>
      </c>
      <c r="C497" s="31"/>
      <c r="D497" s="50"/>
      <c r="E497" s="41"/>
      <c r="F497" s="107"/>
    </row>
    <row r="498" spans="1:6" s="63" customFormat="1" x14ac:dyDescent="0.3">
      <c r="A498" s="108"/>
      <c r="B498" s="30" t="str" cm="1">
        <f t="array" aca="1" ref="B498" ca="1">IF(AND(C498&lt;&gt;"",E498&lt;&gt;"")=TRUE, CELL("row",B498)-18,"")</f>
        <v/>
      </c>
      <c r="C498" s="31"/>
      <c r="D498" s="50"/>
      <c r="E498" s="41"/>
      <c r="F498" s="107"/>
    </row>
    <row r="499" spans="1:6" s="63" customFormat="1" x14ac:dyDescent="0.3">
      <c r="A499" s="108"/>
      <c r="B499" s="30" t="str" cm="1">
        <f t="array" aca="1" ref="B499" ca="1">IF(AND(C499&lt;&gt;"",E499&lt;&gt;"")=TRUE, CELL("row",B499)-18,"")</f>
        <v/>
      </c>
      <c r="C499" s="31"/>
      <c r="D499" s="50"/>
      <c r="E499" s="41"/>
      <c r="F499" s="107"/>
    </row>
    <row r="500" spans="1:6" s="63" customFormat="1" x14ac:dyDescent="0.3">
      <c r="A500" s="108"/>
      <c r="B500" s="30" t="str" cm="1">
        <f t="array" aca="1" ref="B500" ca="1">IF(AND(C500&lt;&gt;"",E500&lt;&gt;"")=TRUE, CELL("row",B500)-18,"")</f>
        <v/>
      </c>
      <c r="C500" s="31"/>
      <c r="D500" s="50"/>
      <c r="E500" s="41"/>
      <c r="F500" s="107"/>
    </row>
    <row r="501" spans="1:6" s="63" customFormat="1" x14ac:dyDescent="0.3">
      <c r="A501" s="108"/>
      <c r="B501" s="30" t="str" cm="1">
        <f t="array" aca="1" ref="B501" ca="1">IF(AND(C501&lt;&gt;"",E501&lt;&gt;"")=TRUE, CELL("row",B501)-18,"")</f>
        <v/>
      </c>
      <c r="C501" s="31"/>
      <c r="D501" s="50"/>
      <c r="E501" s="41"/>
      <c r="F501" s="107"/>
    </row>
    <row r="502" spans="1:6" s="63" customFormat="1" x14ac:dyDescent="0.3">
      <c r="A502" s="108"/>
      <c r="B502" s="30" t="str" cm="1">
        <f t="array" aca="1" ref="B502" ca="1">IF(AND(C502&lt;&gt;"",E502&lt;&gt;"")=TRUE, CELL("row",B502)-18,"")</f>
        <v/>
      </c>
      <c r="C502" s="31"/>
      <c r="D502" s="50"/>
      <c r="E502" s="41"/>
      <c r="F502" s="107"/>
    </row>
    <row r="503" spans="1:6" s="63" customFormat="1" x14ac:dyDescent="0.3">
      <c r="A503" s="108"/>
      <c r="B503" s="30" t="str" cm="1">
        <f t="array" aca="1" ref="B503" ca="1">IF(AND(C503&lt;&gt;"",E503&lt;&gt;"")=TRUE, CELL("row",B503)-18,"")</f>
        <v/>
      </c>
      <c r="C503" s="31"/>
      <c r="D503" s="50"/>
      <c r="E503" s="41"/>
      <c r="F503" s="107"/>
    </row>
    <row r="504" spans="1:6" s="63" customFormat="1" x14ac:dyDescent="0.3">
      <c r="A504" s="108"/>
      <c r="B504" s="30" t="str" cm="1">
        <f t="array" aca="1" ref="B504" ca="1">IF(AND(C504&lt;&gt;"",E504&lt;&gt;"")=TRUE, CELL("row",B504)-18,"")</f>
        <v/>
      </c>
      <c r="C504" s="31"/>
      <c r="D504" s="50"/>
      <c r="E504" s="41"/>
      <c r="F504" s="107"/>
    </row>
    <row r="505" spans="1:6" s="63" customFormat="1" x14ac:dyDescent="0.3">
      <c r="A505" s="108"/>
      <c r="B505" s="30" t="str" cm="1">
        <f t="array" aca="1" ref="B505" ca="1">IF(AND(C505&lt;&gt;"",E505&lt;&gt;"")=TRUE, CELL("row",B505)-18,"")</f>
        <v/>
      </c>
      <c r="C505" s="31"/>
      <c r="D505" s="50"/>
      <c r="E505" s="41"/>
      <c r="F505" s="107"/>
    </row>
    <row r="506" spans="1:6" s="63" customFormat="1" x14ac:dyDescent="0.3">
      <c r="A506" s="108"/>
      <c r="B506" s="30" t="str" cm="1">
        <f t="array" aca="1" ref="B506" ca="1">IF(AND(C506&lt;&gt;"",E506&lt;&gt;"")=TRUE, CELL("row",B506)-18,"")</f>
        <v/>
      </c>
      <c r="C506" s="31"/>
      <c r="D506" s="50"/>
      <c r="E506" s="41"/>
      <c r="F506" s="107"/>
    </row>
    <row r="507" spans="1:6" s="63" customFormat="1" x14ac:dyDescent="0.3">
      <c r="A507" s="108"/>
      <c r="B507" s="30" t="str" cm="1">
        <f t="array" aca="1" ref="B507" ca="1">IF(AND(C507&lt;&gt;"",E507&lt;&gt;"")=TRUE, CELL("row",B507)-18,"")</f>
        <v/>
      </c>
      <c r="C507" s="31"/>
      <c r="D507" s="50"/>
      <c r="E507" s="41"/>
      <c r="F507" s="107"/>
    </row>
    <row r="508" spans="1:6" s="63" customFormat="1" x14ac:dyDescent="0.3">
      <c r="A508" s="108"/>
      <c r="B508" s="30" t="str" cm="1">
        <f t="array" aca="1" ref="B508" ca="1">IF(AND(C508&lt;&gt;"",E508&lt;&gt;"")=TRUE, CELL("row",B508)-18,"")</f>
        <v/>
      </c>
      <c r="C508" s="31"/>
      <c r="D508" s="50"/>
      <c r="E508" s="41"/>
      <c r="F508" s="107"/>
    </row>
    <row r="509" spans="1:6" s="63" customFormat="1" x14ac:dyDescent="0.3">
      <c r="A509" s="108"/>
      <c r="B509" s="30" t="str" cm="1">
        <f t="array" aca="1" ref="B509" ca="1">IF(AND(C509&lt;&gt;"",E509&lt;&gt;"")=TRUE, CELL("row",B509)-18,"")</f>
        <v/>
      </c>
      <c r="C509" s="31"/>
      <c r="D509" s="50"/>
      <c r="E509" s="41"/>
      <c r="F509" s="107"/>
    </row>
    <row r="510" spans="1:6" s="63" customFormat="1" x14ac:dyDescent="0.3">
      <c r="A510" s="108"/>
      <c r="B510" s="30" t="str" cm="1">
        <f t="array" aca="1" ref="B510" ca="1">IF(AND(C510&lt;&gt;"",E510&lt;&gt;"")=TRUE, CELL("row",B510)-18,"")</f>
        <v/>
      </c>
      <c r="C510" s="31"/>
      <c r="D510" s="50"/>
      <c r="E510" s="41"/>
      <c r="F510" s="107"/>
    </row>
    <row r="511" spans="1:6" s="63" customFormat="1" x14ac:dyDescent="0.3">
      <c r="A511" s="108"/>
      <c r="B511" s="30" t="str" cm="1">
        <f t="array" aca="1" ref="B511" ca="1">IF(AND(C511&lt;&gt;"",E511&lt;&gt;"")=TRUE, CELL("row",B511)-18,"")</f>
        <v/>
      </c>
      <c r="C511" s="31"/>
      <c r="D511" s="50"/>
      <c r="E511" s="41"/>
      <c r="F511" s="107"/>
    </row>
    <row r="512" spans="1:6" s="63" customFormat="1" x14ac:dyDescent="0.3">
      <c r="A512" s="108"/>
      <c r="B512" s="30" t="str" cm="1">
        <f t="array" aca="1" ref="B512" ca="1">IF(AND(C512&lt;&gt;"",E512&lt;&gt;"")=TRUE, CELL("row",B512)-18,"")</f>
        <v/>
      </c>
      <c r="C512" s="31"/>
      <c r="D512" s="50"/>
      <c r="E512" s="41"/>
      <c r="F512" s="107"/>
    </row>
    <row r="513" spans="1:6" s="63" customFormat="1" x14ac:dyDescent="0.3">
      <c r="A513" s="108"/>
      <c r="B513" s="30" t="str" cm="1">
        <f t="array" aca="1" ref="B513" ca="1">IF(AND(C513&lt;&gt;"",E513&lt;&gt;"")=TRUE, CELL("row",B513)-18,"")</f>
        <v/>
      </c>
      <c r="C513" s="31"/>
      <c r="D513" s="50"/>
      <c r="E513" s="41"/>
      <c r="F513" s="107"/>
    </row>
    <row r="514" spans="1:6" s="63" customFormat="1" x14ac:dyDescent="0.3">
      <c r="A514" s="108"/>
      <c r="B514" s="30" t="str" cm="1">
        <f t="array" aca="1" ref="B514" ca="1">IF(AND(C514&lt;&gt;"",E514&lt;&gt;"")=TRUE, CELL("row",B514)-18,"")</f>
        <v/>
      </c>
      <c r="C514" s="31"/>
      <c r="D514" s="50"/>
      <c r="E514" s="41"/>
      <c r="F514" s="107"/>
    </row>
    <row r="515" spans="1:6" s="63" customFormat="1" x14ac:dyDescent="0.3">
      <c r="A515" s="108"/>
      <c r="B515" s="30" t="str" cm="1">
        <f t="array" aca="1" ref="B515" ca="1">IF(AND(C515&lt;&gt;"",E515&lt;&gt;"")=TRUE, CELL("row",B515)-18,"")</f>
        <v/>
      </c>
      <c r="C515" s="31"/>
      <c r="D515" s="50"/>
      <c r="E515" s="41"/>
      <c r="F515" s="107"/>
    </row>
    <row r="516" spans="1:6" s="63" customFormat="1" x14ac:dyDescent="0.3">
      <c r="A516" s="108"/>
      <c r="B516" s="30" t="str" cm="1">
        <f t="array" aca="1" ref="B516" ca="1">IF(AND(C516&lt;&gt;"",E516&lt;&gt;"")=TRUE, CELL("row",B516)-18,"")</f>
        <v/>
      </c>
      <c r="C516" s="31"/>
      <c r="D516" s="50"/>
      <c r="E516" s="41"/>
      <c r="F516" s="107"/>
    </row>
    <row r="517" spans="1:6" s="63" customFormat="1" x14ac:dyDescent="0.3">
      <c r="A517" s="108"/>
      <c r="B517" s="30" t="str" cm="1">
        <f t="array" aca="1" ref="B517" ca="1">IF(AND(C517&lt;&gt;"",E517&lt;&gt;"")=TRUE, CELL("row",B517)-18,"")</f>
        <v/>
      </c>
      <c r="C517" s="31"/>
      <c r="D517" s="50"/>
      <c r="E517" s="41"/>
      <c r="F517" s="107"/>
    </row>
    <row r="518" spans="1:6" s="63" customFormat="1" x14ac:dyDescent="0.3">
      <c r="A518" s="108"/>
      <c r="B518" s="30" t="str" cm="1">
        <f t="array" aca="1" ref="B518" ca="1">IF(AND(C518&lt;&gt;"",E518&lt;&gt;"")=TRUE, CELL("row",B518)-18,"")</f>
        <v/>
      </c>
      <c r="C518" s="31"/>
      <c r="D518" s="50"/>
      <c r="E518" s="41"/>
      <c r="F518" s="107"/>
    </row>
    <row r="519" spans="1:6" s="63" customFormat="1" x14ac:dyDescent="0.3">
      <c r="A519" s="108"/>
      <c r="B519" s="30" t="str" cm="1">
        <f t="array" aca="1" ref="B519" ca="1">IF(AND(C519&lt;&gt;"",E519&lt;&gt;"")=TRUE, CELL("row",B519)-18,"")</f>
        <v/>
      </c>
      <c r="C519" s="31"/>
      <c r="D519" s="50"/>
      <c r="E519" s="41"/>
      <c r="F519" s="107"/>
    </row>
    <row r="520" spans="1:6" s="63" customFormat="1" x14ac:dyDescent="0.3">
      <c r="A520" s="108"/>
      <c r="B520" s="30" t="str" cm="1">
        <f t="array" aca="1" ref="B520" ca="1">IF(AND(C520&lt;&gt;"",E520&lt;&gt;"")=TRUE, CELL("row",B520)-18,"")</f>
        <v/>
      </c>
      <c r="C520" s="31"/>
      <c r="D520" s="50"/>
      <c r="E520" s="41"/>
      <c r="F520" s="107"/>
    </row>
    <row r="521" spans="1:6" s="63" customFormat="1" x14ac:dyDescent="0.3">
      <c r="A521" s="108"/>
      <c r="B521" s="30" t="str" cm="1">
        <f t="array" aca="1" ref="B521" ca="1">IF(AND(C521&lt;&gt;"",E521&lt;&gt;"")=TRUE, CELL("row",B521)-18,"")</f>
        <v/>
      </c>
      <c r="C521" s="31"/>
      <c r="D521" s="50"/>
      <c r="E521" s="41"/>
      <c r="F521" s="107"/>
    </row>
    <row r="522" spans="1:6" s="63" customFormat="1" x14ac:dyDescent="0.3">
      <c r="A522" s="108"/>
      <c r="B522" s="30" t="str" cm="1">
        <f t="array" aca="1" ref="B522" ca="1">IF(AND(C522&lt;&gt;"",E522&lt;&gt;"")=TRUE, CELL("row",B522)-18,"")</f>
        <v/>
      </c>
      <c r="C522" s="31"/>
      <c r="D522" s="50"/>
      <c r="E522" s="41"/>
      <c r="F522" s="107"/>
    </row>
    <row r="523" spans="1:6" s="63" customFormat="1" x14ac:dyDescent="0.3">
      <c r="A523" s="108"/>
      <c r="B523" s="30" t="str" cm="1">
        <f t="array" aca="1" ref="B523" ca="1">IF(AND(C523&lt;&gt;"",E523&lt;&gt;"")=TRUE, CELL("row",B523)-18,"")</f>
        <v/>
      </c>
      <c r="C523" s="31"/>
      <c r="D523" s="50"/>
      <c r="E523" s="41"/>
      <c r="F523" s="107"/>
    </row>
    <row r="524" spans="1:6" s="63" customFormat="1" x14ac:dyDescent="0.3">
      <c r="A524" s="108"/>
      <c r="B524" s="30" t="str" cm="1">
        <f t="array" aca="1" ref="B524" ca="1">IF(AND(C524&lt;&gt;"",E524&lt;&gt;"")=TRUE, CELL("row",B524)-18,"")</f>
        <v/>
      </c>
      <c r="C524" s="31"/>
      <c r="D524" s="50"/>
      <c r="E524" s="41"/>
      <c r="F524" s="107"/>
    </row>
    <row r="525" spans="1:6" s="63" customFormat="1" x14ac:dyDescent="0.3">
      <c r="A525" s="108"/>
      <c r="B525" s="30" t="str" cm="1">
        <f t="array" aca="1" ref="B525" ca="1">IF(AND(C525&lt;&gt;"",E525&lt;&gt;"")=TRUE, CELL("row",B525)-18,"")</f>
        <v/>
      </c>
      <c r="C525" s="31"/>
      <c r="D525" s="50"/>
      <c r="E525" s="41"/>
      <c r="F525" s="107"/>
    </row>
    <row r="526" spans="1:6" s="63" customFormat="1" x14ac:dyDescent="0.3">
      <c r="A526" s="108"/>
      <c r="B526" s="30" t="str" cm="1">
        <f t="array" aca="1" ref="B526" ca="1">IF(AND(C526&lt;&gt;"",E526&lt;&gt;"")=TRUE, CELL("row",B526)-18,"")</f>
        <v/>
      </c>
      <c r="C526" s="31"/>
      <c r="D526" s="50"/>
      <c r="E526" s="41"/>
      <c r="F526" s="107"/>
    </row>
    <row r="527" spans="1:6" s="63" customFormat="1" x14ac:dyDescent="0.3">
      <c r="A527" s="108"/>
      <c r="B527" s="30" t="str" cm="1">
        <f t="array" aca="1" ref="B527" ca="1">IF(AND(C527&lt;&gt;"",E527&lt;&gt;"")=TRUE, CELL("row",B527)-18,"")</f>
        <v/>
      </c>
      <c r="C527" s="31"/>
      <c r="D527" s="50"/>
      <c r="E527" s="41"/>
      <c r="F527" s="107"/>
    </row>
    <row r="528" spans="1:6" s="63" customFormat="1" x14ac:dyDescent="0.3">
      <c r="A528" s="108"/>
      <c r="B528" s="30" t="str" cm="1">
        <f t="array" aca="1" ref="B528" ca="1">IF(AND(C528&lt;&gt;"",E528&lt;&gt;"")=TRUE, CELL("row",B528)-18,"")</f>
        <v/>
      </c>
      <c r="C528" s="31"/>
      <c r="D528" s="50"/>
      <c r="E528" s="41"/>
      <c r="F528" s="107"/>
    </row>
    <row r="529" spans="1:6" s="63" customFormat="1" x14ac:dyDescent="0.3">
      <c r="A529" s="108"/>
      <c r="B529" s="30" t="str" cm="1">
        <f t="array" aca="1" ref="B529" ca="1">IF(AND(C529&lt;&gt;"",E529&lt;&gt;"")=TRUE, CELL("row",B529)-18,"")</f>
        <v/>
      </c>
      <c r="C529" s="31"/>
      <c r="D529" s="50"/>
      <c r="E529" s="41"/>
      <c r="F529" s="107"/>
    </row>
    <row r="530" spans="1:6" s="63" customFormat="1" x14ac:dyDescent="0.3">
      <c r="A530" s="108"/>
      <c r="B530" s="30" t="str" cm="1">
        <f t="array" aca="1" ref="B530" ca="1">IF(AND(C530&lt;&gt;"",E530&lt;&gt;"")=TRUE, CELL("row",B530)-18,"")</f>
        <v/>
      </c>
      <c r="C530" s="31"/>
      <c r="D530" s="50"/>
      <c r="E530" s="41"/>
      <c r="F530" s="107"/>
    </row>
    <row r="531" spans="1:6" s="63" customFormat="1" x14ac:dyDescent="0.3">
      <c r="A531" s="108"/>
      <c r="B531" s="30" t="str" cm="1">
        <f t="array" aca="1" ref="B531" ca="1">IF(AND(C531&lt;&gt;"",E531&lt;&gt;"")=TRUE, CELL("row",B531)-18,"")</f>
        <v/>
      </c>
      <c r="C531" s="31"/>
      <c r="D531" s="50"/>
      <c r="E531" s="41"/>
      <c r="F531" s="107"/>
    </row>
    <row r="532" spans="1:6" s="63" customFormat="1" x14ac:dyDescent="0.3">
      <c r="A532" s="108"/>
      <c r="B532" s="30" t="str" cm="1">
        <f t="array" aca="1" ref="B532" ca="1">IF(AND(C532&lt;&gt;"",E532&lt;&gt;"")=TRUE, CELL("row",B532)-18,"")</f>
        <v/>
      </c>
      <c r="C532" s="31"/>
      <c r="D532" s="50"/>
      <c r="E532" s="41"/>
      <c r="F532" s="107"/>
    </row>
    <row r="533" spans="1:6" s="63" customFormat="1" x14ac:dyDescent="0.3">
      <c r="A533" s="108"/>
      <c r="B533" s="30" t="str" cm="1">
        <f t="array" aca="1" ref="B533" ca="1">IF(AND(C533&lt;&gt;"",E533&lt;&gt;"")=TRUE, CELL("row",B533)-18,"")</f>
        <v/>
      </c>
      <c r="C533" s="31"/>
      <c r="D533" s="50"/>
      <c r="E533" s="41"/>
      <c r="F533" s="107"/>
    </row>
    <row r="534" spans="1:6" s="63" customFormat="1" x14ac:dyDescent="0.3">
      <c r="A534" s="108"/>
      <c r="B534" s="30" t="str" cm="1">
        <f t="array" aca="1" ref="B534" ca="1">IF(AND(C534&lt;&gt;"",E534&lt;&gt;"")=TRUE, CELL("row",B534)-18,"")</f>
        <v/>
      </c>
      <c r="C534" s="31"/>
      <c r="D534" s="50"/>
      <c r="E534" s="41"/>
      <c r="F534" s="107"/>
    </row>
    <row r="535" spans="1:6" s="63" customFormat="1" x14ac:dyDescent="0.3">
      <c r="A535" s="108"/>
      <c r="B535" s="30" t="str" cm="1">
        <f t="array" aca="1" ref="B535" ca="1">IF(AND(C535&lt;&gt;"",E535&lt;&gt;"")=TRUE, CELL("row",B535)-18,"")</f>
        <v/>
      </c>
      <c r="C535" s="31"/>
      <c r="D535" s="50"/>
      <c r="E535" s="41"/>
      <c r="F535" s="107"/>
    </row>
    <row r="536" spans="1:6" s="63" customFormat="1" x14ac:dyDescent="0.3">
      <c r="A536" s="108"/>
      <c r="B536" s="30" t="str" cm="1">
        <f t="array" aca="1" ref="B536" ca="1">IF(AND(C536&lt;&gt;"",E536&lt;&gt;"")=TRUE, CELL("row",B536)-18,"")</f>
        <v/>
      </c>
      <c r="C536" s="31"/>
      <c r="D536" s="50"/>
      <c r="E536" s="41"/>
      <c r="F536" s="107"/>
    </row>
    <row r="537" spans="1:6" s="63" customFormat="1" x14ac:dyDescent="0.3">
      <c r="A537" s="108"/>
      <c r="B537" s="30" t="str" cm="1">
        <f t="array" aca="1" ref="B537" ca="1">IF(AND(C537&lt;&gt;"",E537&lt;&gt;"")=TRUE, CELL("row",B537)-18,"")</f>
        <v/>
      </c>
      <c r="C537" s="31"/>
      <c r="D537" s="50"/>
      <c r="E537" s="41"/>
      <c r="F537" s="107"/>
    </row>
    <row r="538" spans="1:6" s="63" customFormat="1" x14ac:dyDescent="0.3">
      <c r="A538" s="108"/>
      <c r="B538" s="30" t="str" cm="1">
        <f t="array" aca="1" ref="B538" ca="1">IF(AND(C538&lt;&gt;"",E538&lt;&gt;"")=TRUE, CELL("row",B538)-18,"")</f>
        <v/>
      </c>
      <c r="C538" s="31"/>
      <c r="D538" s="50"/>
      <c r="E538" s="41"/>
      <c r="F538" s="107"/>
    </row>
    <row r="539" spans="1:6" s="63" customFormat="1" x14ac:dyDescent="0.3">
      <c r="A539" s="108"/>
      <c r="B539" s="30" t="str" cm="1">
        <f t="array" aca="1" ref="B539" ca="1">IF(AND(C539&lt;&gt;"",E539&lt;&gt;"")=TRUE, CELL("row",B539)-18,"")</f>
        <v/>
      </c>
      <c r="C539" s="31"/>
      <c r="D539" s="50"/>
      <c r="E539" s="41"/>
      <c r="F539" s="107"/>
    </row>
    <row r="540" spans="1:6" s="63" customFormat="1" x14ac:dyDescent="0.3">
      <c r="A540" s="108"/>
      <c r="B540" s="30" t="str" cm="1">
        <f t="array" aca="1" ref="B540" ca="1">IF(AND(C540&lt;&gt;"",E540&lt;&gt;"")=TRUE, CELL("row",B540)-18,"")</f>
        <v/>
      </c>
      <c r="C540" s="31"/>
      <c r="D540" s="50"/>
      <c r="E540" s="41"/>
      <c r="F540" s="107"/>
    </row>
    <row r="541" spans="1:6" s="63" customFormat="1" x14ac:dyDescent="0.3">
      <c r="A541" s="108"/>
      <c r="B541" s="30" t="str" cm="1">
        <f t="array" aca="1" ref="B541" ca="1">IF(AND(C541&lt;&gt;"",E541&lt;&gt;"")=TRUE, CELL("row",B541)-18,"")</f>
        <v/>
      </c>
      <c r="C541" s="31"/>
      <c r="D541" s="50"/>
      <c r="E541" s="41"/>
      <c r="F541" s="107"/>
    </row>
    <row r="542" spans="1:6" s="63" customFormat="1" x14ac:dyDescent="0.3">
      <c r="A542" s="108"/>
      <c r="B542" s="30" t="str" cm="1">
        <f t="array" aca="1" ref="B542" ca="1">IF(AND(C542&lt;&gt;"",E542&lt;&gt;"")=TRUE, CELL("row",B542)-18,"")</f>
        <v/>
      </c>
      <c r="C542" s="31"/>
      <c r="D542" s="50"/>
      <c r="E542" s="41"/>
      <c r="F542" s="107"/>
    </row>
    <row r="543" spans="1:6" s="63" customFormat="1" x14ac:dyDescent="0.3">
      <c r="A543" s="108"/>
      <c r="B543" s="30" t="str" cm="1">
        <f t="array" aca="1" ref="B543" ca="1">IF(AND(C543&lt;&gt;"",E543&lt;&gt;"")=TRUE, CELL("row",B543)-18,"")</f>
        <v/>
      </c>
      <c r="C543" s="31"/>
      <c r="D543" s="50"/>
      <c r="E543" s="41"/>
      <c r="F543" s="107"/>
    </row>
    <row r="544" spans="1:6" s="63" customFormat="1" x14ac:dyDescent="0.3">
      <c r="A544" s="108"/>
      <c r="B544" s="30" t="str" cm="1">
        <f t="array" aca="1" ref="B544" ca="1">IF(AND(C544&lt;&gt;"",E544&lt;&gt;"")=TRUE, CELL("row",B544)-18,"")</f>
        <v/>
      </c>
      <c r="C544" s="31"/>
      <c r="D544" s="50"/>
      <c r="E544" s="41"/>
      <c r="F544" s="107"/>
    </row>
    <row r="545" spans="1:6" s="63" customFormat="1" x14ac:dyDescent="0.3">
      <c r="A545" s="108"/>
      <c r="B545" s="30" t="str" cm="1">
        <f t="array" aca="1" ref="B545" ca="1">IF(AND(C545&lt;&gt;"",E545&lt;&gt;"")=TRUE, CELL("row",B545)-18,"")</f>
        <v/>
      </c>
      <c r="C545" s="31"/>
      <c r="D545" s="50"/>
      <c r="E545" s="41"/>
      <c r="F545" s="107"/>
    </row>
    <row r="546" spans="1:6" s="63" customFormat="1" x14ac:dyDescent="0.3">
      <c r="A546" s="108"/>
      <c r="B546" s="30" t="str" cm="1">
        <f t="array" aca="1" ref="B546" ca="1">IF(AND(C546&lt;&gt;"",E546&lt;&gt;"")=TRUE, CELL("row",B546)-18,"")</f>
        <v/>
      </c>
      <c r="C546" s="31"/>
      <c r="D546" s="50"/>
      <c r="E546" s="41"/>
      <c r="F546" s="107"/>
    </row>
    <row r="547" spans="1:6" s="63" customFormat="1" x14ac:dyDescent="0.3">
      <c r="A547" s="108"/>
      <c r="B547" s="30" t="str" cm="1">
        <f t="array" aca="1" ref="B547" ca="1">IF(AND(C547&lt;&gt;"",E547&lt;&gt;"")=TRUE, CELL("row",B547)-18,"")</f>
        <v/>
      </c>
      <c r="C547" s="31"/>
      <c r="D547" s="50"/>
      <c r="E547" s="41"/>
      <c r="F547" s="107"/>
    </row>
    <row r="548" spans="1:6" s="63" customFormat="1" x14ac:dyDescent="0.3">
      <c r="A548" s="108"/>
      <c r="B548" s="30" t="str" cm="1">
        <f t="array" aca="1" ref="B548" ca="1">IF(AND(C548&lt;&gt;"",E548&lt;&gt;"")=TRUE, CELL("row",B548)-18,"")</f>
        <v/>
      </c>
      <c r="C548" s="31"/>
      <c r="D548" s="50"/>
      <c r="E548" s="41"/>
      <c r="F548" s="107"/>
    </row>
    <row r="549" spans="1:6" s="63" customFormat="1" x14ac:dyDescent="0.3">
      <c r="A549" s="108"/>
      <c r="B549" s="30" t="str" cm="1">
        <f t="array" aca="1" ref="B549" ca="1">IF(AND(C549&lt;&gt;"",E549&lt;&gt;"")=TRUE, CELL("row",B549)-18,"")</f>
        <v/>
      </c>
      <c r="C549" s="31"/>
      <c r="D549" s="50"/>
      <c r="E549" s="41"/>
      <c r="F549" s="107"/>
    </row>
    <row r="550" spans="1:6" s="63" customFormat="1" x14ac:dyDescent="0.3">
      <c r="A550" s="108"/>
      <c r="B550" s="30" t="str" cm="1">
        <f t="array" aca="1" ref="B550" ca="1">IF(AND(C550&lt;&gt;"",E550&lt;&gt;"")=TRUE, CELL("row",B550)-18,"")</f>
        <v/>
      </c>
      <c r="C550" s="31"/>
      <c r="D550" s="50"/>
      <c r="E550" s="41"/>
      <c r="F550" s="107"/>
    </row>
    <row r="551" spans="1:6" s="63" customFormat="1" x14ac:dyDescent="0.3">
      <c r="A551" s="108"/>
      <c r="B551" s="30" t="str" cm="1">
        <f t="array" aca="1" ref="B551" ca="1">IF(AND(C551&lt;&gt;"",E551&lt;&gt;"")=TRUE, CELL("row",B551)-18,"")</f>
        <v/>
      </c>
      <c r="C551" s="31"/>
      <c r="D551" s="50"/>
      <c r="E551" s="41"/>
      <c r="F551" s="107"/>
    </row>
    <row r="552" spans="1:6" s="63" customFormat="1" x14ac:dyDescent="0.3">
      <c r="A552" s="108"/>
      <c r="B552" s="30" t="str" cm="1">
        <f t="array" aca="1" ref="B552" ca="1">IF(AND(C552&lt;&gt;"",E552&lt;&gt;"")=TRUE, CELL("row",B552)-18,"")</f>
        <v/>
      </c>
      <c r="C552" s="31"/>
      <c r="D552" s="50"/>
      <c r="E552" s="41"/>
      <c r="F552" s="107"/>
    </row>
    <row r="553" spans="1:6" s="63" customFormat="1" x14ac:dyDescent="0.3">
      <c r="A553" s="108"/>
      <c r="B553" s="30" t="str" cm="1">
        <f t="array" aca="1" ref="B553" ca="1">IF(AND(C553&lt;&gt;"",E553&lt;&gt;"")=TRUE, CELL("row",B553)-18,"")</f>
        <v/>
      </c>
      <c r="C553" s="31"/>
      <c r="D553" s="50"/>
      <c r="E553" s="41"/>
      <c r="F553" s="107"/>
    </row>
    <row r="554" spans="1:6" s="63" customFormat="1" x14ac:dyDescent="0.3">
      <c r="A554" s="108"/>
      <c r="B554" s="30" t="str" cm="1">
        <f t="array" aca="1" ref="B554" ca="1">IF(AND(C554&lt;&gt;"",E554&lt;&gt;"")=TRUE, CELL("row",B554)-18,"")</f>
        <v/>
      </c>
      <c r="C554" s="31"/>
      <c r="D554" s="50"/>
      <c r="E554" s="41"/>
      <c r="F554" s="107"/>
    </row>
    <row r="555" spans="1:6" s="63" customFormat="1" x14ac:dyDescent="0.3">
      <c r="A555" s="108"/>
      <c r="B555" s="30" t="str" cm="1">
        <f t="array" aca="1" ref="B555" ca="1">IF(AND(C555&lt;&gt;"",E555&lt;&gt;"")=TRUE, CELL("row",B555)-18,"")</f>
        <v/>
      </c>
      <c r="C555" s="31"/>
      <c r="D555" s="50"/>
      <c r="E555" s="41"/>
      <c r="F555" s="107"/>
    </row>
    <row r="556" spans="1:6" s="63" customFormat="1" x14ac:dyDescent="0.3">
      <c r="A556" s="108"/>
      <c r="B556" s="30" t="str" cm="1">
        <f t="array" aca="1" ref="B556" ca="1">IF(AND(C556&lt;&gt;"",E556&lt;&gt;"")=TRUE, CELL("row",B556)-18,"")</f>
        <v/>
      </c>
      <c r="C556" s="31"/>
      <c r="D556" s="50"/>
      <c r="E556" s="41"/>
      <c r="F556" s="107"/>
    </row>
    <row r="557" spans="1:6" s="63" customFormat="1" x14ac:dyDescent="0.3">
      <c r="A557" s="108"/>
      <c r="B557" s="30" t="str" cm="1">
        <f t="array" aca="1" ref="B557" ca="1">IF(AND(C557&lt;&gt;"",E557&lt;&gt;"")=TRUE, CELL("row",B557)-18,"")</f>
        <v/>
      </c>
      <c r="C557" s="31"/>
      <c r="D557" s="50"/>
      <c r="E557" s="41"/>
      <c r="F557" s="107"/>
    </row>
    <row r="558" spans="1:6" s="63" customFormat="1" x14ac:dyDescent="0.3">
      <c r="A558" s="108"/>
      <c r="B558" s="30" t="str" cm="1">
        <f t="array" aca="1" ref="B558" ca="1">IF(AND(C558&lt;&gt;"",E558&lt;&gt;"")=TRUE, CELL("row",B558)-18,"")</f>
        <v/>
      </c>
      <c r="C558" s="31"/>
      <c r="D558" s="50"/>
      <c r="E558" s="41"/>
      <c r="F558" s="107"/>
    </row>
    <row r="559" spans="1:6" s="63" customFormat="1" x14ac:dyDescent="0.3">
      <c r="A559" s="108"/>
      <c r="B559" s="30" t="str" cm="1">
        <f t="array" aca="1" ref="B559" ca="1">IF(AND(C559&lt;&gt;"",E559&lt;&gt;"")=TRUE, CELL("row",B559)-18,"")</f>
        <v/>
      </c>
      <c r="C559" s="31"/>
      <c r="D559" s="50"/>
      <c r="E559" s="41"/>
      <c r="F559" s="107"/>
    </row>
    <row r="560" spans="1:6" s="63" customFormat="1" x14ac:dyDescent="0.3">
      <c r="A560" s="108"/>
      <c r="B560" s="30" t="str" cm="1">
        <f t="array" aca="1" ref="B560" ca="1">IF(AND(C560&lt;&gt;"",E560&lt;&gt;"")=TRUE, CELL("row",B560)-18,"")</f>
        <v/>
      </c>
      <c r="C560" s="31"/>
      <c r="D560" s="50"/>
      <c r="E560" s="41"/>
      <c r="F560" s="107"/>
    </row>
    <row r="561" spans="1:6" s="63" customFormat="1" x14ac:dyDescent="0.3">
      <c r="A561" s="108"/>
      <c r="B561" s="30" t="str" cm="1">
        <f t="array" aca="1" ref="B561" ca="1">IF(AND(C561&lt;&gt;"",E561&lt;&gt;"")=TRUE, CELL("row",B561)-18,"")</f>
        <v/>
      </c>
      <c r="C561" s="31"/>
      <c r="D561" s="50"/>
      <c r="E561" s="41"/>
      <c r="F561" s="107"/>
    </row>
    <row r="562" spans="1:6" s="63" customFormat="1" x14ac:dyDescent="0.3">
      <c r="A562" s="108"/>
      <c r="B562" s="30" t="str" cm="1">
        <f t="array" aca="1" ref="B562" ca="1">IF(AND(C562&lt;&gt;"",E562&lt;&gt;"")=TRUE, CELL("row",B562)-18,"")</f>
        <v/>
      </c>
      <c r="C562" s="31"/>
      <c r="D562" s="50"/>
      <c r="E562" s="41"/>
      <c r="F562" s="107"/>
    </row>
    <row r="563" spans="1:6" s="63" customFormat="1" x14ac:dyDescent="0.3">
      <c r="A563" s="108"/>
      <c r="B563" s="30" t="str" cm="1">
        <f t="array" aca="1" ref="B563" ca="1">IF(AND(C563&lt;&gt;"",E563&lt;&gt;"")=TRUE, CELL("row",B563)-18,"")</f>
        <v/>
      </c>
      <c r="C563" s="31"/>
      <c r="D563" s="50"/>
      <c r="E563" s="41"/>
      <c r="F563" s="107"/>
    </row>
    <row r="564" spans="1:6" s="63" customFormat="1" x14ac:dyDescent="0.3">
      <c r="A564" s="108"/>
      <c r="B564" s="30" t="str" cm="1">
        <f t="array" aca="1" ref="B564" ca="1">IF(AND(C564&lt;&gt;"",E564&lt;&gt;"")=TRUE, CELL("row",B564)-18,"")</f>
        <v/>
      </c>
      <c r="C564" s="31"/>
      <c r="D564" s="50"/>
      <c r="E564" s="41"/>
      <c r="F564" s="107"/>
    </row>
    <row r="565" spans="1:6" s="63" customFormat="1" x14ac:dyDescent="0.3">
      <c r="A565" s="108"/>
      <c r="B565" s="30" t="str" cm="1">
        <f t="array" aca="1" ref="B565" ca="1">IF(AND(C565&lt;&gt;"",E565&lt;&gt;"")=TRUE, CELL("row",B565)-18,"")</f>
        <v/>
      </c>
      <c r="C565" s="31"/>
      <c r="D565" s="50"/>
      <c r="E565" s="41"/>
      <c r="F565" s="107"/>
    </row>
    <row r="566" spans="1:6" s="63" customFormat="1" x14ac:dyDescent="0.3">
      <c r="A566" s="108"/>
      <c r="B566" s="30" t="str" cm="1">
        <f t="array" aca="1" ref="B566" ca="1">IF(AND(C566&lt;&gt;"",E566&lt;&gt;"")=TRUE, CELL("row",B566)-18,"")</f>
        <v/>
      </c>
      <c r="C566" s="31"/>
      <c r="D566" s="50"/>
      <c r="E566" s="41"/>
      <c r="F566" s="107"/>
    </row>
    <row r="567" spans="1:6" s="63" customFormat="1" x14ac:dyDescent="0.3">
      <c r="A567" s="108"/>
      <c r="B567" s="30" t="str" cm="1">
        <f t="array" aca="1" ref="B567" ca="1">IF(AND(C567&lt;&gt;"",E567&lt;&gt;"")=TRUE, CELL("row",B567)-18,"")</f>
        <v/>
      </c>
      <c r="C567" s="31"/>
      <c r="D567" s="50"/>
      <c r="E567" s="41"/>
      <c r="F567" s="107"/>
    </row>
    <row r="568" spans="1:6" s="63" customFormat="1" x14ac:dyDescent="0.3">
      <c r="A568" s="108"/>
      <c r="B568" s="30" t="str" cm="1">
        <f t="array" aca="1" ref="B568" ca="1">IF(AND(C568&lt;&gt;"",E568&lt;&gt;"")=TRUE, CELL("row",B568)-18,"")</f>
        <v/>
      </c>
      <c r="C568" s="31"/>
      <c r="D568" s="50"/>
      <c r="E568" s="41"/>
      <c r="F568" s="107"/>
    </row>
    <row r="569" spans="1:6" s="63" customFormat="1" x14ac:dyDescent="0.3">
      <c r="A569" s="108"/>
      <c r="B569" s="30" t="str" cm="1">
        <f t="array" aca="1" ref="B569" ca="1">IF(AND(C569&lt;&gt;"",E569&lt;&gt;"")=TRUE, CELL("row",B569)-18,"")</f>
        <v/>
      </c>
      <c r="C569" s="31"/>
      <c r="D569" s="50"/>
      <c r="E569" s="41"/>
      <c r="F569" s="107"/>
    </row>
    <row r="570" spans="1:6" s="63" customFormat="1" x14ac:dyDescent="0.3">
      <c r="A570" s="108"/>
      <c r="B570" s="30" t="str" cm="1">
        <f t="array" aca="1" ref="B570" ca="1">IF(AND(C570&lt;&gt;"",E570&lt;&gt;"")=TRUE, CELL("row",B570)-18,"")</f>
        <v/>
      </c>
      <c r="C570" s="31"/>
      <c r="D570" s="50"/>
      <c r="E570" s="41"/>
      <c r="F570" s="107"/>
    </row>
    <row r="571" spans="1:6" s="63" customFormat="1" x14ac:dyDescent="0.3">
      <c r="A571" s="108"/>
      <c r="B571" s="30" t="str" cm="1">
        <f t="array" aca="1" ref="B571" ca="1">IF(AND(C571&lt;&gt;"",E571&lt;&gt;"")=TRUE, CELL("row",B571)-18,"")</f>
        <v/>
      </c>
      <c r="C571" s="31"/>
      <c r="D571" s="50"/>
      <c r="E571" s="41"/>
      <c r="F571" s="107"/>
    </row>
    <row r="572" spans="1:6" s="63" customFormat="1" x14ac:dyDescent="0.3">
      <c r="A572" s="108"/>
      <c r="B572" s="30" t="str" cm="1">
        <f t="array" aca="1" ref="B572" ca="1">IF(AND(C572&lt;&gt;"",E572&lt;&gt;"")=TRUE, CELL("row",B572)-18,"")</f>
        <v/>
      </c>
      <c r="C572" s="31"/>
      <c r="D572" s="50"/>
      <c r="E572" s="41"/>
      <c r="F572" s="107"/>
    </row>
    <row r="573" spans="1:6" s="63" customFormat="1" x14ac:dyDescent="0.3">
      <c r="A573" s="108"/>
      <c r="B573" s="30" t="str" cm="1">
        <f t="array" aca="1" ref="B573" ca="1">IF(AND(C573&lt;&gt;"",E573&lt;&gt;"")=TRUE, CELL("row",B573)-18,"")</f>
        <v/>
      </c>
      <c r="C573" s="31"/>
      <c r="D573" s="50"/>
      <c r="E573" s="41"/>
      <c r="F573" s="107"/>
    </row>
    <row r="574" spans="1:6" s="63" customFormat="1" x14ac:dyDescent="0.3">
      <c r="A574" s="108"/>
      <c r="B574" s="30" t="str" cm="1">
        <f t="array" aca="1" ref="B574" ca="1">IF(AND(C574&lt;&gt;"",E574&lt;&gt;"")=TRUE, CELL("row",B574)-18,"")</f>
        <v/>
      </c>
      <c r="C574" s="31"/>
      <c r="D574" s="50"/>
      <c r="E574" s="41"/>
      <c r="F574" s="107"/>
    </row>
    <row r="575" spans="1:6" s="63" customFormat="1" x14ac:dyDescent="0.3">
      <c r="A575" s="108"/>
      <c r="B575" s="30" t="str" cm="1">
        <f t="array" aca="1" ref="B575" ca="1">IF(AND(C575&lt;&gt;"",E575&lt;&gt;"")=TRUE, CELL("row",B575)-18,"")</f>
        <v/>
      </c>
      <c r="C575" s="31"/>
      <c r="D575" s="50"/>
      <c r="E575" s="41"/>
      <c r="F575" s="107"/>
    </row>
    <row r="576" spans="1:6" s="63" customFormat="1" x14ac:dyDescent="0.3">
      <c r="A576" s="108"/>
      <c r="B576" s="30" t="str" cm="1">
        <f t="array" aca="1" ref="B576" ca="1">IF(AND(C576&lt;&gt;"",E576&lt;&gt;"")=TRUE, CELL("row",B576)-18,"")</f>
        <v/>
      </c>
      <c r="C576" s="31"/>
      <c r="D576" s="50"/>
      <c r="E576" s="41"/>
      <c r="F576" s="107"/>
    </row>
    <row r="577" spans="1:6" s="63" customFormat="1" x14ac:dyDescent="0.3">
      <c r="A577" s="108"/>
      <c r="B577" s="30" t="str" cm="1">
        <f t="array" aca="1" ref="B577" ca="1">IF(AND(C577&lt;&gt;"",E577&lt;&gt;"")=TRUE, CELL("row",B577)-18,"")</f>
        <v/>
      </c>
      <c r="C577" s="31"/>
      <c r="D577" s="50"/>
      <c r="E577" s="41"/>
      <c r="F577" s="107"/>
    </row>
    <row r="578" spans="1:6" s="63" customFormat="1" x14ac:dyDescent="0.3">
      <c r="A578" s="108"/>
      <c r="B578" s="30" t="str" cm="1">
        <f t="array" aca="1" ref="B578" ca="1">IF(AND(C578&lt;&gt;"",E578&lt;&gt;"")=TRUE, CELL("row",B578)-18,"")</f>
        <v/>
      </c>
      <c r="C578" s="31"/>
      <c r="D578" s="50"/>
      <c r="E578" s="41"/>
      <c r="F578" s="107"/>
    </row>
    <row r="579" spans="1:6" s="63" customFormat="1" x14ac:dyDescent="0.3">
      <c r="A579" s="108"/>
      <c r="B579" s="30" t="str" cm="1">
        <f t="array" aca="1" ref="B579" ca="1">IF(AND(C579&lt;&gt;"",E579&lt;&gt;"")=TRUE, CELL("row",B579)-18,"")</f>
        <v/>
      </c>
      <c r="C579" s="31"/>
      <c r="D579" s="50"/>
      <c r="E579" s="41"/>
      <c r="F579" s="107"/>
    </row>
    <row r="580" spans="1:6" s="63" customFormat="1" x14ac:dyDescent="0.3">
      <c r="A580" s="108"/>
      <c r="B580" s="30" t="str" cm="1">
        <f t="array" aca="1" ref="B580" ca="1">IF(AND(C580&lt;&gt;"",E580&lt;&gt;"")=TRUE, CELL("row",B580)-18,"")</f>
        <v/>
      </c>
      <c r="C580" s="31"/>
      <c r="D580" s="50"/>
      <c r="E580" s="41"/>
      <c r="F580" s="107"/>
    </row>
    <row r="581" spans="1:6" s="63" customFormat="1" x14ac:dyDescent="0.3">
      <c r="A581" s="108"/>
      <c r="B581" s="30" t="str" cm="1">
        <f t="array" aca="1" ref="B581" ca="1">IF(AND(C581&lt;&gt;"",E581&lt;&gt;"")=TRUE, CELL("row",B581)-18,"")</f>
        <v/>
      </c>
      <c r="C581" s="31"/>
      <c r="D581" s="50"/>
      <c r="E581" s="41"/>
      <c r="F581" s="107"/>
    </row>
    <row r="582" spans="1:6" s="63" customFormat="1" x14ac:dyDescent="0.3">
      <c r="A582" s="108"/>
      <c r="B582" s="30" t="str" cm="1">
        <f t="array" aca="1" ref="B582" ca="1">IF(AND(C582&lt;&gt;"",E582&lt;&gt;"")=TRUE, CELL("row",B582)-18,"")</f>
        <v/>
      </c>
      <c r="C582" s="31"/>
      <c r="D582" s="50"/>
      <c r="E582" s="41"/>
      <c r="F582" s="107"/>
    </row>
    <row r="583" spans="1:6" s="63" customFormat="1" x14ac:dyDescent="0.3">
      <c r="A583" s="108"/>
      <c r="B583" s="30" t="str" cm="1">
        <f t="array" aca="1" ref="B583" ca="1">IF(AND(C583&lt;&gt;"",E583&lt;&gt;"")=TRUE, CELL("row",B583)-18,"")</f>
        <v/>
      </c>
      <c r="C583" s="31"/>
      <c r="D583" s="50"/>
      <c r="E583" s="41"/>
      <c r="F583" s="107"/>
    </row>
    <row r="584" spans="1:6" s="63" customFormat="1" x14ac:dyDescent="0.3">
      <c r="A584" s="108"/>
      <c r="B584" s="30" t="str" cm="1">
        <f t="array" aca="1" ref="B584" ca="1">IF(AND(C584&lt;&gt;"",E584&lt;&gt;"")=TRUE, CELL("row",B584)-18,"")</f>
        <v/>
      </c>
      <c r="C584" s="31"/>
      <c r="D584" s="50"/>
      <c r="E584" s="41"/>
      <c r="F584" s="107"/>
    </row>
    <row r="585" spans="1:6" s="63" customFormat="1" x14ac:dyDescent="0.3">
      <c r="A585" s="108"/>
      <c r="B585" s="30" t="str" cm="1">
        <f t="array" aca="1" ref="B585" ca="1">IF(AND(C585&lt;&gt;"",E585&lt;&gt;"")=TRUE, CELL("row",B585)-18,"")</f>
        <v/>
      </c>
      <c r="C585" s="31"/>
      <c r="D585" s="50"/>
      <c r="E585" s="41"/>
      <c r="F585" s="107"/>
    </row>
    <row r="586" spans="1:6" s="63" customFormat="1" x14ac:dyDescent="0.3">
      <c r="A586" s="108"/>
      <c r="B586" s="30" t="str" cm="1">
        <f t="array" aca="1" ref="B586" ca="1">IF(AND(C586&lt;&gt;"",E586&lt;&gt;"")=TRUE, CELL("row",B586)-18,"")</f>
        <v/>
      </c>
      <c r="C586" s="31"/>
      <c r="D586" s="50"/>
      <c r="E586" s="41"/>
      <c r="F586" s="107"/>
    </row>
    <row r="587" spans="1:6" s="63" customFormat="1" x14ac:dyDescent="0.3">
      <c r="A587" s="108"/>
      <c r="B587" s="30" t="str" cm="1">
        <f t="array" aca="1" ref="B587" ca="1">IF(AND(C587&lt;&gt;"",E587&lt;&gt;"")=TRUE, CELL("row",B587)-18,"")</f>
        <v/>
      </c>
      <c r="C587" s="31"/>
      <c r="D587" s="50"/>
      <c r="E587" s="41"/>
      <c r="F587" s="107"/>
    </row>
    <row r="588" spans="1:6" s="63" customFormat="1" x14ac:dyDescent="0.3">
      <c r="A588" s="108"/>
      <c r="B588" s="30" t="str" cm="1">
        <f t="array" aca="1" ref="B588" ca="1">IF(AND(C588&lt;&gt;"",E588&lt;&gt;"")=TRUE, CELL("row",B588)-18,"")</f>
        <v/>
      </c>
      <c r="C588" s="31"/>
      <c r="D588" s="50"/>
      <c r="E588" s="41"/>
      <c r="F588" s="107"/>
    </row>
    <row r="589" spans="1:6" s="63" customFormat="1" x14ac:dyDescent="0.3">
      <c r="A589" s="108"/>
      <c r="B589" s="30" t="str" cm="1">
        <f t="array" aca="1" ref="B589" ca="1">IF(AND(C589&lt;&gt;"",E589&lt;&gt;"")=TRUE, CELL("row",B589)-18,"")</f>
        <v/>
      </c>
      <c r="C589" s="31"/>
      <c r="D589" s="50"/>
      <c r="E589" s="41"/>
      <c r="F589" s="107"/>
    </row>
    <row r="590" spans="1:6" s="63" customFormat="1" x14ac:dyDescent="0.3">
      <c r="A590" s="108"/>
      <c r="B590" s="30" t="str" cm="1">
        <f t="array" aca="1" ref="B590" ca="1">IF(AND(C590&lt;&gt;"",E590&lt;&gt;"")=TRUE, CELL("row",B590)-18,"")</f>
        <v/>
      </c>
      <c r="C590" s="31"/>
      <c r="D590" s="50"/>
      <c r="E590" s="41"/>
      <c r="F590" s="107"/>
    </row>
    <row r="591" spans="1:6" s="63" customFormat="1" x14ac:dyDescent="0.3">
      <c r="A591" s="108"/>
      <c r="B591" s="30" t="str" cm="1">
        <f t="array" aca="1" ref="B591" ca="1">IF(AND(C591&lt;&gt;"",E591&lt;&gt;"")=TRUE, CELL("row",B591)-18,"")</f>
        <v/>
      </c>
      <c r="C591" s="31"/>
      <c r="D591" s="50"/>
      <c r="E591" s="41"/>
      <c r="F591" s="107"/>
    </row>
    <row r="592" spans="1:6" s="63" customFormat="1" x14ac:dyDescent="0.3">
      <c r="A592" s="108"/>
      <c r="B592" s="30" t="str" cm="1">
        <f t="array" aca="1" ref="B592" ca="1">IF(AND(C592&lt;&gt;"",E592&lt;&gt;"")=TRUE, CELL("row",B592)-18,"")</f>
        <v/>
      </c>
      <c r="C592" s="31"/>
      <c r="D592" s="50"/>
      <c r="E592" s="41"/>
      <c r="F592" s="107"/>
    </row>
    <row r="593" spans="1:6" s="63" customFormat="1" x14ac:dyDescent="0.3">
      <c r="A593" s="108"/>
      <c r="B593" s="30" t="str" cm="1">
        <f t="array" aca="1" ref="B593" ca="1">IF(AND(C593&lt;&gt;"",E593&lt;&gt;"")=TRUE, CELL("row",B593)-18,"")</f>
        <v/>
      </c>
      <c r="C593" s="31"/>
      <c r="D593" s="50"/>
      <c r="E593" s="41"/>
      <c r="F593" s="107"/>
    </row>
    <row r="594" spans="1:6" s="63" customFormat="1" x14ac:dyDescent="0.3">
      <c r="A594" s="108"/>
      <c r="B594" s="30" t="str" cm="1">
        <f t="array" aca="1" ref="B594" ca="1">IF(AND(C594&lt;&gt;"",E594&lt;&gt;"")=TRUE, CELL("row",B594)-18,"")</f>
        <v/>
      </c>
      <c r="C594" s="31"/>
      <c r="D594" s="50"/>
      <c r="E594" s="41"/>
      <c r="F594" s="107"/>
    </row>
    <row r="595" spans="1:6" s="63" customFormat="1" x14ac:dyDescent="0.3">
      <c r="A595" s="108"/>
      <c r="B595" s="30" t="str" cm="1">
        <f t="array" aca="1" ref="B595" ca="1">IF(AND(C595&lt;&gt;"",E595&lt;&gt;"")=TRUE, CELL("row",B595)-18,"")</f>
        <v/>
      </c>
      <c r="C595" s="31"/>
      <c r="D595" s="50"/>
      <c r="E595" s="41"/>
      <c r="F595" s="107"/>
    </row>
    <row r="596" spans="1:6" s="63" customFormat="1" x14ac:dyDescent="0.3">
      <c r="A596" s="108"/>
      <c r="B596" s="30" t="str" cm="1">
        <f t="array" aca="1" ref="B596" ca="1">IF(AND(C596&lt;&gt;"",E596&lt;&gt;"")=TRUE, CELL("row",B596)-18,"")</f>
        <v/>
      </c>
      <c r="C596" s="31"/>
      <c r="D596" s="50"/>
      <c r="E596" s="41"/>
      <c r="F596" s="107"/>
    </row>
    <row r="597" spans="1:6" s="63" customFormat="1" x14ac:dyDescent="0.3">
      <c r="A597" s="108"/>
      <c r="B597" s="30" t="str" cm="1">
        <f t="array" aca="1" ref="B597" ca="1">IF(AND(C597&lt;&gt;"",E597&lt;&gt;"")=TRUE, CELL("row",B597)-18,"")</f>
        <v/>
      </c>
      <c r="C597" s="31"/>
      <c r="D597" s="50"/>
      <c r="E597" s="41"/>
      <c r="F597" s="107"/>
    </row>
    <row r="598" spans="1:6" s="63" customFormat="1" x14ac:dyDescent="0.3">
      <c r="A598" s="108"/>
      <c r="B598" s="30" t="str" cm="1">
        <f t="array" aca="1" ref="B598" ca="1">IF(AND(C598&lt;&gt;"",E598&lt;&gt;"")=TRUE, CELL("row",B598)-18,"")</f>
        <v/>
      </c>
      <c r="C598" s="31"/>
      <c r="D598" s="50"/>
      <c r="E598" s="41"/>
      <c r="F598" s="107"/>
    </row>
    <row r="599" spans="1:6" s="63" customFormat="1" x14ac:dyDescent="0.3">
      <c r="A599" s="108"/>
      <c r="B599" s="30" t="str" cm="1">
        <f t="array" aca="1" ref="B599" ca="1">IF(AND(C599&lt;&gt;"",E599&lt;&gt;"")=TRUE, CELL("row",B599)-18,"")</f>
        <v/>
      </c>
      <c r="C599" s="31"/>
      <c r="D599" s="50"/>
      <c r="E599" s="41"/>
      <c r="F599" s="107"/>
    </row>
    <row r="600" spans="1:6" s="63" customFormat="1" x14ac:dyDescent="0.3">
      <c r="A600" s="108"/>
      <c r="B600" s="30" t="str" cm="1">
        <f t="array" aca="1" ref="B600" ca="1">IF(AND(C600&lt;&gt;"",E600&lt;&gt;"")=TRUE, CELL("row",B600)-18,"")</f>
        <v/>
      </c>
      <c r="C600" s="31"/>
      <c r="D600" s="50"/>
      <c r="E600" s="41"/>
      <c r="F600" s="107"/>
    </row>
    <row r="601" spans="1:6" s="63" customFormat="1" x14ac:dyDescent="0.3">
      <c r="A601" s="108"/>
      <c r="B601" s="30" t="str" cm="1">
        <f t="array" aca="1" ref="B601" ca="1">IF(AND(C601&lt;&gt;"",E601&lt;&gt;"")=TRUE, CELL("row",B601)-18,"")</f>
        <v/>
      </c>
      <c r="C601" s="31"/>
      <c r="D601" s="50"/>
      <c r="E601" s="41"/>
      <c r="F601" s="107"/>
    </row>
    <row r="602" spans="1:6" s="63" customFormat="1" x14ac:dyDescent="0.3">
      <c r="A602" s="108"/>
      <c r="B602" s="30" t="str" cm="1">
        <f t="array" aca="1" ref="B602" ca="1">IF(AND(C602&lt;&gt;"",E602&lt;&gt;"")=TRUE, CELL("row",B602)-18,"")</f>
        <v/>
      </c>
      <c r="C602" s="31"/>
      <c r="D602" s="50"/>
      <c r="E602" s="41"/>
      <c r="F602" s="107"/>
    </row>
    <row r="603" spans="1:6" s="63" customFormat="1" x14ac:dyDescent="0.3">
      <c r="A603" s="108"/>
      <c r="B603" s="30" t="str" cm="1">
        <f t="array" aca="1" ref="B603" ca="1">IF(AND(C603&lt;&gt;"",E603&lt;&gt;"")=TRUE, CELL("row",B603)-18,"")</f>
        <v/>
      </c>
      <c r="C603" s="31"/>
      <c r="D603" s="50"/>
      <c r="E603" s="41"/>
      <c r="F603" s="107"/>
    </row>
    <row r="604" spans="1:6" s="63" customFormat="1" x14ac:dyDescent="0.3">
      <c r="A604" s="108"/>
      <c r="B604" s="30" t="str" cm="1">
        <f t="array" aca="1" ref="B604" ca="1">IF(AND(C604&lt;&gt;"",E604&lt;&gt;"")=TRUE, CELL("row",B604)-18,"")</f>
        <v/>
      </c>
      <c r="C604" s="31"/>
      <c r="D604" s="50"/>
      <c r="E604" s="41"/>
      <c r="F604" s="107"/>
    </row>
    <row r="605" spans="1:6" s="63" customFormat="1" x14ac:dyDescent="0.3">
      <c r="A605" s="108"/>
      <c r="B605" s="30" t="str" cm="1">
        <f t="array" aca="1" ref="B605" ca="1">IF(AND(C605&lt;&gt;"",E605&lt;&gt;"")=TRUE, CELL("row",B605)-18,"")</f>
        <v/>
      </c>
      <c r="C605" s="31"/>
      <c r="D605" s="50"/>
      <c r="E605" s="41"/>
      <c r="F605" s="107"/>
    </row>
    <row r="606" spans="1:6" s="63" customFormat="1" x14ac:dyDescent="0.3">
      <c r="A606" s="108"/>
      <c r="B606" s="30" t="str" cm="1">
        <f t="array" aca="1" ref="B606" ca="1">IF(AND(C606&lt;&gt;"",E606&lt;&gt;"")=TRUE, CELL("row",B606)-18,"")</f>
        <v/>
      </c>
      <c r="C606" s="31"/>
      <c r="D606" s="50"/>
      <c r="E606" s="41"/>
      <c r="F606" s="107"/>
    </row>
    <row r="607" spans="1:6" s="63" customFormat="1" x14ac:dyDescent="0.3">
      <c r="A607" s="108"/>
      <c r="B607" s="30" t="str" cm="1">
        <f t="array" aca="1" ref="B607" ca="1">IF(AND(C607&lt;&gt;"",E607&lt;&gt;"")=TRUE, CELL("row",B607)-18,"")</f>
        <v/>
      </c>
      <c r="C607" s="31"/>
      <c r="D607" s="50"/>
      <c r="E607" s="41"/>
      <c r="F607" s="107"/>
    </row>
    <row r="608" spans="1:6" s="63" customFormat="1" x14ac:dyDescent="0.3">
      <c r="A608" s="108"/>
      <c r="B608" s="30" t="str" cm="1">
        <f t="array" aca="1" ref="B608" ca="1">IF(AND(C608&lt;&gt;"",E608&lt;&gt;"")=TRUE, CELL("row",B608)-18,"")</f>
        <v/>
      </c>
      <c r="C608" s="31"/>
      <c r="D608" s="50"/>
      <c r="E608" s="41"/>
      <c r="F608" s="107"/>
    </row>
    <row r="609" spans="1:6" s="63" customFormat="1" x14ac:dyDescent="0.3">
      <c r="A609" s="108"/>
      <c r="B609" s="30" t="str" cm="1">
        <f t="array" aca="1" ref="B609" ca="1">IF(AND(C609&lt;&gt;"",E609&lt;&gt;"")=TRUE, CELL("row",B609)-18,"")</f>
        <v/>
      </c>
      <c r="C609" s="31"/>
      <c r="D609" s="50"/>
      <c r="E609" s="41"/>
      <c r="F609" s="107"/>
    </row>
    <row r="610" spans="1:6" s="63" customFormat="1" x14ac:dyDescent="0.3">
      <c r="A610" s="108"/>
      <c r="B610" s="30" t="str" cm="1">
        <f t="array" aca="1" ref="B610" ca="1">IF(AND(C610&lt;&gt;"",E610&lt;&gt;"")=TRUE, CELL("row",B610)-18,"")</f>
        <v/>
      </c>
      <c r="C610" s="31"/>
      <c r="D610" s="50"/>
      <c r="E610" s="41"/>
      <c r="F610" s="107"/>
    </row>
    <row r="611" spans="1:6" s="63" customFormat="1" x14ac:dyDescent="0.3">
      <c r="A611" s="108"/>
      <c r="B611" s="30" t="str" cm="1">
        <f t="array" aca="1" ref="B611" ca="1">IF(AND(C611&lt;&gt;"",E611&lt;&gt;"")=TRUE, CELL("row",B611)-18,"")</f>
        <v/>
      </c>
      <c r="C611" s="31"/>
      <c r="D611" s="50"/>
      <c r="E611" s="41"/>
      <c r="F611" s="107"/>
    </row>
    <row r="612" spans="1:6" s="63" customFormat="1" x14ac:dyDescent="0.3">
      <c r="A612" s="108"/>
      <c r="B612" s="30" t="str" cm="1">
        <f t="array" aca="1" ref="B612" ca="1">IF(AND(C612&lt;&gt;"",E612&lt;&gt;"")=TRUE, CELL("row",B612)-18,"")</f>
        <v/>
      </c>
      <c r="C612" s="31"/>
      <c r="D612" s="50"/>
      <c r="E612" s="41"/>
      <c r="F612" s="107"/>
    </row>
    <row r="613" spans="1:6" s="63" customFormat="1" x14ac:dyDescent="0.3">
      <c r="A613" s="108"/>
      <c r="B613" s="30" t="str" cm="1">
        <f t="array" aca="1" ref="B613" ca="1">IF(AND(C613&lt;&gt;"",E613&lt;&gt;"")=TRUE, CELL("row",B613)-18,"")</f>
        <v/>
      </c>
      <c r="C613" s="31"/>
      <c r="D613" s="50"/>
      <c r="E613" s="41"/>
      <c r="F613" s="107"/>
    </row>
    <row r="614" spans="1:6" s="63" customFormat="1" x14ac:dyDescent="0.3">
      <c r="A614" s="108"/>
      <c r="B614" s="30" t="str" cm="1">
        <f t="array" aca="1" ref="B614" ca="1">IF(AND(C614&lt;&gt;"",E614&lt;&gt;"")=TRUE, CELL("row",B614)-18,"")</f>
        <v/>
      </c>
      <c r="C614" s="31"/>
      <c r="D614" s="50"/>
      <c r="E614" s="41"/>
      <c r="F614" s="107"/>
    </row>
    <row r="615" spans="1:6" s="63" customFormat="1" x14ac:dyDescent="0.3">
      <c r="A615" s="108"/>
      <c r="B615" s="30" t="str" cm="1">
        <f t="array" aca="1" ref="B615" ca="1">IF(AND(C615&lt;&gt;"",E615&lt;&gt;"")=TRUE, CELL("row",B615)-18,"")</f>
        <v/>
      </c>
      <c r="C615" s="31"/>
      <c r="D615" s="50"/>
      <c r="E615" s="41"/>
      <c r="F615" s="107"/>
    </row>
    <row r="616" spans="1:6" s="63" customFormat="1" x14ac:dyDescent="0.3">
      <c r="A616" s="108"/>
      <c r="B616" s="30" t="str" cm="1">
        <f t="array" aca="1" ref="B616" ca="1">IF(AND(C616&lt;&gt;"",E616&lt;&gt;"")=TRUE, CELL("row",B616)-18,"")</f>
        <v/>
      </c>
      <c r="C616" s="31"/>
      <c r="D616" s="50"/>
      <c r="E616" s="41"/>
      <c r="F616" s="107"/>
    </row>
    <row r="617" spans="1:6" s="63" customFormat="1" x14ac:dyDescent="0.3">
      <c r="A617" s="108"/>
      <c r="B617" s="30" t="str" cm="1">
        <f t="array" aca="1" ref="B617" ca="1">IF(AND(C617&lt;&gt;"",E617&lt;&gt;"")=TRUE, CELL("row",B617)-18,"")</f>
        <v/>
      </c>
      <c r="C617" s="31"/>
      <c r="D617" s="50"/>
      <c r="E617" s="41"/>
      <c r="F617" s="107"/>
    </row>
    <row r="618" spans="1:6" s="63" customFormat="1" x14ac:dyDescent="0.3">
      <c r="A618" s="108"/>
      <c r="B618" s="30" t="str" cm="1">
        <f t="array" aca="1" ref="B618" ca="1">IF(AND(C618&lt;&gt;"",E618&lt;&gt;"")=TRUE, CELL("row",B618)-18,"")</f>
        <v/>
      </c>
      <c r="C618" s="31"/>
      <c r="D618" s="50"/>
      <c r="E618" s="41"/>
      <c r="F618" s="107"/>
    </row>
    <row r="619" spans="1:6" s="63" customFormat="1" x14ac:dyDescent="0.3">
      <c r="A619" s="108"/>
      <c r="B619" s="30" t="str" cm="1">
        <f t="array" aca="1" ref="B619" ca="1">IF(AND(C619&lt;&gt;"",E619&lt;&gt;"")=TRUE, CELL("row",B619)-18,"")</f>
        <v/>
      </c>
      <c r="C619" s="31"/>
      <c r="D619" s="50"/>
      <c r="E619" s="41"/>
      <c r="F619" s="107"/>
    </row>
    <row r="620" spans="1:6" s="63" customFormat="1" x14ac:dyDescent="0.3">
      <c r="A620" s="108"/>
      <c r="B620" s="30" t="str" cm="1">
        <f t="array" aca="1" ref="B620" ca="1">IF(AND(C620&lt;&gt;"",E620&lt;&gt;"")=TRUE, CELL("row",B620)-18,"")</f>
        <v/>
      </c>
      <c r="C620" s="31"/>
      <c r="D620" s="50"/>
      <c r="E620" s="41"/>
      <c r="F620" s="107"/>
    </row>
    <row r="621" spans="1:6" s="63" customFormat="1" x14ac:dyDescent="0.3">
      <c r="A621" s="108"/>
      <c r="B621" s="30" t="str" cm="1">
        <f t="array" aca="1" ref="B621" ca="1">IF(AND(C621&lt;&gt;"",E621&lt;&gt;"")=TRUE, CELL("row",B621)-18,"")</f>
        <v/>
      </c>
      <c r="C621" s="31"/>
      <c r="D621" s="50"/>
      <c r="E621" s="41"/>
      <c r="F621" s="107"/>
    </row>
    <row r="622" spans="1:6" s="63" customFormat="1" x14ac:dyDescent="0.3">
      <c r="A622" s="108"/>
      <c r="B622" s="30" t="str" cm="1">
        <f t="array" aca="1" ref="B622" ca="1">IF(AND(C622&lt;&gt;"",E622&lt;&gt;"")=TRUE, CELL("row",B622)-18,"")</f>
        <v/>
      </c>
      <c r="C622" s="31"/>
      <c r="D622" s="50"/>
      <c r="E622" s="41"/>
      <c r="F622" s="107"/>
    </row>
    <row r="623" spans="1:6" s="63" customFormat="1" x14ac:dyDescent="0.3">
      <c r="A623" s="108"/>
      <c r="B623" s="30" t="str" cm="1">
        <f t="array" aca="1" ref="B623" ca="1">IF(AND(C623&lt;&gt;"",E623&lt;&gt;"")=TRUE, CELL("row",B623)-18,"")</f>
        <v/>
      </c>
      <c r="C623" s="31"/>
      <c r="D623" s="50"/>
      <c r="E623" s="41"/>
      <c r="F623" s="107"/>
    </row>
    <row r="624" spans="1:6" s="63" customFormat="1" x14ac:dyDescent="0.3">
      <c r="A624" s="108"/>
      <c r="B624" s="30" t="str" cm="1">
        <f t="array" aca="1" ref="B624" ca="1">IF(AND(C624&lt;&gt;"",E624&lt;&gt;"")=TRUE, CELL("row",B624)-18,"")</f>
        <v/>
      </c>
      <c r="C624" s="31"/>
      <c r="D624" s="50"/>
      <c r="E624" s="41"/>
      <c r="F624" s="107"/>
    </row>
    <row r="625" spans="1:6" s="63" customFormat="1" x14ac:dyDescent="0.3">
      <c r="A625" s="108"/>
      <c r="B625" s="30" t="str" cm="1">
        <f t="array" aca="1" ref="B625" ca="1">IF(AND(C625&lt;&gt;"",E625&lt;&gt;"")=TRUE, CELL("row",B625)-18,"")</f>
        <v/>
      </c>
      <c r="C625" s="31"/>
      <c r="D625" s="50"/>
      <c r="E625" s="41"/>
      <c r="F625" s="107"/>
    </row>
    <row r="626" spans="1:6" s="63" customFormat="1" x14ac:dyDescent="0.3">
      <c r="A626" s="108"/>
      <c r="B626" s="30" t="str" cm="1">
        <f t="array" aca="1" ref="B626" ca="1">IF(AND(C626&lt;&gt;"",E626&lt;&gt;"")=TRUE, CELL("row",B626)-18,"")</f>
        <v/>
      </c>
      <c r="C626" s="31"/>
      <c r="D626" s="50"/>
      <c r="E626" s="41"/>
      <c r="F626" s="107"/>
    </row>
    <row r="627" spans="1:6" s="63" customFormat="1" x14ac:dyDescent="0.3">
      <c r="A627" s="108"/>
      <c r="B627" s="30" t="str" cm="1">
        <f t="array" aca="1" ref="B627" ca="1">IF(AND(C627&lt;&gt;"",E627&lt;&gt;"")=TRUE, CELL("row",B627)-18,"")</f>
        <v/>
      </c>
      <c r="C627" s="31"/>
      <c r="D627" s="50"/>
      <c r="E627" s="41"/>
      <c r="F627" s="107"/>
    </row>
    <row r="628" spans="1:6" s="63" customFormat="1" x14ac:dyDescent="0.3">
      <c r="A628" s="108"/>
      <c r="B628" s="30" t="str" cm="1">
        <f t="array" aca="1" ref="B628" ca="1">IF(AND(C628&lt;&gt;"",E628&lt;&gt;"")=TRUE, CELL("row",B628)-18,"")</f>
        <v/>
      </c>
      <c r="C628" s="31"/>
      <c r="D628" s="50"/>
      <c r="E628" s="41"/>
      <c r="F628" s="107"/>
    </row>
    <row r="629" spans="1:6" s="63" customFormat="1" x14ac:dyDescent="0.3">
      <c r="A629" s="108"/>
      <c r="B629" s="30" t="str" cm="1">
        <f t="array" aca="1" ref="B629" ca="1">IF(AND(C629&lt;&gt;"",E629&lt;&gt;"")=TRUE, CELL("row",B629)-18,"")</f>
        <v/>
      </c>
      <c r="C629" s="31"/>
      <c r="D629" s="50"/>
      <c r="E629" s="41"/>
      <c r="F629" s="107"/>
    </row>
    <row r="630" spans="1:6" s="63" customFormat="1" x14ac:dyDescent="0.3">
      <c r="A630" s="108"/>
      <c r="B630" s="30" t="str" cm="1">
        <f t="array" aca="1" ref="B630" ca="1">IF(AND(C630&lt;&gt;"",E630&lt;&gt;"")=TRUE, CELL("row",B630)-18,"")</f>
        <v/>
      </c>
      <c r="C630" s="31"/>
      <c r="D630" s="50"/>
      <c r="E630" s="41"/>
      <c r="F630" s="107"/>
    </row>
    <row r="631" spans="1:6" s="63" customFormat="1" x14ac:dyDescent="0.3">
      <c r="A631" s="108"/>
      <c r="B631" s="30" t="str" cm="1">
        <f t="array" aca="1" ref="B631" ca="1">IF(AND(C631&lt;&gt;"",E631&lt;&gt;"")=TRUE, CELL("row",B631)-18,"")</f>
        <v/>
      </c>
      <c r="C631" s="31"/>
      <c r="D631" s="50"/>
      <c r="E631" s="41"/>
      <c r="F631" s="107"/>
    </row>
    <row r="632" spans="1:6" s="63" customFormat="1" x14ac:dyDescent="0.3">
      <c r="A632" s="108"/>
      <c r="B632" s="30" t="str" cm="1">
        <f t="array" aca="1" ref="B632" ca="1">IF(AND(C632&lt;&gt;"",E632&lt;&gt;"")=TRUE, CELL("row",B632)-18,"")</f>
        <v/>
      </c>
      <c r="C632" s="31"/>
      <c r="D632" s="50"/>
      <c r="E632" s="41"/>
      <c r="F632" s="107"/>
    </row>
    <row r="633" spans="1:6" s="63" customFormat="1" x14ac:dyDescent="0.3">
      <c r="A633" s="108"/>
      <c r="B633" s="30" t="str" cm="1">
        <f t="array" aca="1" ref="B633" ca="1">IF(AND(C633&lt;&gt;"",E633&lt;&gt;"")=TRUE, CELL("row",B633)-18,"")</f>
        <v/>
      </c>
      <c r="C633" s="31"/>
      <c r="D633" s="50"/>
      <c r="E633" s="41"/>
      <c r="F633" s="107"/>
    </row>
    <row r="634" spans="1:6" s="63" customFormat="1" x14ac:dyDescent="0.3">
      <c r="A634" s="108"/>
      <c r="B634" s="30" t="str" cm="1">
        <f t="array" aca="1" ref="B634" ca="1">IF(AND(C634&lt;&gt;"",E634&lt;&gt;"")=TRUE, CELL("row",B634)-18,"")</f>
        <v/>
      </c>
      <c r="C634" s="31"/>
      <c r="D634" s="50"/>
      <c r="E634" s="41"/>
      <c r="F634" s="107"/>
    </row>
    <row r="635" spans="1:6" s="63" customFormat="1" x14ac:dyDescent="0.3">
      <c r="A635" s="108"/>
      <c r="B635" s="30" t="str" cm="1">
        <f t="array" aca="1" ref="B635" ca="1">IF(AND(C635&lt;&gt;"",E635&lt;&gt;"")=TRUE, CELL("row",B635)-18,"")</f>
        <v/>
      </c>
      <c r="C635" s="31"/>
      <c r="D635" s="50"/>
      <c r="E635" s="41"/>
      <c r="F635" s="107"/>
    </row>
    <row r="636" spans="1:6" s="63" customFormat="1" x14ac:dyDescent="0.3">
      <c r="A636" s="108"/>
      <c r="B636" s="30" t="str" cm="1">
        <f t="array" aca="1" ref="B636" ca="1">IF(AND(C636&lt;&gt;"",E636&lt;&gt;"")=TRUE, CELL("row",B636)-18,"")</f>
        <v/>
      </c>
      <c r="C636" s="31"/>
      <c r="D636" s="50"/>
      <c r="E636" s="41"/>
      <c r="F636" s="107"/>
    </row>
    <row r="637" spans="1:6" s="63" customFormat="1" x14ac:dyDescent="0.3">
      <c r="A637" s="108"/>
      <c r="B637" s="30" t="str" cm="1">
        <f t="array" aca="1" ref="B637" ca="1">IF(AND(C637&lt;&gt;"",E637&lt;&gt;"")=TRUE, CELL("row",B637)-18,"")</f>
        <v/>
      </c>
      <c r="C637" s="31"/>
      <c r="D637" s="50"/>
      <c r="E637" s="41"/>
      <c r="F637" s="107"/>
    </row>
    <row r="638" spans="1:6" s="63" customFormat="1" x14ac:dyDescent="0.3">
      <c r="A638" s="108"/>
      <c r="B638" s="30" t="str" cm="1">
        <f t="array" aca="1" ref="B638" ca="1">IF(AND(C638&lt;&gt;"",E638&lt;&gt;"")=TRUE, CELL("row",B638)-18,"")</f>
        <v/>
      </c>
      <c r="C638" s="31"/>
      <c r="D638" s="50"/>
      <c r="E638" s="41"/>
      <c r="F638" s="107"/>
    </row>
    <row r="639" spans="1:6" s="63" customFormat="1" x14ac:dyDescent="0.3">
      <c r="A639" s="108"/>
      <c r="B639" s="30" t="str" cm="1">
        <f t="array" aca="1" ref="B639" ca="1">IF(AND(C639&lt;&gt;"",E639&lt;&gt;"")=TRUE, CELL("row",B639)-18,"")</f>
        <v/>
      </c>
      <c r="C639" s="31"/>
      <c r="D639" s="50"/>
      <c r="E639" s="41"/>
      <c r="F639" s="107"/>
    </row>
    <row r="640" spans="1:6" s="63" customFormat="1" x14ac:dyDescent="0.3">
      <c r="A640" s="108"/>
      <c r="B640" s="30" t="str" cm="1">
        <f t="array" aca="1" ref="B640" ca="1">IF(AND(C640&lt;&gt;"",E640&lt;&gt;"")=TRUE, CELL("row",B640)-18,"")</f>
        <v/>
      </c>
      <c r="C640" s="31"/>
      <c r="D640" s="50"/>
      <c r="E640" s="41"/>
      <c r="F640" s="107"/>
    </row>
    <row r="641" spans="1:6" s="63" customFormat="1" x14ac:dyDescent="0.3">
      <c r="A641" s="108"/>
      <c r="B641" s="30" t="str" cm="1">
        <f t="array" aca="1" ref="B641" ca="1">IF(AND(C641&lt;&gt;"",E641&lt;&gt;"")=TRUE, CELL("row",B641)-18,"")</f>
        <v/>
      </c>
      <c r="C641" s="31"/>
      <c r="D641" s="50"/>
      <c r="E641" s="41"/>
      <c r="F641" s="107"/>
    </row>
    <row r="642" spans="1:6" s="63" customFormat="1" x14ac:dyDescent="0.3">
      <c r="A642" s="108"/>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4"/>
      <c r="C645" s="29"/>
      <c r="D645" s="4"/>
      <c r="E645" s="4"/>
      <c r="F645" s="107"/>
    </row>
  </sheetData>
  <mergeCells count="2">
    <mergeCell ref="G2:K2"/>
    <mergeCell ref="B17:E17"/>
  </mergeCells>
  <conditionalFormatting sqref="D18:D640">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82A7EADB-1480-405F-AB2E-6962FBFFF165}">
      <formula1>"i,T,B,F,Q,P"</formula1>
    </dataValidation>
    <dataValidation type="whole" allowBlank="1" showInputMessage="1" showErrorMessage="1" promptTitle="Enter time in minutes (0-999)" prompt="Do no enter the &quot;m&quot;." sqref="C19:C643" xr:uid="{EA7C6E24-F87F-4FBA-BA1E-C17DA84C2B2F}">
      <formula1>0</formula1>
      <formula2>999</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5A5CE-8299-42A7-BB7D-4A0E4185AF91}">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34" priority="1" operator="equal">
      <formula>"Q"</formula>
    </cfRule>
    <cfRule type="cellIs" dxfId="33" priority="2" operator="equal">
      <formula>"T"</formula>
    </cfRule>
    <cfRule type="cellIs" dxfId="32" priority="3" operator="equal">
      <formula>"B"</formula>
    </cfRule>
    <cfRule type="cellIs" dxfId="31" priority="4" operator="equal">
      <formula>"F"</formula>
    </cfRule>
    <cfRule type="cellIs" dxfId="3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402F6487-3D38-401B-98DA-39803F16F03C}">
      <formula1>"i,T,B,F,Q,P"</formula1>
    </dataValidation>
    <dataValidation type="whole" allowBlank="1" showInputMessage="1" showErrorMessage="1" promptTitle="Enter time in minutes (0-999)" prompt="Do no enter the &quot;m&quot;." sqref="C19:C643" xr:uid="{FC937DB7-9756-4379-BEB7-79B5CB3DE7D0}">
      <formula1>0</formula1>
      <formula2>999</formula2>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06C-6B31-4674-A7B9-1B54C1F5F27C}">
  <dimension ref="A1:L645"/>
  <sheetViews>
    <sheetView topLeftCell="A3"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8579B3F1-D5BA-4FAF-B9DA-E809207B5411}">
      <formula1>"i,T,B,F,Q,P"</formula1>
    </dataValidation>
    <dataValidation type="whole" allowBlank="1" showInputMessage="1" showErrorMessage="1" promptTitle="Enter time in minutes (0-999)" prompt="Do no enter the &quot;m&quot;." sqref="C19:C643" xr:uid="{E94223E1-D710-40A6-BDDE-FC9099959255}">
      <formula1>0</formula1>
      <formula2>999</formula2>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4948-37BD-45DD-987E-01EE459CE066}">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4" priority="1" operator="equal">
      <formula>"Q"</formula>
    </cfRule>
    <cfRule type="cellIs" dxfId="23" priority="2" operator="equal">
      <formula>"T"</formula>
    </cfRule>
    <cfRule type="cellIs" dxfId="22" priority="3" operator="equal">
      <formula>"B"</formula>
    </cfRule>
    <cfRule type="cellIs" dxfId="21" priority="4" operator="equal">
      <formula>"F"</formula>
    </cfRule>
    <cfRule type="cellIs" dxfId="2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01DC3176-BB46-4859-AA30-36DC1F0A6FC8}">
      <formula1>"i,T,B,F,Q,P"</formula1>
    </dataValidation>
    <dataValidation type="whole" allowBlank="1" showInputMessage="1" showErrorMessage="1" promptTitle="Enter time in minutes (0-999)" prompt="Do no enter the &quot;m&quot;." sqref="C19:C643" xr:uid="{9E928CE9-AC3E-4C9B-B981-FC1D7373952F}">
      <formula1>0</formula1>
      <formula2>999</formula2>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1878-56D1-413F-9F77-E6AD8C532ACB}">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35616C20-175F-40A3-82FD-43D08E154539}">
      <formula1>"i,T,B,F,Q,P"</formula1>
    </dataValidation>
    <dataValidation type="whole" allowBlank="1" showInputMessage="1" showErrorMessage="1" promptTitle="Enter time in minutes (0-999)" prompt="Do no enter the &quot;m&quot;." sqref="C19:C643" xr:uid="{A66BA75E-CEC0-4697-AC72-5C6777C404A2}">
      <formula1>0</formula1>
      <formula2>999</formula2>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5516-4568-4548-96B9-3CD038B3493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4" priority="1" operator="equal">
      <formula>"Q"</formula>
    </cfRule>
    <cfRule type="cellIs" dxfId="13" priority="2" operator="equal">
      <formula>"T"</formula>
    </cfRule>
    <cfRule type="cellIs" dxfId="12" priority="3" operator="equal">
      <formula>"B"</formula>
    </cfRule>
    <cfRule type="cellIs" dxfId="11" priority="4" operator="equal">
      <formula>"F"</formula>
    </cfRule>
    <cfRule type="cellIs" dxfId="1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1F7DBA4A-C8FB-429D-AC4D-F3AD7A1EDA40}">
      <formula1>"i,T,B,F,Q,P"</formula1>
    </dataValidation>
    <dataValidation type="whole" allowBlank="1" showInputMessage="1" showErrorMessage="1" promptTitle="Enter time in minutes (0-999)" prompt="Do no enter the &quot;m&quot;." sqref="C19:C643" xr:uid="{0ED4504E-E88D-4C01-8B14-976445008273}">
      <formula1>0</formula1>
      <formula2>999</formula2>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CAF1-7A9A-4761-BCFE-A3A064CE1B13}">
  <dimension ref="A1:L645"/>
  <sheetViews>
    <sheetView topLeftCell="A6"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F557CD3C-3770-487D-A732-40CFED21C421}">
      <formula1>"i,T,B,F,Q,P"</formula1>
    </dataValidation>
    <dataValidation type="whole" allowBlank="1" showInputMessage="1" showErrorMessage="1" promptTitle="Enter time in minutes (0-999)" prompt="Do no enter the &quot;m&quot;." sqref="C19:C643" xr:uid="{0780FB4D-9148-4C4E-8137-AE3451B51F9E}">
      <formula1>0</formula1>
      <formula2>999</formula2>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1A2F-7301-4D67-A540-5C466EBB5F2F}">
  <dimension ref="A1:L645"/>
  <sheetViews>
    <sheetView topLeftCell="A3"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41" t="s">
        <v>39</v>
      </c>
      <c r="H2" s="142"/>
      <c r="I2" s="142"/>
      <c r="J2" s="142"/>
      <c r="K2" s="143"/>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41" t="s">
        <v>40</v>
      </c>
      <c r="C17" s="142"/>
      <c r="D17" s="142"/>
      <c r="E17" s="143"/>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643" xr:uid="{C5F542BD-42A3-4C31-ADBF-B2404B71D334}">
      <formula1>"i,T,B,F,Q,P"</formula1>
    </dataValidation>
    <dataValidation type="whole" allowBlank="1" showInputMessage="1" showErrorMessage="1" promptTitle="Enter time in minutes (0-999)" prompt="Do no enter the &quot;m&quot;." sqref="C19:C643" xr:uid="{C95D2ED9-947F-4373-9DD7-97FF16B589B3}">
      <formula1>0</formula1>
      <formula2>999</formula2>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5"/>
  <sheetViews>
    <sheetView zoomScaleNormal="100" workbookViewId="0">
      <selection activeCell="B16" sqref="B1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56</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s="57" customFormat="1" x14ac:dyDescent="0.3">
      <c r="A3" s="58"/>
      <c r="B3" s="58"/>
      <c r="C3" s="58"/>
      <c r="D3" s="147" t="s">
        <v>11</v>
      </c>
      <c r="E3" s="148" t="s">
        <v>32</v>
      </c>
      <c r="F3" s="144" t="s">
        <v>16</v>
      </c>
      <c r="G3" s="145"/>
      <c r="H3" s="145"/>
      <c r="I3" s="145"/>
      <c r="J3" s="146"/>
      <c r="K3" s="58"/>
      <c r="L3" s="58"/>
      <c r="M3" s="58"/>
      <c r="N3" s="58"/>
      <c r="O3" s="58"/>
      <c r="P3" s="58"/>
      <c r="Q3" s="58"/>
    </row>
    <row r="4" spans="1:17" s="57" customFormat="1" x14ac:dyDescent="0.3">
      <c r="A4" s="58"/>
      <c r="B4" s="58"/>
      <c r="C4" s="58"/>
      <c r="D4" s="147"/>
      <c r="E4" s="148"/>
      <c r="F4" s="34" t="s">
        <v>18</v>
      </c>
      <c r="G4" s="34" t="s">
        <v>8</v>
      </c>
      <c r="H4" s="34" t="s">
        <v>5</v>
      </c>
      <c r="I4" s="62" t="s">
        <v>54</v>
      </c>
      <c r="J4" s="34" t="s">
        <v>4</v>
      </c>
      <c r="K4" s="58"/>
      <c r="L4" s="58"/>
      <c r="M4" s="58"/>
      <c r="N4" s="58"/>
      <c r="O4" s="58"/>
      <c r="P4" s="58"/>
      <c r="Q4" s="58"/>
    </row>
    <row r="5" spans="1:17" s="57" customFormat="1" x14ac:dyDescent="0.3">
      <c r="A5" s="58"/>
      <c r="B5" s="58"/>
      <c r="C5" s="128" t="s">
        <v>57</v>
      </c>
      <c r="D5" s="119">
        <f ca="1">TODAY()</f>
        <v>44310</v>
      </c>
      <c r="E5" s="120">
        <f>'TC1'!I11+'TC2'!I11+'TC3'!I11+'TC4'!I11+'TC5'!I11+'TC6'!I11+'TC7'!I11+'TC8'!I11</f>
        <v>0</v>
      </c>
      <c r="F5" s="121">
        <f>'TC1'!J5+'TC2'!J5+'TC3'!J5+'TC4'!J5+'TC5'!J5+'TC6'!J5+'TC7'!J5+'TC8'!J5</f>
        <v>0</v>
      </c>
      <c r="G5" s="121">
        <f>'TC1'!J6+'TC2'!J6+'TC3'!J6+'TC4'!J6+'TC5'!J6+'TC6'!J6+'TC7'!J6+'TC8'!J6</f>
        <v>0</v>
      </c>
      <c r="H5" s="121">
        <f>'TC1'!J7+'TC2'!J7+'TC3'!J7+'TC4'!J7+'TC5'!J7+'TC6'!J7+'TC7'!J7+'TC8'!J7</f>
        <v>0</v>
      </c>
      <c r="I5" s="121">
        <f>'TC1'!J8+'TC2'!J8+'TC3'!J8+'TC4'!J8+'TC5'!J8+'TC6'!J8+'TC7'!J8+'TC8'!J8</f>
        <v>0</v>
      </c>
      <c r="J5" s="121">
        <f>'TC1'!J9+'TC2'!J9+'TC3'!J9+'TC4'!J9+'TC5'!J9+'TC6'!J9+'TC7'!J9+'TC8'!J9</f>
        <v>0</v>
      </c>
      <c r="K5" s="58"/>
      <c r="L5" s="58"/>
      <c r="M5" s="58"/>
      <c r="N5" s="58"/>
      <c r="O5" s="58"/>
      <c r="P5" s="58"/>
      <c r="Q5" s="58"/>
    </row>
    <row r="6" spans="1:17" s="57" customFormat="1" x14ac:dyDescent="0.3">
      <c r="A6" s="58"/>
      <c r="B6" s="58"/>
      <c r="C6" s="58"/>
      <c r="D6" s="58"/>
      <c r="E6" s="58"/>
      <c r="F6" s="58"/>
      <c r="G6" s="58"/>
      <c r="H6" s="58"/>
      <c r="I6" s="58"/>
      <c r="J6" s="58"/>
      <c r="K6" s="58"/>
      <c r="L6" s="58"/>
      <c r="M6" s="58"/>
      <c r="N6" s="58"/>
      <c r="O6" s="58"/>
      <c r="P6" s="58"/>
      <c r="Q6" s="58"/>
    </row>
    <row r="7" spans="1:17" s="57" customFormat="1" x14ac:dyDescent="0.3">
      <c r="A7" s="58"/>
      <c r="B7" s="58"/>
      <c r="C7" s="58"/>
      <c r="D7" s="58"/>
      <c r="E7" s="58"/>
      <c r="F7" s="58"/>
      <c r="G7" s="58"/>
      <c r="H7" s="58"/>
      <c r="I7" s="58"/>
      <c r="J7" s="58"/>
      <c r="K7" s="58"/>
      <c r="L7" s="58"/>
      <c r="M7" s="58"/>
      <c r="N7" s="58"/>
      <c r="O7" s="58"/>
      <c r="P7" s="58"/>
      <c r="Q7" s="58"/>
    </row>
    <row r="8" spans="1:17" s="57" customFormat="1" ht="15.6" x14ac:dyDescent="0.3">
      <c r="A8" s="58"/>
      <c r="B8" s="40" t="s">
        <v>43</v>
      </c>
      <c r="C8" s="38"/>
      <c r="D8" s="39"/>
      <c r="E8" s="37"/>
      <c r="F8" s="37"/>
      <c r="G8" s="37"/>
      <c r="H8" s="37"/>
      <c r="I8" s="37"/>
      <c r="J8" s="37"/>
      <c r="K8" s="37"/>
      <c r="L8" s="37"/>
      <c r="M8" s="37"/>
      <c r="N8" s="37"/>
      <c r="O8" s="37"/>
      <c r="P8" s="37"/>
      <c r="Q8" s="58"/>
    </row>
    <row r="9" spans="1:17" s="57" customFormat="1" ht="6.6" customHeight="1" x14ac:dyDescent="0.3">
      <c r="A9" s="58"/>
      <c r="B9" s="58"/>
      <c r="C9" s="58"/>
      <c r="D9" s="58"/>
      <c r="E9" s="58"/>
      <c r="F9" s="58"/>
      <c r="G9" s="58"/>
      <c r="H9" s="58"/>
      <c r="I9" s="58"/>
      <c r="J9" s="58"/>
      <c r="K9" s="58"/>
      <c r="L9" s="58"/>
      <c r="M9" s="58"/>
      <c r="N9" s="58"/>
      <c r="O9" s="58"/>
      <c r="P9" s="58"/>
      <c r="Q9" s="58"/>
    </row>
    <row r="10" spans="1:17" x14ac:dyDescent="0.3">
      <c r="A10" s="13"/>
      <c r="B10" s="148" t="s">
        <v>50</v>
      </c>
      <c r="C10" s="149" t="s">
        <v>48</v>
      </c>
      <c r="D10" s="147" t="s">
        <v>11</v>
      </c>
      <c r="E10" s="148" t="s">
        <v>32</v>
      </c>
      <c r="F10" s="147" t="s">
        <v>16</v>
      </c>
      <c r="G10" s="147"/>
      <c r="H10" s="147"/>
      <c r="I10" s="147"/>
      <c r="J10" s="147"/>
      <c r="K10" s="147"/>
      <c r="L10" s="147" t="s">
        <v>19</v>
      </c>
      <c r="M10" s="147"/>
      <c r="N10" s="147"/>
      <c r="O10" s="147"/>
      <c r="P10" s="147"/>
      <c r="Q10" s="13"/>
    </row>
    <row r="11" spans="1:17" ht="24.6" x14ac:dyDescent="0.3">
      <c r="A11" s="13"/>
      <c r="B11" s="148"/>
      <c r="C11" s="149"/>
      <c r="D11" s="147"/>
      <c r="E11" s="148"/>
      <c r="F11" s="34" t="s">
        <v>18</v>
      </c>
      <c r="G11" s="34" t="s">
        <v>8</v>
      </c>
      <c r="H11" s="34" t="s">
        <v>5</v>
      </c>
      <c r="I11" s="62" t="s">
        <v>54</v>
      </c>
      <c r="J11" s="34" t="s">
        <v>4</v>
      </c>
      <c r="K11" s="17" t="s">
        <v>7</v>
      </c>
      <c r="L11" s="62" t="s">
        <v>33</v>
      </c>
      <c r="M11" s="62" t="s">
        <v>34</v>
      </c>
      <c r="N11" s="34" t="s">
        <v>13</v>
      </c>
      <c r="O11" s="34" t="s">
        <v>14</v>
      </c>
      <c r="P11" s="17" t="s">
        <v>7</v>
      </c>
      <c r="Q11" s="13"/>
    </row>
    <row r="12" spans="1:17" s="57" customFormat="1" x14ac:dyDescent="0.3">
      <c r="A12" s="58"/>
      <c r="B12" s="102" t="s">
        <v>41</v>
      </c>
      <c r="C12" s="16"/>
      <c r="D12" s="122"/>
      <c r="E12" s="123"/>
      <c r="F12" s="124"/>
      <c r="G12" s="124"/>
      <c r="H12" s="124"/>
      <c r="I12" s="124"/>
      <c r="J12" s="124"/>
      <c r="K12" s="15" t="str">
        <f>IF(SUM(F12:J12)=0, "", SUM(F12:J12))</f>
        <v/>
      </c>
      <c r="L12" s="61"/>
      <c r="M12" s="61"/>
      <c r="N12" s="59"/>
      <c r="O12" s="59"/>
      <c r="P12" s="15" t="str">
        <f t="shared" ref="P12:P13" si="0">IF(SUM(L12:O12)=0, "", SUM(L12:O12))</f>
        <v/>
      </c>
      <c r="Q12" s="58"/>
    </row>
    <row r="13" spans="1:17" s="57" customFormat="1" x14ac:dyDescent="0.3">
      <c r="A13" s="58"/>
      <c r="B13" s="102" t="s">
        <v>49</v>
      </c>
      <c r="C13" s="16"/>
      <c r="D13" s="122"/>
      <c r="E13" s="123"/>
      <c r="F13" s="124"/>
      <c r="G13" s="124"/>
      <c r="H13" s="124"/>
      <c r="I13" s="124"/>
      <c r="J13" s="124"/>
      <c r="K13" s="15" t="str">
        <f>IF(SUM(F13:J13)=0, "", SUM(F13:J13))</f>
        <v/>
      </c>
      <c r="L13" s="61"/>
      <c r="M13" s="61"/>
      <c r="N13" s="59"/>
      <c r="O13" s="59"/>
      <c r="P13" s="15" t="str">
        <f t="shared" si="0"/>
        <v/>
      </c>
      <c r="Q13" s="58"/>
    </row>
    <row r="14" spans="1:17" s="57" customFormat="1" ht="3.6" customHeight="1" x14ac:dyDescent="0.3">
      <c r="A14" s="58"/>
      <c r="B14" s="103"/>
      <c r="C14" s="68"/>
      <c r="D14" s="125"/>
      <c r="E14" s="126"/>
      <c r="F14" s="127"/>
      <c r="G14" s="127"/>
      <c r="H14" s="127"/>
      <c r="I14" s="127"/>
      <c r="J14" s="127"/>
      <c r="K14" s="60"/>
      <c r="L14" s="105"/>
      <c r="M14" s="105"/>
      <c r="N14" s="105"/>
      <c r="O14" s="105"/>
      <c r="P14" s="60"/>
      <c r="Q14" s="58"/>
    </row>
    <row r="15" spans="1:17" s="57" customFormat="1" ht="78.599999999999994" customHeight="1" x14ac:dyDescent="0.3">
      <c r="A15" s="58"/>
      <c r="B15" s="58"/>
      <c r="C15" s="58"/>
      <c r="D15" s="58"/>
      <c r="E15" s="58"/>
      <c r="F15" s="58"/>
      <c r="G15" s="58"/>
      <c r="H15" s="58"/>
      <c r="I15" s="58"/>
      <c r="J15" s="58"/>
      <c r="K15" s="58"/>
      <c r="L15" s="58"/>
      <c r="M15" s="58"/>
      <c r="N15" s="58"/>
      <c r="O15" s="58"/>
      <c r="P15" s="58"/>
      <c r="Q15" s="58"/>
    </row>
  </sheetData>
  <mergeCells count="9">
    <mergeCell ref="L10:P10"/>
    <mergeCell ref="E10:E11"/>
    <mergeCell ref="F10:K10"/>
    <mergeCell ref="F3:J3"/>
    <mergeCell ref="D3:D4"/>
    <mergeCell ref="E3:E4"/>
    <mergeCell ref="B10:B11"/>
    <mergeCell ref="C10:C11"/>
    <mergeCell ref="D10:D11"/>
  </mergeCells>
  <phoneticPr fontId="16"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N2" sqref="N2:O2"/>
    </sheetView>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89" customFormat="1" ht="23.4" x14ac:dyDescent="0.3">
      <c r="B1" s="160" t="s">
        <v>45</v>
      </c>
      <c r="C1" s="160"/>
      <c r="D1" s="160"/>
      <c r="E1" s="160"/>
      <c r="F1" s="160"/>
      <c r="G1" s="160"/>
      <c r="H1" s="160"/>
      <c r="I1" s="160"/>
      <c r="J1" s="160"/>
      <c r="K1" s="160"/>
      <c r="L1" s="160"/>
      <c r="M1" s="160"/>
      <c r="N1" s="160"/>
      <c r="O1" s="160"/>
      <c r="Q1" s="90"/>
    </row>
    <row r="2" spans="2:17" s="56" customFormat="1" x14ac:dyDescent="0.3">
      <c r="C2" s="29" t="s">
        <v>25</v>
      </c>
      <c r="D2" s="159" t="str">
        <f>IF(Properties!$C$4=0, "", Properties!$C$4)</f>
        <v/>
      </c>
      <c r="E2" s="159"/>
      <c r="F2" s="159"/>
      <c r="G2" s="159"/>
      <c r="H2" s="159"/>
      <c r="M2" s="29" t="s">
        <v>42</v>
      </c>
      <c r="N2" s="158" t="str" cm="1">
        <f t="array" ref="N2">INDEX('Test Run Log'!$B$12:$B$13,MATCH(MAX(COUNTIF('Test Run Log'!$B$12:$B$13, "&lt;" &amp; 'Test Run Log'!$B$12:$B$13)), COUNTIF('Test Run Log'!$B$12:$B$13, "&lt;"&amp;'Test Run Log'!$B$12:$B$13),0))</f>
        <v>R2</v>
      </c>
      <c r="O2" s="158"/>
      <c r="Q2" s="91"/>
    </row>
    <row r="3" spans="2:17" s="56" customFormat="1" x14ac:dyDescent="0.3">
      <c r="B3" s="87"/>
      <c r="C3" s="29" t="s">
        <v>23</v>
      </c>
      <c r="D3" s="158" t="str">
        <f>IF(Properties!$C$6=0, "", Properties!$C$6)</f>
        <v/>
      </c>
      <c r="E3" s="158"/>
      <c r="F3" s="158"/>
      <c r="G3" s="158"/>
      <c r="H3" s="158"/>
      <c r="M3" s="29" t="s">
        <v>44</v>
      </c>
      <c r="N3" s="158" t="str">
        <f>IF(Properties!$C$8=0, "", Properties!$C$8)</f>
        <v/>
      </c>
      <c r="O3" s="158"/>
      <c r="Q3" s="91"/>
    </row>
    <row r="4" spans="2:17" s="56" customFormat="1" x14ac:dyDescent="0.3">
      <c r="B4" s="87"/>
      <c r="K4" s="29"/>
      <c r="L4" s="88"/>
      <c r="M4" s="29" t="s">
        <v>46</v>
      </c>
      <c r="N4" s="159">
        <f>SUM(C14:G14)</f>
        <v>0</v>
      </c>
      <c r="O4" s="159"/>
      <c r="Q4" s="91"/>
    </row>
    <row r="5" spans="2:17" s="56" customFormat="1" x14ac:dyDescent="0.3">
      <c r="B5" s="87"/>
      <c r="K5" s="29"/>
      <c r="L5" s="88"/>
      <c r="M5" s="29" t="s">
        <v>47</v>
      </c>
      <c r="N5" s="159">
        <f>SUM(K14:M14)</f>
        <v>0</v>
      </c>
      <c r="O5" s="159"/>
      <c r="Q5" s="91"/>
    </row>
    <row r="6" spans="2:17" ht="6.6" customHeight="1" x14ac:dyDescent="0.3"/>
    <row r="7" spans="2:17" s="53" customFormat="1" ht="15.6" x14ac:dyDescent="0.3">
      <c r="B7" s="153" t="str">
        <f xml:space="preserve"> "TEST CASE COUNTS - SNAPSHOT @ " &amp; $N$2</f>
        <v>TEST CASE COUNTS - SNAPSHOT @ R2</v>
      </c>
      <c r="C7" s="154"/>
      <c r="D7" s="154"/>
      <c r="E7" s="154"/>
      <c r="F7" s="154"/>
      <c r="G7" s="154"/>
      <c r="H7" s="155"/>
      <c r="J7" s="153" t="str">
        <f xml:space="preserve"> "DEFECTS - SNAPSHOT @ " &amp; $N$2</f>
        <v>DEFECTS - SNAPSHOT @ R2</v>
      </c>
      <c r="K7" s="154"/>
      <c r="L7" s="154"/>
      <c r="M7" s="154"/>
      <c r="N7" s="154"/>
      <c r="O7" s="155"/>
      <c r="Q7" s="54"/>
    </row>
    <row r="8" spans="2:17" x14ac:dyDescent="0.3">
      <c r="B8" s="72"/>
      <c r="C8" s="73"/>
      <c r="D8" s="73"/>
      <c r="E8" s="73"/>
      <c r="F8" s="73"/>
      <c r="G8" s="73"/>
      <c r="H8" s="74"/>
      <c r="J8" s="72"/>
      <c r="K8" s="73"/>
      <c r="L8" s="73"/>
      <c r="M8" s="73"/>
      <c r="N8" s="73"/>
      <c r="O8" s="74"/>
    </row>
    <row r="9" spans="2:17" x14ac:dyDescent="0.3">
      <c r="B9" s="75"/>
      <c r="C9" s="55"/>
      <c r="D9" s="55"/>
      <c r="E9" s="55"/>
      <c r="F9" s="55"/>
      <c r="G9" s="55"/>
      <c r="H9" s="76"/>
      <c r="J9" s="75"/>
      <c r="K9" s="55"/>
      <c r="L9" s="55"/>
      <c r="M9" s="55"/>
      <c r="N9" s="55"/>
      <c r="O9" s="76"/>
    </row>
    <row r="10" spans="2:17" x14ac:dyDescent="0.3">
      <c r="B10" s="75"/>
      <c r="C10" s="55"/>
      <c r="D10" s="55"/>
      <c r="E10" s="55"/>
      <c r="F10" s="55"/>
      <c r="G10" s="55"/>
      <c r="H10" s="76"/>
      <c r="J10" s="75"/>
      <c r="K10" s="55"/>
      <c r="L10" s="55"/>
      <c r="M10" s="55"/>
      <c r="N10" s="55"/>
      <c r="O10" s="76"/>
    </row>
    <row r="11" spans="2:17" x14ac:dyDescent="0.3">
      <c r="B11" s="75"/>
      <c r="C11" s="55"/>
      <c r="D11" s="55"/>
      <c r="E11" s="55"/>
      <c r="F11" s="55"/>
      <c r="G11" s="55"/>
      <c r="H11" s="76"/>
      <c r="J11" s="75"/>
      <c r="K11" s="55"/>
      <c r="L11" s="55"/>
      <c r="M11" s="55"/>
      <c r="N11" s="55"/>
      <c r="O11" s="76"/>
    </row>
    <row r="12" spans="2:17" s="53" customFormat="1" ht="5.4" customHeight="1" x14ac:dyDescent="0.3">
      <c r="B12" s="75"/>
      <c r="C12" s="55"/>
      <c r="D12" s="55"/>
      <c r="E12" s="55"/>
      <c r="F12" s="55"/>
      <c r="G12" s="55"/>
      <c r="H12" s="76"/>
      <c r="J12" s="75"/>
      <c r="K12" s="55"/>
      <c r="L12" s="55"/>
      <c r="M12" s="55"/>
      <c r="N12" s="55"/>
      <c r="O12" s="76"/>
      <c r="Q12" s="54"/>
    </row>
    <row r="13" spans="2:17" s="70" customFormat="1" ht="12" x14ac:dyDescent="0.25">
      <c r="B13" s="77"/>
      <c r="C13" s="92" t="s">
        <v>18</v>
      </c>
      <c r="D13" s="93" t="s">
        <v>8</v>
      </c>
      <c r="E13" s="94" t="s">
        <v>5</v>
      </c>
      <c r="F13" s="106" t="s">
        <v>54</v>
      </c>
      <c r="G13" s="95" t="s">
        <v>4</v>
      </c>
      <c r="H13" s="78"/>
      <c r="J13" s="77"/>
      <c r="K13" s="96" t="s">
        <v>12</v>
      </c>
      <c r="L13" s="97" t="s">
        <v>13</v>
      </c>
      <c r="M13" s="98" t="s">
        <v>20</v>
      </c>
      <c r="N13" s="82"/>
      <c r="O13" s="78"/>
      <c r="P13" s="71"/>
    </row>
    <row r="14" spans="2:17" s="70" customFormat="1" ht="12" x14ac:dyDescent="0.25">
      <c r="B14" s="99" t="str">
        <f>$N$2</f>
        <v>R2</v>
      </c>
      <c r="C14" s="100">
        <f>VLOOKUP($N$2,'Test Run Log'!$B$12:$K$13,5)</f>
        <v>0</v>
      </c>
      <c r="D14" s="100">
        <f>VLOOKUP($N$2,'Test Run Log'!$B$12:$K$13,6)</f>
        <v>0</v>
      </c>
      <c r="E14" s="100">
        <f>VLOOKUP($N$2,'Test Run Log'!$B$12:$K$13,7)</f>
        <v>0</v>
      </c>
      <c r="F14" s="100">
        <f>VLOOKUP($N$2,'Test Run Log'!$B$12:$K$13,8)</f>
        <v>0</v>
      </c>
      <c r="G14" s="100">
        <f>VLOOKUP($N$2,'Test Run Log'!$B$12:$K$13,9)</f>
        <v>0</v>
      </c>
      <c r="H14" s="78"/>
      <c r="J14" s="99" t="str">
        <f>$N$2</f>
        <v>R2</v>
      </c>
      <c r="K14" s="100">
        <f>VLOOKUP($N$2,'Test Run Log'!$B$12:$O$13,11)+VLOOKUP($N$2,'Test Run Log'!$B$12:$O$13,12)</f>
        <v>0</v>
      </c>
      <c r="L14" s="100">
        <f>VLOOKUP($N$2,'Test Run Log'!$B$12:$O$13,13)</f>
        <v>0</v>
      </c>
      <c r="M14" s="100">
        <f>VLOOKUP($N$2,'Test Run Log'!$B$12:$O$13,14)</f>
        <v>0</v>
      </c>
      <c r="N14" s="82"/>
      <c r="O14" s="78"/>
      <c r="P14" s="71"/>
    </row>
    <row r="15" spans="2:17" s="70" customFormat="1" ht="5.4" customHeight="1" x14ac:dyDescent="0.3">
      <c r="B15" s="79"/>
      <c r="C15" s="80"/>
      <c r="D15" s="80"/>
      <c r="E15" s="80"/>
      <c r="F15" s="80"/>
      <c r="G15" s="80"/>
      <c r="H15" s="81"/>
      <c r="J15" s="79"/>
      <c r="K15" s="80"/>
      <c r="L15" s="80"/>
      <c r="M15" s="80"/>
      <c r="N15" s="83"/>
      <c r="O15" s="81"/>
      <c r="P15" s="71"/>
    </row>
    <row r="16" spans="2:17" s="53" customFormat="1" ht="6.6" customHeight="1" x14ac:dyDescent="0.3">
      <c r="Q16" s="54"/>
    </row>
    <row r="17" spans="2:17" ht="15.6" x14ac:dyDescent="0.3">
      <c r="B17" s="153" t="str">
        <f xml:space="preserve"> "TEST CASE COUNTS - TREND"</f>
        <v>TEST CASE COUNTS - TREND</v>
      </c>
      <c r="C17" s="154"/>
      <c r="D17" s="154"/>
      <c r="E17" s="154"/>
      <c r="F17" s="154"/>
      <c r="G17" s="154"/>
      <c r="H17" s="155"/>
      <c r="J17" s="153" t="str">
        <f xml:space="preserve"> "DEFECTS - TREND"</f>
        <v>DEFECTS - TREND</v>
      </c>
      <c r="K17" s="154"/>
      <c r="L17" s="154"/>
      <c r="M17" s="154"/>
      <c r="N17" s="154"/>
      <c r="O17" s="155"/>
    </row>
    <row r="28" spans="2:17" s="53" customFormat="1" ht="6.6" customHeight="1" x14ac:dyDescent="0.3">
      <c r="Q28" s="54"/>
    </row>
    <row r="29" spans="2:17" ht="15.6" x14ac:dyDescent="0.3">
      <c r="B29" s="153" t="str">
        <f xml:space="preserve"> "TEST CASE EXEC TIME - TREND"</f>
        <v>TEST CASE EXEC TIME - TREND</v>
      </c>
      <c r="C29" s="154"/>
      <c r="D29" s="154"/>
      <c r="E29" s="154"/>
      <c r="F29" s="154"/>
      <c r="G29" s="154"/>
      <c r="H29" s="155"/>
      <c r="J29" s="153" t="str">
        <f xml:space="preserve"> "DEFECTS - RELEASABILITY"</f>
        <v>DEFECTS - RELEASABILITY</v>
      </c>
      <c r="K29" s="154"/>
      <c r="L29" s="154"/>
      <c r="M29" s="154"/>
      <c r="N29" s="154"/>
      <c r="O29" s="155"/>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53" t="s">
        <v>35</v>
      </c>
      <c r="C42" s="154"/>
      <c r="D42" s="154"/>
      <c r="E42" s="154"/>
      <c r="F42" s="154"/>
      <c r="G42" s="154"/>
      <c r="H42" s="154"/>
      <c r="I42" s="154"/>
      <c r="J42" s="154"/>
      <c r="K42" s="154"/>
      <c r="L42" s="154"/>
      <c r="M42" s="154"/>
      <c r="N42" s="154"/>
      <c r="O42" s="155"/>
    </row>
    <row r="43" spans="1:17" x14ac:dyDescent="0.3">
      <c r="B43" s="85" t="s">
        <v>15</v>
      </c>
      <c r="C43" s="157" t="s">
        <v>36</v>
      </c>
      <c r="D43" s="157"/>
      <c r="E43" s="157"/>
      <c r="F43" s="157"/>
      <c r="G43" s="157"/>
      <c r="H43" s="157"/>
      <c r="I43" s="157"/>
      <c r="J43" s="157"/>
      <c r="K43" s="157"/>
      <c r="L43" s="157"/>
      <c r="M43" s="157"/>
      <c r="N43" s="157"/>
      <c r="O43" s="157"/>
    </row>
    <row r="44" spans="1:17" x14ac:dyDescent="0.3">
      <c r="B44" s="110"/>
      <c r="C44" s="150"/>
      <c r="D44" s="151"/>
      <c r="E44" s="151"/>
      <c r="F44" s="151"/>
      <c r="G44" s="151"/>
      <c r="H44" s="151"/>
      <c r="I44" s="151"/>
      <c r="J44" s="151"/>
      <c r="K44" s="151"/>
      <c r="L44" s="151"/>
      <c r="M44" s="151"/>
      <c r="N44" s="151"/>
      <c r="O44" s="152"/>
    </row>
    <row r="45" spans="1:17" x14ac:dyDescent="0.3">
      <c r="B45" s="110"/>
      <c r="C45" s="150"/>
      <c r="D45" s="151"/>
      <c r="E45" s="151"/>
      <c r="F45" s="151"/>
      <c r="G45" s="151"/>
      <c r="H45" s="151"/>
      <c r="I45" s="151"/>
      <c r="J45" s="151"/>
      <c r="K45" s="151"/>
      <c r="L45" s="151"/>
      <c r="M45" s="151"/>
      <c r="N45" s="151"/>
      <c r="O45" s="152"/>
    </row>
    <row r="46" spans="1:17" x14ac:dyDescent="0.3">
      <c r="B46" s="110"/>
      <c r="C46" s="150"/>
      <c r="D46" s="151"/>
      <c r="E46" s="151"/>
      <c r="F46" s="151"/>
      <c r="G46" s="151"/>
      <c r="H46" s="151"/>
      <c r="I46" s="151"/>
      <c r="J46" s="151"/>
      <c r="K46" s="151"/>
      <c r="L46" s="151"/>
      <c r="M46" s="151"/>
      <c r="N46" s="151"/>
      <c r="O46" s="152"/>
    </row>
    <row r="47" spans="1:17" x14ac:dyDescent="0.3">
      <c r="A47" s="6"/>
      <c r="B47" s="112"/>
      <c r="C47" s="150"/>
      <c r="D47" s="151"/>
      <c r="E47" s="151"/>
      <c r="F47" s="151"/>
      <c r="G47" s="151"/>
      <c r="H47" s="151"/>
      <c r="I47" s="151"/>
      <c r="J47" s="151"/>
      <c r="K47" s="151"/>
      <c r="L47" s="151"/>
      <c r="M47" s="151"/>
      <c r="N47" s="151"/>
      <c r="O47" s="152"/>
    </row>
    <row r="48" spans="1:17" x14ac:dyDescent="0.3">
      <c r="A48" s="10"/>
      <c r="B48" s="111"/>
      <c r="C48" s="150"/>
      <c r="D48" s="151"/>
      <c r="E48" s="151"/>
      <c r="F48" s="151"/>
      <c r="G48" s="151"/>
      <c r="H48" s="151"/>
      <c r="I48" s="151"/>
      <c r="J48" s="151"/>
      <c r="K48" s="151"/>
      <c r="L48" s="151"/>
      <c r="M48" s="151"/>
      <c r="N48" s="151"/>
      <c r="O48" s="152"/>
    </row>
    <row r="49" spans="1:17" x14ac:dyDescent="0.3">
      <c r="A49" s="5"/>
      <c r="B49" s="4"/>
    </row>
    <row r="50" spans="1:17" s="53" customFormat="1" ht="15.6" x14ac:dyDescent="0.3">
      <c r="B50" s="153" t="s">
        <v>37</v>
      </c>
      <c r="C50" s="154"/>
      <c r="D50" s="154"/>
      <c r="E50" s="154"/>
      <c r="F50" s="154"/>
      <c r="G50" s="154"/>
      <c r="H50" s="154"/>
      <c r="I50" s="154"/>
      <c r="J50" s="154"/>
      <c r="K50" s="154"/>
      <c r="L50" s="154"/>
      <c r="M50" s="154"/>
      <c r="N50" s="154"/>
      <c r="O50" s="155"/>
      <c r="Q50" s="54"/>
    </row>
    <row r="51" spans="1:17" s="53" customFormat="1" x14ac:dyDescent="0.3">
      <c r="B51" s="84" t="s">
        <v>15</v>
      </c>
      <c r="C51" s="156" t="s">
        <v>36</v>
      </c>
      <c r="D51" s="156"/>
      <c r="E51" s="156"/>
      <c r="F51" s="156"/>
      <c r="G51" s="156"/>
      <c r="H51" s="156"/>
      <c r="I51" s="156"/>
      <c r="J51" s="156"/>
      <c r="K51" s="156"/>
      <c r="L51" s="156"/>
      <c r="M51" s="156"/>
      <c r="N51" s="156"/>
      <c r="O51" s="156"/>
      <c r="Q51" s="54"/>
    </row>
    <row r="52" spans="1:17" s="53" customFormat="1" x14ac:dyDescent="0.3">
      <c r="B52" s="110"/>
      <c r="C52" s="150"/>
      <c r="D52" s="151"/>
      <c r="E52" s="151"/>
      <c r="F52" s="151"/>
      <c r="G52" s="151"/>
      <c r="H52" s="151"/>
      <c r="I52" s="151"/>
      <c r="J52" s="151"/>
      <c r="K52" s="151"/>
      <c r="L52" s="151"/>
      <c r="M52" s="151"/>
      <c r="N52" s="151"/>
      <c r="O52" s="152"/>
      <c r="Q52" s="54"/>
    </row>
    <row r="53" spans="1:17" s="53" customFormat="1" x14ac:dyDescent="0.3">
      <c r="B53" s="110"/>
      <c r="C53" s="150"/>
      <c r="D53" s="151"/>
      <c r="E53" s="151"/>
      <c r="F53" s="151"/>
      <c r="G53" s="151"/>
      <c r="H53" s="151"/>
      <c r="I53" s="151"/>
      <c r="J53" s="151"/>
      <c r="K53" s="151"/>
      <c r="L53" s="151"/>
      <c r="M53" s="151"/>
      <c r="N53" s="151"/>
      <c r="O53" s="152"/>
      <c r="Q53" s="54"/>
    </row>
    <row r="54" spans="1:17" s="53" customFormat="1" x14ac:dyDescent="0.3">
      <c r="B54" s="110"/>
      <c r="C54" s="150"/>
      <c r="D54" s="151"/>
      <c r="E54" s="151"/>
      <c r="F54" s="151"/>
      <c r="G54" s="151"/>
      <c r="H54" s="151"/>
      <c r="I54" s="151"/>
      <c r="J54" s="151"/>
      <c r="K54" s="151"/>
      <c r="L54" s="151"/>
      <c r="M54" s="151"/>
      <c r="N54" s="151"/>
      <c r="O54" s="152"/>
      <c r="Q54" s="54"/>
    </row>
    <row r="55" spans="1:17" s="53" customFormat="1" x14ac:dyDescent="0.3">
      <c r="A55" s="6"/>
      <c r="B55" s="112"/>
      <c r="C55" s="150"/>
      <c r="D55" s="151"/>
      <c r="E55" s="151"/>
      <c r="F55" s="151"/>
      <c r="G55" s="151"/>
      <c r="H55" s="151"/>
      <c r="I55" s="151"/>
      <c r="J55" s="151"/>
      <c r="K55" s="151"/>
      <c r="L55" s="151"/>
      <c r="M55" s="151"/>
      <c r="N55" s="151"/>
      <c r="O55" s="152"/>
      <c r="Q55" s="54"/>
    </row>
    <row r="56" spans="1:17" s="53" customFormat="1" x14ac:dyDescent="0.3">
      <c r="A56" s="10"/>
      <c r="B56" s="111"/>
      <c r="C56" s="150"/>
      <c r="D56" s="151"/>
      <c r="E56" s="151"/>
      <c r="F56" s="151"/>
      <c r="G56" s="151"/>
      <c r="H56" s="151"/>
      <c r="I56" s="151"/>
      <c r="J56" s="151"/>
      <c r="K56" s="151"/>
      <c r="L56" s="151"/>
      <c r="M56" s="151"/>
      <c r="N56" s="151"/>
      <c r="O56" s="152"/>
      <c r="Q56" s="54"/>
    </row>
    <row r="57" spans="1:17" s="53" customFormat="1" x14ac:dyDescent="0.3">
      <c r="A57" s="5"/>
      <c r="B57" s="56"/>
      <c r="Q57" s="54"/>
    </row>
    <row r="58" spans="1:17" s="53" customFormat="1" ht="15.6" x14ac:dyDescent="0.3">
      <c r="B58" s="153" t="s">
        <v>38</v>
      </c>
      <c r="C58" s="154"/>
      <c r="D58" s="154"/>
      <c r="E58" s="154"/>
      <c r="F58" s="154"/>
      <c r="G58" s="154"/>
      <c r="H58" s="154"/>
      <c r="I58" s="154"/>
      <c r="J58" s="154"/>
      <c r="K58" s="154"/>
      <c r="L58" s="154"/>
      <c r="M58" s="154"/>
      <c r="N58" s="154"/>
      <c r="O58" s="155"/>
      <c r="Q58" s="54"/>
    </row>
    <row r="59" spans="1:17" s="53" customFormat="1" x14ac:dyDescent="0.3">
      <c r="B59" s="84" t="s">
        <v>15</v>
      </c>
      <c r="C59" s="156" t="s">
        <v>36</v>
      </c>
      <c r="D59" s="156"/>
      <c r="E59" s="156"/>
      <c r="F59" s="156"/>
      <c r="G59" s="156"/>
      <c r="H59" s="156"/>
      <c r="I59" s="156"/>
      <c r="J59" s="156"/>
      <c r="K59" s="156"/>
      <c r="L59" s="156"/>
      <c r="M59" s="156"/>
      <c r="N59" s="156"/>
      <c r="O59" s="156"/>
      <c r="Q59" s="54"/>
    </row>
    <row r="60" spans="1:17" s="53" customFormat="1" x14ac:dyDescent="0.3">
      <c r="B60" s="110"/>
      <c r="C60" s="150"/>
      <c r="D60" s="151"/>
      <c r="E60" s="151"/>
      <c r="F60" s="151"/>
      <c r="G60" s="151"/>
      <c r="H60" s="151"/>
      <c r="I60" s="151"/>
      <c r="J60" s="151"/>
      <c r="K60" s="151"/>
      <c r="L60" s="151"/>
      <c r="M60" s="151"/>
      <c r="N60" s="151"/>
      <c r="O60" s="152"/>
      <c r="Q60" s="54"/>
    </row>
    <row r="61" spans="1:17" s="53" customFormat="1" x14ac:dyDescent="0.3">
      <c r="B61" s="110"/>
      <c r="C61" s="150"/>
      <c r="D61" s="151"/>
      <c r="E61" s="151"/>
      <c r="F61" s="151"/>
      <c r="G61" s="151"/>
      <c r="H61" s="151"/>
      <c r="I61" s="151"/>
      <c r="J61" s="151"/>
      <c r="K61" s="151"/>
      <c r="L61" s="151"/>
      <c r="M61" s="151"/>
      <c r="N61" s="151"/>
      <c r="O61" s="152"/>
      <c r="Q61" s="54"/>
    </row>
    <row r="62" spans="1:17" s="53" customFormat="1" x14ac:dyDescent="0.3">
      <c r="B62" s="110"/>
      <c r="C62" s="150"/>
      <c r="D62" s="151"/>
      <c r="E62" s="151"/>
      <c r="F62" s="151"/>
      <c r="G62" s="151"/>
      <c r="H62" s="151"/>
      <c r="I62" s="151"/>
      <c r="J62" s="151"/>
      <c r="K62" s="151"/>
      <c r="L62" s="151"/>
      <c r="M62" s="151"/>
      <c r="N62" s="151"/>
      <c r="O62" s="152"/>
      <c r="Q62" s="54"/>
    </row>
    <row r="63" spans="1:17" s="53" customFormat="1" x14ac:dyDescent="0.3">
      <c r="A63" s="6"/>
      <c r="B63" s="112"/>
      <c r="C63" s="150"/>
      <c r="D63" s="151"/>
      <c r="E63" s="151"/>
      <c r="F63" s="151"/>
      <c r="G63" s="151"/>
      <c r="H63" s="151"/>
      <c r="I63" s="151"/>
      <c r="J63" s="151"/>
      <c r="K63" s="151"/>
      <c r="L63" s="151"/>
      <c r="M63" s="151"/>
      <c r="N63" s="151"/>
      <c r="O63" s="152"/>
      <c r="Q63" s="54"/>
    </row>
    <row r="64" spans="1:17" s="53" customFormat="1" x14ac:dyDescent="0.3">
      <c r="A64" s="10"/>
      <c r="B64" s="111"/>
      <c r="C64" s="150"/>
      <c r="D64" s="151"/>
      <c r="E64" s="151"/>
      <c r="F64" s="151"/>
      <c r="G64" s="151"/>
      <c r="H64" s="151"/>
      <c r="I64" s="151"/>
      <c r="J64" s="151"/>
      <c r="K64" s="151"/>
      <c r="L64" s="151"/>
      <c r="M64" s="151"/>
      <c r="N64" s="151"/>
      <c r="O64" s="152"/>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22C1-BE7B-497F-B288-38465F077FAB}">
  <dimension ref="A1:G21"/>
  <sheetViews>
    <sheetView zoomScaleNormal="100" workbookViewId="0">
      <selection activeCell="F4" sqref="F4"/>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62" t="s">
        <v>26</v>
      </c>
      <c r="F2" s="129"/>
      <c r="G2" s="12"/>
    </row>
    <row r="3" spans="1:7" ht="28.8" x14ac:dyDescent="0.3">
      <c r="A3" s="12"/>
      <c r="B3" s="12"/>
      <c r="C3" s="12"/>
      <c r="D3" s="12"/>
      <c r="E3" s="162"/>
      <c r="F3" s="129"/>
      <c r="G3" s="12"/>
    </row>
    <row r="4" spans="1:7" x14ac:dyDescent="0.3">
      <c r="A4" s="12"/>
      <c r="B4" s="12"/>
      <c r="C4" s="12"/>
      <c r="D4" s="12"/>
      <c r="E4" s="3" t="s">
        <v>66</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09" t="s">
        <v>60</v>
      </c>
      <c r="D7" s="163" t="s">
        <v>61</v>
      </c>
      <c r="E7" s="163"/>
      <c r="F7" s="163"/>
      <c r="G7" s="58"/>
    </row>
    <row r="8" spans="1:7" x14ac:dyDescent="0.3">
      <c r="A8" s="58"/>
      <c r="B8" s="58"/>
      <c r="C8" s="109" t="s">
        <v>62</v>
      </c>
      <c r="D8" s="164" t="s">
        <v>51</v>
      </c>
      <c r="E8" s="164"/>
      <c r="F8" s="164"/>
      <c r="G8" s="58"/>
    </row>
    <row r="9" spans="1:7" x14ac:dyDescent="0.3">
      <c r="A9" s="58"/>
      <c r="B9" s="58"/>
      <c r="C9" s="109" t="s">
        <v>63</v>
      </c>
      <c r="D9" s="163" t="s">
        <v>64</v>
      </c>
      <c r="E9" s="164"/>
      <c r="F9" s="164"/>
      <c r="G9" s="58"/>
    </row>
    <row r="10" spans="1:7" ht="6" customHeight="1" x14ac:dyDescent="0.3">
      <c r="A10" s="58"/>
      <c r="B10" s="101"/>
      <c r="C10" s="101"/>
      <c r="D10" s="101"/>
      <c r="E10" s="101"/>
      <c r="F10" s="101"/>
      <c r="G10" s="58"/>
    </row>
    <row r="11" spans="1:7" ht="6" customHeight="1" x14ac:dyDescent="0.3">
      <c r="A11" s="58"/>
      <c r="B11" s="58"/>
      <c r="C11" s="58"/>
      <c r="D11" s="58"/>
      <c r="E11" s="131"/>
      <c r="F11" s="131"/>
      <c r="G11" s="58"/>
    </row>
    <row r="12" spans="1:7" x14ac:dyDescent="0.3">
      <c r="A12" s="58"/>
      <c r="B12" s="165" t="s">
        <v>58</v>
      </c>
      <c r="C12" s="165"/>
      <c r="D12" s="165"/>
      <c r="E12" s="165"/>
      <c r="F12" s="131"/>
      <c r="G12" s="58"/>
    </row>
    <row r="13" spans="1:7" ht="6" customHeight="1" x14ac:dyDescent="0.3">
      <c r="A13" s="58"/>
      <c r="B13" s="101"/>
      <c r="C13" s="101"/>
      <c r="D13" s="101"/>
      <c r="E13" s="101"/>
      <c r="F13" s="101"/>
      <c r="G13" s="58"/>
    </row>
    <row r="14" spans="1:7" ht="6" customHeight="1" x14ac:dyDescent="0.3">
      <c r="A14" s="58"/>
      <c r="B14" s="58"/>
      <c r="C14" s="58"/>
      <c r="D14" s="58"/>
      <c r="E14" s="131"/>
      <c r="F14" s="131"/>
      <c r="G14" s="58"/>
    </row>
    <row r="15" spans="1:7" ht="44.4" customHeight="1" x14ac:dyDescent="0.3">
      <c r="A15" s="58"/>
      <c r="B15" s="161" t="s">
        <v>59</v>
      </c>
      <c r="C15" s="161"/>
      <c r="D15" s="161"/>
      <c r="E15" s="161"/>
      <c r="F15" s="161"/>
      <c r="G15" s="58"/>
    </row>
    <row r="16" spans="1:7" ht="6" customHeight="1" x14ac:dyDescent="0.3">
      <c r="A16" s="58"/>
      <c r="B16" s="101"/>
      <c r="C16" s="101"/>
      <c r="D16" s="101"/>
      <c r="E16" s="101"/>
      <c r="F16" s="58"/>
      <c r="G16" s="58"/>
    </row>
    <row r="17" spans="1:7" ht="6" customHeight="1" x14ac:dyDescent="0.3">
      <c r="A17" s="115"/>
      <c r="B17" s="115"/>
      <c r="C17" s="115"/>
      <c r="D17" s="115"/>
      <c r="E17" s="130"/>
      <c r="F17" s="130"/>
      <c r="G17" s="115"/>
    </row>
    <row r="18" spans="1:7" ht="27.6" customHeight="1" x14ac:dyDescent="0.3">
      <c r="A18" s="115"/>
      <c r="B18" s="116"/>
      <c r="C18" s="116"/>
      <c r="D18" s="116"/>
      <c r="E18" s="116"/>
      <c r="F18" s="116"/>
      <c r="G18" s="115"/>
    </row>
    <row r="19" spans="1:7" ht="44.4" customHeight="1" x14ac:dyDescent="0.3">
      <c r="A19" s="115"/>
      <c r="B19" s="117"/>
      <c r="C19" s="117"/>
      <c r="D19" s="117"/>
      <c r="E19" s="118"/>
      <c r="F19" s="118"/>
      <c r="G19" s="115"/>
    </row>
    <row r="20" spans="1:7" ht="6.6" customHeight="1" x14ac:dyDescent="0.3">
      <c r="A20" s="115"/>
      <c r="B20" s="115"/>
      <c r="C20" s="115"/>
      <c r="D20" s="115"/>
      <c r="E20" s="115"/>
      <c r="F20" s="115"/>
      <c r="G20" s="115"/>
    </row>
    <row r="21" spans="1:7" x14ac:dyDescent="0.3">
      <c r="E21" s="114">
        <f ca="1">TODAY()</f>
        <v>44310</v>
      </c>
      <c r="F21" s="114"/>
    </row>
  </sheetData>
  <mergeCells count="6">
    <mergeCell ref="B15:F15"/>
    <mergeCell ref="E2:E3"/>
    <mergeCell ref="D7:F7"/>
    <mergeCell ref="D8:F8"/>
    <mergeCell ref="D9:F9"/>
    <mergeCell ref="B12:E12"/>
  </mergeCells>
  <hyperlinks>
    <hyperlink ref="D7" r:id="rId1" display="http://www.dataresearchlabs.com" xr:uid="{7165FDF5-95E2-4D24-A463-F60BB17ED4E6}"/>
    <hyperlink ref="D7:F7" r:id="rId2" display="https://www.youtube.com/playlist?list=PLVHoUDdbskUSZQsl0iexHwRGb8Z7_EjlS" xr:uid="{49F51475-41B3-41C3-8684-78A30141E9A4}"/>
    <hyperlink ref="D8" r:id="rId3" xr:uid="{984CF5C7-FF7B-4C54-88D2-B6BE3B781C8D}"/>
    <hyperlink ref="D9" r:id="rId4" xr:uid="{72F2E8F6-B3CA-4FE1-8EB0-01E3F1C63D20}"/>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44F-E7C5-4CC4-A2AB-88094CDFEC4A}">
  <dimension ref="A1:D14"/>
  <sheetViews>
    <sheetView workbookViewId="0">
      <selection activeCell="A15" sqref="A15"/>
    </sheetView>
  </sheetViews>
  <sheetFormatPr defaultRowHeight="14.4" x14ac:dyDescent="0.3"/>
  <cols>
    <col min="1" max="1" width="2.88671875" style="57" customWidth="1"/>
    <col min="2" max="2" width="4.77734375" style="138" customWidth="1"/>
    <col min="3" max="3" width="104.5546875" style="139" customWidth="1"/>
    <col min="4" max="4" width="2.6640625" style="57" customWidth="1"/>
    <col min="5" max="16384" width="8.88671875" style="57"/>
  </cols>
  <sheetData>
    <row r="1" spans="1:4" x14ac:dyDescent="0.3">
      <c r="A1" s="53"/>
      <c r="B1" s="132"/>
      <c r="C1" s="133"/>
      <c r="D1" s="53"/>
    </row>
    <row r="2" spans="1:4" ht="28.8" x14ac:dyDescent="0.3">
      <c r="A2" s="53"/>
      <c r="B2" s="134" t="s">
        <v>65</v>
      </c>
      <c r="C2" s="135"/>
      <c r="D2" s="53"/>
    </row>
    <row r="3" spans="1:4" x14ac:dyDescent="0.3">
      <c r="A3" s="53"/>
      <c r="B3" s="132"/>
      <c r="C3" s="133"/>
      <c r="D3" s="53"/>
    </row>
    <row r="4" spans="1:4" ht="15.6" x14ac:dyDescent="0.3">
      <c r="A4" s="53"/>
      <c r="B4" s="166" t="s">
        <v>67</v>
      </c>
      <c r="C4" s="166"/>
      <c r="D4" s="53"/>
    </row>
    <row r="5" spans="1:4" ht="28.8" x14ac:dyDescent="0.3">
      <c r="A5" s="53"/>
      <c r="B5" s="136">
        <v>1</v>
      </c>
      <c r="C5" s="137" t="s">
        <v>68</v>
      </c>
      <c r="D5" s="53"/>
    </row>
    <row r="6" spans="1:4" x14ac:dyDescent="0.3">
      <c r="A6" s="53"/>
      <c r="B6" s="132"/>
      <c r="C6" s="133"/>
      <c r="D6" s="53"/>
    </row>
    <row r="7" spans="1:4" ht="15.6" x14ac:dyDescent="0.3">
      <c r="A7" s="53"/>
      <c r="B7" s="166" t="s">
        <v>69</v>
      </c>
      <c r="C7" s="166"/>
      <c r="D7" s="53"/>
    </row>
    <row r="8" spans="1:4" x14ac:dyDescent="0.3">
      <c r="A8" s="53"/>
      <c r="B8" s="136">
        <v>1</v>
      </c>
      <c r="C8" s="137" t="s">
        <v>70</v>
      </c>
      <c r="D8" s="53"/>
    </row>
    <row r="9" spans="1:4" x14ac:dyDescent="0.3">
      <c r="A9" s="53"/>
      <c r="B9" s="136">
        <v>2</v>
      </c>
      <c r="C9" s="137" t="s">
        <v>71</v>
      </c>
      <c r="D9" s="53"/>
    </row>
    <row r="10" spans="1:4" x14ac:dyDescent="0.3">
      <c r="A10" s="53"/>
      <c r="B10" s="136">
        <v>3</v>
      </c>
      <c r="C10" s="137" t="s">
        <v>72</v>
      </c>
      <c r="D10" s="53"/>
    </row>
    <row r="11" spans="1:4" ht="28.8" x14ac:dyDescent="0.3">
      <c r="A11" s="53"/>
      <c r="B11" s="136">
        <v>4</v>
      </c>
      <c r="C11" s="137" t="s">
        <v>73</v>
      </c>
      <c r="D11" s="53"/>
    </row>
    <row r="12" spans="1:4" x14ac:dyDescent="0.3">
      <c r="A12" s="53"/>
      <c r="B12" s="136">
        <v>5</v>
      </c>
      <c r="C12" s="137" t="s">
        <v>74</v>
      </c>
      <c r="D12" s="53"/>
    </row>
    <row r="13" spans="1:4" ht="28.8" x14ac:dyDescent="0.3">
      <c r="A13" s="53"/>
      <c r="B13" s="136">
        <v>6</v>
      </c>
      <c r="C13" s="137" t="s">
        <v>75</v>
      </c>
      <c r="D13" s="53"/>
    </row>
    <row r="14" spans="1:4" x14ac:dyDescent="0.3">
      <c r="A14" s="53"/>
      <c r="B14" s="132"/>
      <c r="C14" s="133"/>
      <c r="D14" s="53"/>
    </row>
  </sheetData>
  <mergeCells count="2">
    <mergeCell ref="B4:C4"/>
    <mergeCell ref="B7:C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TC1</vt:lpstr>
      <vt:lpstr>TC2</vt:lpstr>
      <vt:lpstr>TC3</vt:lpstr>
      <vt:lpstr>TC4</vt:lpstr>
      <vt:lpstr>TC5</vt:lpstr>
      <vt:lpstr>TC6</vt:lpstr>
      <vt:lpstr>TC7</vt:lpstr>
      <vt:lpstr>TC8</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2021-04-24T15:43:53Z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