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5.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6.xml" ContentType="application/vnd.openxmlformats-officedocument.drawing+xml"/>
  <Override PartName="/xl/drawings/drawing7.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drawings/drawing8.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901"/>
  <workbookPr filterPrivacy="1" defaultThemeVersion="124226"/>
  <xr:revisionPtr revIDLastSave="0" documentId="13_ncr:1_{46574AF9-EC1C-402A-A9ED-4B2FBEB329EF}" xr6:coauthVersionLast="46" xr6:coauthVersionMax="46" xr10:uidLastSave="{00000000-0000-0000-0000-000000000000}"/>
  <bookViews>
    <workbookView xWindow="25644" yWindow="1044" windowWidth="12984" windowHeight="10212" activeTab="1" xr2:uid="{00000000-000D-0000-FFFF-FFFF00000000}"/>
  </bookViews>
  <sheets>
    <sheet name="Properties" sheetId="36" r:id="rId1"/>
    <sheet name="TC1" sheetId="34" r:id="rId2"/>
    <sheet name="TC2" sheetId="39" r:id="rId3"/>
    <sheet name="TC3" sheetId="40" r:id="rId4"/>
    <sheet name="TC4" sheetId="41" r:id="rId5"/>
    <sheet name="TC5" sheetId="42" r:id="rId6"/>
    <sheet name="Test Run Log" sheetId="35" r:id="rId7"/>
    <sheet name="Report" sheetId="1" r:id="rId8"/>
    <sheet name="About" sheetId="43" r:id="rId9"/>
  </sheets>
  <definedNames>
    <definedName name="_xlnm._FilterDatabase" localSheetId="1" hidden="1">'TC1'!$B$18:$E$319</definedName>
    <definedName name="_xlnm._FilterDatabase" localSheetId="2" hidden="1">'TC2'!$B$18:$E$319</definedName>
    <definedName name="_xlnm._FilterDatabase" localSheetId="3" hidden="1">'TC3'!$B$18:$E$319</definedName>
    <definedName name="_xlnm._FilterDatabase" localSheetId="4" hidden="1">'TC4'!$B$18:$E$319</definedName>
    <definedName name="_xlnm._FilterDatabase" localSheetId="5" hidden="1">'TC5'!$B$18:$E$319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20" i="43" l="1"/>
  <c r="J8" i="35"/>
  <c r="I8" i="35"/>
  <c r="B317" i="42" l="1" a="1"/>
  <c r="B317" i="42" s="1"/>
  <c r="B316" i="42" a="1"/>
  <c r="B316" i="42" s="1"/>
  <c r="B315" i="42" a="1"/>
  <c r="B315" i="42" s="1"/>
  <c r="B314" i="42" a="1"/>
  <c r="B314" i="42" s="1"/>
  <c r="B313" i="42" a="1"/>
  <c r="B313" i="42" s="1"/>
  <c r="B312" i="42" a="1"/>
  <c r="B312" i="42" s="1"/>
  <c r="B311" i="42" a="1"/>
  <c r="B311" i="42" s="1"/>
  <c r="B310" i="42" a="1"/>
  <c r="B310" i="42" s="1"/>
  <c r="B309" i="42" a="1"/>
  <c r="B309" i="42" s="1"/>
  <c r="B308" i="42" a="1"/>
  <c r="B308" i="42" s="1"/>
  <c r="B307" i="42" a="1"/>
  <c r="B307" i="42" s="1"/>
  <c r="B306" i="42" a="1"/>
  <c r="B306" i="42" s="1"/>
  <c r="B305" i="42" a="1"/>
  <c r="B305" i="42" s="1"/>
  <c r="B304" i="42" a="1"/>
  <c r="B304" i="42" s="1"/>
  <c r="B303" i="42" a="1"/>
  <c r="B303" i="42" s="1"/>
  <c r="B302" i="42" a="1"/>
  <c r="B302" i="42" s="1"/>
  <c r="B301" i="42" a="1"/>
  <c r="B301" i="42" s="1"/>
  <c r="B300" i="42" a="1"/>
  <c r="B300" i="42" s="1"/>
  <c r="B299" i="42" a="1"/>
  <c r="B299" i="42" s="1"/>
  <c r="B298" i="42" a="1"/>
  <c r="B298" i="42" s="1"/>
  <c r="B297" i="42" a="1"/>
  <c r="B297" i="42" s="1"/>
  <c r="B296" i="42" a="1"/>
  <c r="B296" i="42" s="1"/>
  <c r="B295" i="42" a="1"/>
  <c r="B295" i="42" s="1"/>
  <c r="B294" i="42" a="1"/>
  <c r="B294" i="42" s="1"/>
  <c r="B293" i="42" a="1"/>
  <c r="B293" i="42" s="1"/>
  <c r="B292" i="42" a="1"/>
  <c r="B292" i="42" s="1"/>
  <c r="B291" i="42" a="1"/>
  <c r="B291" i="42" s="1"/>
  <c r="B290" i="42" a="1"/>
  <c r="B290" i="42" s="1"/>
  <c r="B289" i="42" a="1"/>
  <c r="B289" i="42" s="1"/>
  <c r="B288" i="42" a="1"/>
  <c r="B288" i="42" s="1"/>
  <c r="B287" i="42" a="1"/>
  <c r="B287" i="42" s="1"/>
  <c r="B286" i="42" a="1"/>
  <c r="B286" i="42" s="1"/>
  <c r="B285" i="42" a="1"/>
  <c r="B285" i="42" s="1"/>
  <c r="B284" i="42" a="1"/>
  <c r="B284" i="42" s="1"/>
  <c r="B283" i="42" a="1"/>
  <c r="B283" i="42" s="1"/>
  <c r="B282" i="42" a="1"/>
  <c r="B282" i="42" s="1"/>
  <c r="B281" i="42" a="1"/>
  <c r="B281" i="42" s="1"/>
  <c r="B280" i="42" a="1"/>
  <c r="B280" i="42" s="1"/>
  <c r="B279" i="42" a="1"/>
  <c r="B279" i="42" s="1"/>
  <c r="B278" i="42" a="1"/>
  <c r="B278" i="42" s="1"/>
  <c r="B277" i="42" a="1"/>
  <c r="B277" i="42" s="1"/>
  <c r="B276" i="42" a="1"/>
  <c r="B276" i="42" s="1"/>
  <c r="B275" i="42" a="1"/>
  <c r="B275" i="42" s="1"/>
  <c r="B274" i="42" a="1"/>
  <c r="B274" i="42" s="1"/>
  <c r="B273" i="42" a="1"/>
  <c r="B273" i="42" s="1"/>
  <c r="B272" i="42" a="1"/>
  <c r="B272" i="42" s="1"/>
  <c r="B271" i="42" a="1"/>
  <c r="B271" i="42" s="1"/>
  <c r="B270" i="42" a="1"/>
  <c r="B270" i="42" s="1"/>
  <c r="B269" i="42" a="1"/>
  <c r="B269" i="42" s="1"/>
  <c r="B268" i="42" a="1"/>
  <c r="B268" i="42" s="1"/>
  <c r="B267" i="42" a="1"/>
  <c r="B267" i="42" s="1"/>
  <c r="B266" i="42" a="1"/>
  <c r="B266" i="42" s="1"/>
  <c r="B265" i="42" a="1"/>
  <c r="B265" i="42" s="1"/>
  <c r="B264" i="42" a="1"/>
  <c r="B264" i="42" s="1"/>
  <c r="B263" i="42" a="1"/>
  <c r="B263" i="42" s="1"/>
  <c r="B262" i="42" a="1"/>
  <c r="B262" i="42" s="1"/>
  <c r="B261" i="42" a="1"/>
  <c r="B261" i="42" s="1"/>
  <c r="B260" i="42" a="1"/>
  <c r="B260" i="42" s="1"/>
  <c r="B259" i="42" a="1"/>
  <c r="B259" i="42" s="1"/>
  <c r="B258" i="42" a="1"/>
  <c r="B258" i="42" s="1"/>
  <c r="B257" i="42" a="1"/>
  <c r="B257" i="42" s="1"/>
  <c r="B256" i="42" a="1"/>
  <c r="B256" i="42" s="1"/>
  <c r="B255" i="42" a="1"/>
  <c r="B255" i="42" s="1"/>
  <c r="B254" i="42" a="1"/>
  <c r="B254" i="42" s="1"/>
  <c r="B253" i="42" a="1"/>
  <c r="B253" i="42" s="1"/>
  <c r="B252" i="42" a="1"/>
  <c r="B252" i="42" s="1"/>
  <c r="B251" i="42" a="1"/>
  <c r="B251" i="42" s="1"/>
  <c r="B250" i="42" a="1"/>
  <c r="B250" i="42" s="1"/>
  <c r="B249" i="42" a="1"/>
  <c r="B249" i="42" s="1"/>
  <c r="B248" i="42" a="1"/>
  <c r="B248" i="42" s="1"/>
  <c r="B247" i="42" a="1"/>
  <c r="B247" i="42" s="1"/>
  <c r="B246" i="42" a="1"/>
  <c r="B246" i="42" s="1"/>
  <c r="B245" i="42" a="1"/>
  <c r="B245" i="42" s="1"/>
  <c r="B244" i="42" a="1"/>
  <c r="B244" i="42" s="1"/>
  <c r="B243" i="42" a="1"/>
  <c r="B243" i="42" s="1"/>
  <c r="B242" i="42" a="1"/>
  <c r="B242" i="42" s="1"/>
  <c r="B241" i="42" a="1"/>
  <c r="B241" i="42" s="1"/>
  <c r="B240" i="42" a="1"/>
  <c r="B240" i="42" s="1"/>
  <c r="B239" i="42" a="1"/>
  <c r="B239" i="42" s="1"/>
  <c r="B238" i="42" a="1"/>
  <c r="B238" i="42" s="1"/>
  <c r="B237" i="42" a="1"/>
  <c r="B237" i="42" s="1"/>
  <c r="B236" i="42" a="1"/>
  <c r="B236" i="42" s="1"/>
  <c r="B235" i="42" a="1"/>
  <c r="B235" i="42" s="1"/>
  <c r="B234" i="42" a="1"/>
  <c r="B234" i="42" s="1"/>
  <c r="B233" i="42" a="1"/>
  <c r="B233" i="42" s="1"/>
  <c r="B232" i="42" a="1"/>
  <c r="B232" i="42" s="1"/>
  <c r="B317" i="41" a="1"/>
  <c r="B317" i="41" s="1"/>
  <c r="B316" i="41" a="1"/>
  <c r="B316" i="41" s="1"/>
  <c r="B315" i="41" a="1"/>
  <c r="B315" i="41" s="1"/>
  <c r="B314" i="41" a="1"/>
  <c r="B314" i="41" s="1"/>
  <c r="B313" i="41" a="1"/>
  <c r="B313" i="41" s="1"/>
  <c r="B312" i="41" a="1"/>
  <c r="B312" i="41" s="1"/>
  <c r="B311" i="41" a="1"/>
  <c r="B311" i="41" s="1"/>
  <c r="B310" i="41" a="1"/>
  <c r="B310" i="41" s="1"/>
  <c r="B309" i="41" a="1"/>
  <c r="B309" i="41" s="1"/>
  <c r="B308" i="41" a="1"/>
  <c r="B308" i="41" s="1"/>
  <c r="B307" i="41" a="1"/>
  <c r="B307" i="41" s="1"/>
  <c r="B306" i="41" a="1"/>
  <c r="B306" i="41" s="1"/>
  <c r="B305" i="41" a="1"/>
  <c r="B305" i="41" s="1"/>
  <c r="B304" i="41" a="1"/>
  <c r="B304" i="41" s="1"/>
  <c r="B303" i="41" a="1"/>
  <c r="B303" i="41" s="1"/>
  <c r="B302" i="41" a="1"/>
  <c r="B302" i="41" s="1"/>
  <c r="B301" i="41" a="1"/>
  <c r="B301" i="41" s="1"/>
  <c r="B300" i="41" a="1"/>
  <c r="B300" i="41" s="1"/>
  <c r="B299" i="41" a="1"/>
  <c r="B299" i="41" s="1"/>
  <c r="B298" i="41" a="1"/>
  <c r="B298" i="41" s="1"/>
  <c r="B297" i="41" a="1"/>
  <c r="B297" i="41" s="1"/>
  <c r="B296" i="41" a="1"/>
  <c r="B296" i="41" s="1"/>
  <c r="B295" i="41" a="1"/>
  <c r="B295" i="41" s="1"/>
  <c r="B294" i="41" a="1"/>
  <c r="B294" i="41" s="1"/>
  <c r="B293" i="41" a="1"/>
  <c r="B293" i="41" s="1"/>
  <c r="B292" i="41" a="1"/>
  <c r="B292" i="41" s="1"/>
  <c r="B291" i="41" a="1"/>
  <c r="B291" i="41" s="1"/>
  <c r="B290" i="41" a="1"/>
  <c r="B290" i="41" s="1"/>
  <c r="B289" i="41" a="1"/>
  <c r="B289" i="41" s="1"/>
  <c r="B288" i="41" a="1"/>
  <c r="B288" i="41" s="1"/>
  <c r="B287" i="41" a="1"/>
  <c r="B287" i="41" s="1"/>
  <c r="B286" i="41" a="1"/>
  <c r="B286" i="41" s="1"/>
  <c r="B285" i="41" a="1"/>
  <c r="B285" i="41" s="1"/>
  <c r="B284" i="41" a="1"/>
  <c r="B284" i="41" s="1"/>
  <c r="B283" i="41" a="1"/>
  <c r="B283" i="41" s="1"/>
  <c r="B282" i="41" a="1"/>
  <c r="B282" i="41" s="1"/>
  <c r="B281" i="41" a="1"/>
  <c r="B281" i="41" s="1"/>
  <c r="B280" i="41" a="1"/>
  <c r="B280" i="41" s="1"/>
  <c r="B279" i="41" a="1"/>
  <c r="B279" i="41" s="1"/>
  <c r="B278" i="41" a="1"/>
  <c r="B278" i="41" s="1"/>
  <c r="B277" i="41" a="1"/>
  <c r="B277" i="41" s="1"/>
  <c r="B276" i="41" a="1"/>
  <c r="B276" i="41" s="1"/>
  <c r="B275" i="41" a="1"/>
  <c r="B275" i="41" s="1"/>
  <c r="B274" i="41" a="1"/>
  <c r="B274" i="41" s="1"/>
  <c r="B273" i="41" a="1"/>
  <c r="B273" i="41" s="1"/>
  <c r="B272" i="41" a="1"/>
  <c r="B272" i="41" s="1"/>
  <c r="B271" i="41" a="1"/>
  <c r="B271" i="41" s="1"/>
  <c r="B270" i="41" a="1"/>
  <c r="B270" i="41" s="1"/>
  <c r="B269" i="41" a="1"/>
  <c r="B269" i="41" s="1"/>
  <c r="B268" i="41" a="1"/>
  <c r="B268" i="41" s="1"/>
  <c r="B267" i="41" a="1"/>
  <c r="B267" i="41" s="1"/>
  <c r="B266" i="41" a="1"/>
  <c r="B266" i="41" s="1"/>
  <c r="B265" i="41" a="1"/>
  <c r="B265" i="41" s="1"/>
  <c r="B264" i="41" a="1"/>
  <c r="B264" i="41" s="1"/>
  <c r="B263" i="41" a="1"/>
  <c r="B263" i="41" s="1"/>
  <c r="B262" i="41" a="1"/>
  <c r="B262" i="41" s="1"/>
  <c r="B261" i="41" a="1"/>
  <c r="B261" i="41" s="1"/>
  <c r="B260" i="41" a="1"/>
  <c r="B260" i="41" s="1"/>
  <c r="B259" i="41" a="1"/>
  <c r="B259" i="41" s="1"/>
  <c r="B258" i="41" a="1"/>
  <c r="B258" i="41" s="1"/>
  <c r="B257" i="41" a="1"/>
  <c r="B257" i="41" s="1"/>
  <c r="B256" i="41" a="1"/>
  <c r="B256" i="41" s="1"/>
  <c r="B255" i="41" a="1"/>
  <c r="B255" i="41" s="1"/>
  <c r="B254" i="41" a="1"/>
  <c r="B254" i="41" s="1"/>
  <c r="B253" i="41" a="1"/>
  <c r="B253" i="41" s="1"/>
  <c r="B252" i="41" a="1"/>
  <c r="B252" i="41" s="1"/>
  <c r="B50" i="41" a="1"/>
  <c r="B50" i="41" s="1"/>
  <c r="B49" i="41" a="1"/>
  <c r="B49" i="41" s="1"/>
  <c r="B48" i="41" a="1"/>
  <c r="B48" i="41" s="1"/>
  <c r="B47" i="41" a="1"/>
  <c r="B47" i="41" s="1"/>
  <c r="B46" i="41" a="1"/>
  <c r="B46" i="41" s="1"/>
  <c r="B45" i="41" a="1"/>
  <c r="B45" i="41" s="1"/>
  <c r="B44" i="41" a="1"/>
  <c r="B44" i="41" s="1"/>
  <c r="B43" i="41" a="1"/>
  <c r="B43" i="41" s="1"/>
  <c r="B42" i="41" a="1"/>
  <c r="B42" i="41" s="1"/>
  <c r="B41" i="41" a="1"/>
  <c r="B41" i="41" s="1"/>
  <c r="B40" i="41" a="1"/>
  <c r="B40" i="41" s="1"/>
  <c r="B39" i="41" a="1"/>
  <c r="B39" i="41" s="1"/>
  <c r="B38" i="41" a="1"/>
  <c r="B38" i="41" s="1"/>
  <c r="B317" i="40" a="1"/>
  <c r="B317" i="40" s="1"/>
  <c r="B316" i="40" a="1"/>
  <c r="B316" i="40" s="1"/>
  <c r="B315" i="40" a="1"/>
  <c r="B315" i="40" s="1"/>
  <c r="B314" i="40" a="1"/>
  <c r="B314" i="40" s="1"/>
  <c r="B313" i="40" a="1"/>
  <c r="B313" i="40" s="1"/>
  <c r="B312" i="40" a="1"/>
  <c r="B312" i="40" s="1"/>
  <c r="B311" i="40" a="1"/>
  <c r="B311" i="40" s="1"/>
  <c r="B310" i="40" a="1"/>
  <c r="B310" i="40" s="1"/>
  <c r="B309" i="40" a="1"/>
  <c r="B309" i="40" s="1"/>
  <c r="B308" i="40" a="1"/>
  <c r="B308" i="40" s="1"/>
  <c r="B307" i="40" a="1"/>
  <c r="B307" i="40" s="1"/>
  <c r="B306" i="40" a="1"/>
  <c r="B306" i="40" s="1"/>
  <c r="B305" i="40" a="1"/>
  <c r="B305" i="40" s="1"/>
  <c r="B304" i="40" a="1"/>
  <c r="B304" i="40" s="1"/>
  <c r="B303" i="40" a="1"/>
  <c r="B303" i="40" s="1"/>
  <c r="B302" i="40" a="1"/>
  <c r="B302" i="40" s="1"/>
  <c r="B301" i="40" a="1"/>
  <c r="B301" i="40" s="1"/>
  <c r="B300" i="40" a="1"/>
  <c r="B300" i="40" s="1"/>
  <c r="B299" i="40" a="1"/>
  <c r="B299" i="40" s="1"/>
  <c r="B298" i="40" a="1"/>
  <c r="B298" i="40" s="1"/>
  <c r="B297" i="40" a="1"/>
  <c r="B297" i="40" s="1"/>
  <c r="B296" i="40" a="1"/>
  <c r="B296" i="40" s="1"/>
  <c r="B295" i="40" a="1"/>
  <c r="B295" i="40" s="1"/>
  <c r="B294" i="40" a="1"/>
  <c r="B294" i="40" s="1"/>
  <c r="B293" i="40" a="1"/>
  <c r="B293" i="40" s="1"/>
  <c r="B292" i="40" a="1"/>
  <c r="B292" i="40" s="1"/>
  <c r="B291" i="40" a="1"/>
  <c r="B291" i="40" s="1"/>
  <c r="B290" i="40" a="1"/>
  <c r="B290" i="40" s="1"/>
  <c r="B289" i="40" a="1"/>
  <c r="B289" i="40" s="1"/>
  <c r="B288" i="40" a="1"/>
  <c r="B288" i="40" s="1"/>
  <c r="B287" i="40" a="1"/>
  <c r="B287" i="40" s="1"/>
  <c r="B286" i="40" a="1"/>
  <c r="B286" i="40" s="1"/>
  <c r="B285" i="40" a="1"/>
  <c r="B285" i="40" s="1"/>
  <c r="B284" i="40" a="1"/>
  <c r="B284" i="40" s="1"/>
  <c r="B283" i="40" a="1"/>
  <c r="B283" i="40" s="1"/>
  <c r="B282" i="40" a="1"/>
  <c r="B282" i="40" s="1"/>
  <c r="B281" i="40" a="1"/>
  <c r="B281" i="40" s="1"/>
  <c r="B280" i="40" a="1"/>
  <c r="B280" i="40" s="1"/>
  <c r="B279" i="40" a="1"/>
  <c r="B279" i="40" s="1"/>
  <c r="B278" i="40" a="1"/>
  <c r="B278" i="40" s="1"/>
  <c r="B277" i="40" a="1"/>
  <c r="B277" i="40" s="1"/>
  <c r="B276" i="40" a="1"/>
  <c r="B276" i="40" s="1"/>
  <c r="B275" i="40" a="1"/>
  <c r="B275" i="40" s="1"/>
  <c r="B274" i="40" a="1"/>
  <c r="B274" i="40" s="1"/>
  <c r="B273" i="40" a="1"/>
  <c r="B273" i="40" s="1"/>
  <c r="B272" i="40" a="1"/>
  <c r="B272" i="40" s="1"/>
  <c r="B271" i="40" a="1"/>
  <c r="B271" i="40" s="1"/>
  <c r="B270" i="40" a="1"/>
  <c r="B270" i="40" s="1"/>
  <c r="B304" i="39" a="1"/>
  <c r="B304" i="39" s="1"/>
  <c r="B303" i="39" a="1"/>
  <c r="B303" i="39" s="1"/>
  <c r="B302" i="39" a="1"/>
  <c r="B302" i="39" s="1"/>
  <c r="B301" i="39" a="1"/>
  <c r="B301" i="39" s="1"/>
  <c r="B300" i="39" a="1"/>
  <c r="B300" i="39" s="1"/>
  <c r="B299" i="39" a="1"/>
  <c r="B299" i="39" s="1"/>
  <c r="B298" i="39" a="1"/>
  <c r="B298" i="39" s="1"/>
  <c r="B297" i="39" a="1"/>
  <c r="B297" i="39" s="1"/>
  <c r="B296" i="39" a="1"/>
  <c r="B296" i="39" s="1"/>
  <c r="B295" i="39" a="1"/>
  <c r="B295" i="39" s="1"/>
  <c r="B294" i="39" a="1"/>
  <c r="B294" i="39" s="1"/>
  <c r="B293" i="39" a="1"/>
  <c r="B293" i="39" s="1"/>
  <c r="B292" i="39" a="1"/>
  <c r="B292" i="39" s="1"/>
  <c r="B291" i="39" a="1"/>
  <c r="B291" i="39" s="1"/>
  <c r="B290" i="39" a="1"/>
  <c r="B290" i="39" s="1"/>
  <c r="B289" i="39" a="1"/>
  <c r="B289" i="39" s="1"/>
  <c r="B288" i="39" a="1"/>
  <c r="B288" i="39" s="1"/>
  <c r="B287" i="39" a="1"/>
  <c r="B287" i="39" s="1"/>
  <c r="B286" i="39" a="1"/>
  <c r="B286" i="39" s="1"/>
  <c r="E319" i="42"/>
  <c r="D319" i="42"/>
  <c r="C319" i="42"/>
  <c r="B318" i="42" a="1"/>
  <c r="B318" i="42" s="1"/>
  <c r="B231" i="42" a="1"/>
  <c r="B231" i="42" s="1"/>
  <c r="B230" i="42" a="1"/>
  <c r="B230" i="42" s="1"/>
  <c r="B229" i="42" a="1"/>
  <c r="B229" i="42" s="1"/>
  <c r="B228" i="42" a="1"/>
  <c r="B228" i="42" s="1"/>
  <c r="B227" i="42" a="1"/>
  <c r="B227" i="42" s="1"/>
  <c r="B226" i="42" a="1"/>
  <c r="B226" i="42" s="1"/>
  <c r="B225" i="42" a="1"/>
  <c r="B225" i="42" s="1"/>
  <c r="B224" i="42" a="1"/>
  <c r="B224" i="42" s="1"/>
  <c r="B223" i="42" a="1"/>
  <c r="B223" i="42" s="1"/>
  <c r="B222" i="42" a="1"/>
  <c r="B222" i="42" s="1"/>
  <c r="B221" i="42" a="1"/>
  <c r="B221" i="42" s="1"/>
  <c r="B220" i="42" a="1"/>
  <c r="B220" i="42" s="1"/>
  <c r="B219" i="42" a="1"/>
  <c r="B219" i="42" s="1"/>
  <c r="B218" i="42" a="1"/>
  <c r="B218" i="42" s="1"/>
  <c r="B217" i="42" a="1"/>
  <c r="B217" i="42" s="1"/>
  <c r="B216" i="42" a="1"/>
  <c r="B216" i="42" s="1"/>
  <c r="B215" i="42" a="1"/>
  <c r="B215" i="42" s="1"/>
  <c r="B214" i="42" a="1"/>
  <c r="B214" i="42" s="1"/>
  <c r="B213" i="42" a="1"/>
  <c r="B213" i="42" s="1"/>
  <c r="B212" i="42" a="1"/>
  <c r="B212" i="42" s="1"/>
  <c r="B211" i="42" a="1"/>
  <c r="B211" i="42" s="1"/>
  <c r="B210" i="42" a="1"/>
  <c r="B210" i="42" s="1"/>
  <c r="B209" i="42" a="1"/>
  <c r="B209" i="42" s="1"/>
  <c r="B208" i="42" a="1"/>
  <c r="B208" i="42" s="1"/>
  <c r="B207" i="42" a="1"/>
  <c r="B207" i="42" s="1"/>
  <c r="B206" i="42" a="1"/>
  <c r="B206" i="42" s="1"/>
  <c r="B205" i="42" a="1"/>
  <c r="B205" i="42" s="1"/>
  <c r="B204" i="42" a="1"/>
  <c r="B204" i="42" s="1"/>
  <c r="B203" i="42" a="1"/>
  <c r="B203" i="42" s="1"/>
  <c r="B202" i="42" a="1"/>
  <c r="B202" i="42" s="1"/>
  <c r="B201" i="42" a="1"/>
  <c r="B201" i="42" s="1"/>
  <c r="B200" i="42" a="1"/>
  <c r="B200" i="42" s="1"/>
  <c r="B199" i="42" a="1"/>
  <c r="B199" i="42" s="1"/>
  <c r="B198" i="42" a="1"/>
  <c r="B198" i="42" s="1"/>
  <c r="B197" i="42" a="1"/>
  <c r="B197" i="42" s="1"/>
  <c r="B196" i="42" a="1"/>
  <c r="B196" i="42" s="1"/>
  <c r="B195" i="42" a="1"/>
  <c r="B195" i="42" s="1"/>
  <c r="B194" i="42" a="1"/>
  <c r="B194" i="42" s="1"/>
  <c r="B193" i="42" a="1"/>
  <c r="B193" i="42" s="1"/>
  <c r="B192" i="42" a="1"/>
  <c r="B192" i="42" s="1"/>
  <c r="B191" i="42" a="1"/>
  <c r="B191" i="42" s="1"/>
  <c r="B190" i="42" a="1"/>
  <c r="B190" i="42" s="1"/>
  <c r="B189" i="42" a="1"/>
  <c r="B189" i="42" s="1"/>
  <c r="B188" i="42" a="1"/>
  <c r="B188" i="42" s="1"/>
  <c r="B187" i="42" a="1"/>
  <c r="B187" i="42" s="1"/>
  <c r="B186" i="42" a="1"/>
  <c r="B186" i="42" s="1"/>
  <c r="B185" i="42" a="1"/>
  <c r="B185" i="42" s="1"/>
  <c r="B184" i="42" a="1"/>
  <c r="B184" i="42" s="1"/>
  <c r="B183" i="42" a="1"/>
  <c r="B183" i="42" s="1"/>
  <c r="B182" i="42" a="1"/>
  <c r="B182" i="42" s="1"/>
  <c r="B181" i="42" a="1"/>
  <c r="B181" i="42" s="1"/>
  <c r="B180" i="42" a="1"/>
  <c r="B180" i="42" s="1"/>
  <c r="B179" i="42" a="1"/>
  <c r="B179" i="42" s="1"/>
  <c r="B178" i="42" a="1"/>
  <c r="B178" i="42" s="1"/>
  <c r="B177" i="42" a="1"/>
  <c r="B177" i="42" s="1"/>
  <c r="B176" i="42" a="1"/>
  <c r="B176" i="42" s="1"/>
  <c r="B175" i="42" a="1"/>
  <c r="B175" i="42" s="1"/>
  <c r="B174" i="42" a="1"/>
  <c r="B174" i="42" s="1"/>
  <c r="B173" i="42" a="1"/>
  <c r="B173" i="42" s="1"/>
  <c r="B172" i="42" a="1"/>
  <c r="B172" i="42" s="1"/>
  <c r="B171" i="42" a="1"/>
  <c r="B171" i="42" s="1"/>
  <c r="B170" i="42" a="1"/>
  <c r="B170" i="42" s="1"/>
  <c r="B169" i="42" a="1"/>
  <c r="B169" i="42" s="1"/>
  <c r="B168" i="42" a="1"/>
  <c r="B168" i="42" s="1"/>
  <c r="B167" i="42" a="1"/>
  <c r="B167" i="42" s="1"/>
  <c r="B166" i="42" a="1"/>
  <c r="B166" i="42" s="1"/>
  <c r="B165" i="42" a="1"/>
  <c r="B165" i="42" s="1"/>
  <c r="B164" i="42" a="1"/>
  <c r="B164" i="42" s="1"/>
  <c r="B163" i="42" a="1"/>
  <c r="B163" i="42" s="1"/>
  <c r="B162" i="42" a="1"/>
  <c r="B162" i="42" s="1"/>
  <c r="B161" i="42" a="1"/>
  <c r="B161" i="42" s="1"/>
  <c r="B160" i="42" a="1"/>
  <c r="B160" i="42" s="1"/>
  <c r="B159" i="42" a="1"/>
  <c r="B159" i="42" s="1"/>
  <c r="B158" i="42" a="1"/>
  <c r="B158" i="42" s="1"/>
  <c r="B157" i="42" a="1"/>
  <c r="B157" i="42" s="1"/>
  <c r="B156" i="42" a="1"/>
  <c r="B156" i="42" s="1"/>
  <c r="B155" i="42" a="1"/>
  <c r="B155" i="42" s="1"/>
  <c r="B154" i="42" a="1"/>
  <c r="B154" i="42" s="1"/>
  <c r="B153" i="42" a="1"/>
  <c r="B153" i="42" s="1"/>
  <c r="B152" i="42" a="1"/>
  <c r="B152" i="42" s="1"/>
  <c r="B151" i="42" a="1"/>
  <c r="B151" i="42" s="1"/>
  <c r="B150" i="42" a="1"/>
  <c r="B150" i="42" s="1"/>
  <c r="B149" i="42" a="1"/>
  <c r="B149" i="42" s="1"/>
  <c r="B148" i="42" a="1"/>
  <c r="B148" i="42" s="1"/>
  <c r="B147" i="42" a="1"/>
  <c r="B147" i="42" s="1"/>
  <c r="B146" i="42" a="1"/>
  <c r="B146" i="42" s="1"/>
  <c r="B145" i="42" a="1"/>
  <c r="B145" i="42" s="1"/>
  <c r="B144" i="42" a="1"/>
  <c r="B144" i="42" s="1"/>
  <c r="B143" i="42" a="1"/>
  <c r="B143" i="42" s="1"/>
  <c r="B142" i="42" a="1"/>
  <c r="B142" i="42" s="1"/>
  <c r="B141" i="42" a="1"/>
  <c r="B141" i="42" s="1"/>
  <c r="B140" i="42" a="1"/>
  <c r="B140" i="42" s="1"/>
  <c r="B139" i="42" a="1"/>
  <c r="B139" i="42" s="1"/>
  <c r="B138" i="42" a="1"/>
  <c r="B138" i="42" s="1"/>
  <c r="B137" i="42" a="1"/>
  <c r="B137" i="42" s="1"/>
  <c r="B136" i="42" a="1"/>
  <c r="B136" i="42" s="1"/>
  <c r="B135" i="42" a="1"/>
  <c r="B135" i="42" s="1"/>
  <c r="B134" i="42" a="1"/>
  <c r="B134" i="42" s="1"/>
  <c r="B133" i="42" a="1"/>
  <c r="B133" i="42" s="1"/>
  <c r="B132" i="42" a="1"/>
  <c r="B132" i="42" s="1"/>
  <c r="B131" i="42" a="1"/>
  <c r="B131" i="42" s="1"/>
  <c r="B130" i="42" a="1"/>
  <c r="B130" i="42" s="1"/>
  <c r="B129" i="42" a="1"/>
  <c r="B129" i="42" s="1"/>
  <c r="B128" i="42" a="1"/>
  <c r="B128" i="42" s="1"/>
  <c r="B127" i="42" a="1"/>
  <c r="B127" i="42" s="1"/>
  <c r="B126" i="42" a="1"/>
  <c r="B126" i="42" s="1"/>
  <c r="B125" i="42" a="1"/>
  <c r="B125" i="42" s="1"/>
  <c r="B124" i="42" a="1"/>
  <c r="B124" i="42" s="1"/>
  <c r="B123" i="42" a="1"/>
  <c r="B123" i="42" s="1"/>
  <c r="B122" i="42" a="1"/>
  <c r="B122" i="42" s="1"/>
  <c r="B121" i="42" a="1"/>
  <c r="B121" i="42" s="1"/>
  <c r="B120" i="42" a="1"/>
  <c r="B120" i="42" s="1"/>
  <c r="B119" i="42" a="1"/>
  <c r="B119" i="42" s="1"/>
  <c r="B118" i="42" a="1"/>
  <c r="B118" i="42" s="1"/>
  <c r="B117" i="42" a="1"/>
  <c r="B117" i="42" s="1"/>
  <c r="B116" i="42" a="1"/>
  <c r="B116" i="42" s="1"/>
  <c r="B115" i="42" a="1"/>
  <c r="B115" i="42" s="1"/>
  <c r="B114" i="42" a="1"/>
  <c r="B114" i="42" s="1"/>
  <c r="B113" i="42" a="1"/>
  <c r="B113" i="42" s="1"/>
  <c r="B112" i="42" a="1"/>
  <c r="B112" i="42" s="1"/>
  <c r="B111" i="42" a="1"/>
  <c r="B111" i="42" s="1"/>
  <c r="B110" i="42" a="1"/>
  <c r="B110" i="42" s="1"/>
  <c r="B109" i="42" a="1"/>
  <c r="B109" i="42" s="1"/>
  <c r="B108" i="42" a="1"/>
  <c r="B108" i="42" s="1"/>
  <c r="B107" i="42" a="1"/>
  <c r="B107" i="42" s="1"/>
  <c r="B106" i="42" a="1"/>
  <c r="B106" i="42" s="1"/>
  <c r="B105" i="42" a="1"/>
  <c r="B105" i="42" s="1"/>
  <c r="B104" i="42" a="1"/>
  <c r="B104" i="42" s="1"/>
  <c r="B103" i="42" a="1"/>
  <c r="B103" i="42" s="1"/>
  <c r="B102" i="42" a="1"/>
  <c r="B102" i="42" s="1"/>
  <c r="B101" i="42" a="1"/>
  <c r="B101" i="42" s="1"/>
  <c r="B100" i="42" a="1"/>
  <c r="B100" i="42" s="1"/>
  <c r="B99" i="42" a="1"/>
  <c r="B99" i="42" s="1"/>
  <c r="B98" i="42" a="1"/>
  <c r="B98" i="42" s="1"/>
  <c r="B97" i="42" a="1"/>
  <c r="B97" i="42" s="1"/>
  <c r="B96" i="42" a="1"/>
  <c r="B96" i="42" s="1"/>
  <c r="B95" i="42" a="1"/>
  <c r="B95" i="42" s="1"/>
  <c r="B94" i="42" a="1"/>
  <c r="B94" i="42" s="1"/>
  <c r="B93" i="42" a="1"/>
  <c r="B93" i="42" s="1"/>
  <c r="B92" i="42" a="1"/>
  <c r="B92" i="42" s="1"/>
  <c r="B91" i="42" a="1"/>
  <c r="B91" i="42" s="1"/>
  <c r="B90" i="42" a="1"/>
  <c r="B90" i="42" s="1"/>
  <c r="B89" i="42" a="1"/>
  <c r="B89" i="42" s="1"/>
  <c r="B88" i="42" a="1"/>
  <c r="B88" i="42" s="1"/>
  <c r="B87" i="42" a="1"/>
  <c r="B87" i="42" s="1"/>
  <c r="B86" i="42" a="1"/>
  <c r="B86" i="42" s="1"/>
  <c r="B85" i="42" a="1"/>
  <c r="B85" i="42" s="1"/>
  <c r="B84" i="42" a="1"/>
  <c r="B84" i="42" s="1"/>
  <c r="B83" i="42" a="1"/>
  <c r="B83" i="42" s="1"/>
  <c r="B82" i="42" a="1"/>
  <c r="B82" i="42" s="1"/>
  <c r="B81" i="42" a="1"/>
  <c r="B81" i="42" s="1"/>
  <c r="B80" i="42" a="1"/>
  <c r="B80" i="42" s="1"/>
  <c r="B79" i="42" a="1"/>
  <c r="B79" i="42" s="1"/>
  <c r="B78" i="42" a="1"/>
  <c r="B78" i="42" s="1"/>
  <c r="B77" i="42" a="1"/>
  <c r="B77" i="42" s="1"/>
  <c r="B76" i="42" a="1"/>
  <c r="B76" i="42" s="1"/>
  <c r="B75" i="42" a="1"/>
  <c r="B75" i="42" s="1"/>
  <c r="B74" i="42" a="1"/>
  <c r="B74" i="42" s="1"/>
  <c r="B73" i="42" a="1"/>
  <c r="B73" i="42" s="1"/>
  <c r="B72" i="42" a="1"/>
  <c r="B72" i="42" s="1"/>
  <c r="B71" i="42" a="1"/>
  <c r="B71" i="42" s="1"/>
  <c r="B70" i="42" a="1"/>
  <c r="B70" i="42" s="1"/>
  <c r="B69" i="42" a="1"/>
  <c r="B69" i="42" s="1"/>
  <c r="B68" i="42" a="1"/>
  <c r="B68" i="42" s="1"/>
  <c r="B67" i="42" a="1"/>
  <c r="B67" i="42" s="1"/>
  <c r="B66" i="42" a="1"/>
  <c r="B66" i="42" s="1"/>
  <c r="B65" i="42" a="1"/>
  <c r="B65" i="42" s="1"/>
  <c r="B64" i="42" a="1"/>
  <c r="B64" i="42" s="1"/>
  <c r="B63" i="42" a="1"/>
  <c r="B63" i="42" s="1"/>
  <c r="B62" i="42" a="1"/>
  <c r="B62" i="42" s="1"/>
  <c r="B61" i="42" a="1"/>
  <c r="B61" i="42" s="1"/>
  <c r="B60" i="42" a="1"/>
  <c r="B60" i="42" s="1"/>
  <c r="B59" i="42" a="1"/>
  <c r="B59" i="42" s="1"/>
  <c r="B58" i="42" a="1"/>
  <c r="B58" i="42" s="1"/>
  <c r="B57" i="42" a="1"/>
  <c r="B57" i="42" s="1"/>
  <c r="B56" i="42" a="1"/>
  <c r="B56" i="42" s="1"/>
  <c r="B55" i="42" a="1"/>
  <c r="B55" i="42" s="1"/>
  <c r="B54" i="42" a="1"/>
  <c r="B54" i="42" s="1"/>
  <c r="B53" i="42" a="1"/>
  <c r="B53" i="42" s="1"/>
  <c r="B52" i="42" a="1"/>
  <c r="B52" i="42" s="1"/>
  <c r="B51" i="42" a="1"/>
  <c r="B51" i="42" s="1"/>
  <c r="B50" i="42" a="1"/>
  <c r="B50" i="42" s="1"/>
  <c r="B49" i="42" a="1"/>
  <c r="B49" i="42" s="1"/>
  <c r="B48" i="42" a="1"/>
  <c r="B48" i="42" s="1"/>
  <c r="B47" i="42" a="1"/>
  <c r="B47" i="42" s="1"/>
  <c r="B46" i="42" a="1"/>
  <c r="B46" i="42" s="1"/>
  <c r="B45" i="42" a="1"/>
  <c r="B45" i="42" s="1"/>
  <c r="B44" i="42" a="1"/>
  <c r="B44" i="42" s="1"/>
  <c r="B43" i="42" a="1"/>
  <c r="B43" i="42" s="1"/>
  <c r="B42" i="42" a="1"/>
  <c r="B42" i="42" s="1"/>
  <c r="B41" i="42" a="1"/>
  <c r="B41" i="42" s="1"/>
  <c r="B40" i="42" a="1"/>
  <c r="B40" i="42" s="1"/>
  <c r="B39" i="42" a="1"/>
  <c r="B39" i="42" s="1"/>
  <c r="B38" i="42" a="1"/>
  <c r="B38" i="42" s="1"/>
  <c r="B37" i="42" a="1"/>
  <c r="B37" i="42" s="1"/>
  <c r="B36" i="42" a="1"/>
  <c r="B36" i="42" s="1"/>
  <c r="B35" i="42" a="1"/>
  <c r="B35" i="42" s="1"/>
  <c r="B34" i="42" a="1"/>
  <c r="B34" i="42" s="1"/>
  <c r="B33" i="42" a="1"/>
  <c r="B33" i="42" s="1"/>
  <c r="B32" i="42" a="1"/>
  <c r="B32" i="42" s="1"/>
  <c r="B31" i="42" a="1"/>
  <c r="B31" i="42" s="1"/>
  <c r="B30" i="42" a="1"/>
  <c r="B30" i="42" s="1"/>
  <c r="B29" i="42" a="1"/>
  <c r="B29" i="42" s="1"/>
  <c r="B28" i="42" a="1"/>
  <c r="B28" i="42" s="1"/>
  <c r="B27" i="42" a="1"/>
  <c r="B27" i="42" s="1"/>
  <c r="B26" i="42" a="1"/>
  <c r="B26" i="42" s="1"/>
  <c r="B25" i="42" a="1"/>
  <c r="B25" i="42" s="1"/>
  <c r="B24" i="42" a="1"/>
  <c r="B24" i="42" s="1"/>
  <c r="B23" i="42" a="1"/>
  <c r="B23" i="42" s="1"/>
  <c r="B22" i="42" a="1"/>
  <c r="B22" i="42" s="1"/>
  <c r="B21" i="42" a="1"/>
  <c r="B21" i="42" s="1"/>
  <c r="B20" i="42" a="1"/>
  <c r="B20" i="42" s="1"/>
  <c r="B19" i="42" a="1"/>
  <c r="B19" i="42" s="1"/>
  <c r="G15" i="42"/>
  <c r="G14" i="42"/>
  <c r="I10" i="42"/>
  <c r="J9" i="42"/>
  <c r="I9" i="42"/>
  <c r="J8" i="42"/>
  <c r="I8" i="42"/>
  <c r="J7" i="42"/>
  <c r="I7" i="42"/>
  <c r="J6" i="42"/>
  <c r="I6" i="42"/>
  <c r="J5" i="42"/>
  <c r="I5" i="42"/>
  <c r="E319" i="41"/>
  <c r="G14" i="41" s="1"/>
  <c r="D319" i="41"/>
  <c r="I9" i="41" s="1"/>
  <c r="C319" i="41"/>
  <c r="B318" i="41" a="1"/>
  <c r="B318" i="41" s="1"/>
  <c r="B251" i="41" a="1"/>
  <c r="B251" i="41" s="1"/>
  <c r="B250" i="41" a="1"/>
  <c r="B250" i="41" s="1"/>
  <c r="B249" i="41" a="1"/>
  <c r="B249" i="41" s="1"/>
  <c r="B248" i="41" a="1"/>
  <c r="B248" i="41" s="1"/>
  <c r="B247" i="41" a="1"/>
  <c r="B247" i="41" s="1"/>
  <c r="B246" i="41" a="1"/>
  <c r="B246" i="41" s="1"/>
  <c r="B245" i="41" a="1"/>
  <c r="B245" i="41" s="1"/>
  <c r="B244" i="41" a="1"/>
  <c r="B244" i="41" s="1"/>
  <c r="B243" i="41" a="1"/>
  <c r="B243" i="41" s="1"/>
  <c r="B242" i="41" a="1"/>
  <c r="B242" i="41" s="1"/>
  <c r="B241" i="41" a="1"/>
  <c r="B241" i="41" s="1"/>
  <c r="B240" i="41" a="1"/>
  <c r="B240" i="41" s="1"/>
  <c r="B239" i="41" a="1"/>
  <c r="B239" i="41" s="1"/>
  <c r="B238" i="41" a="1"/>
  <c r="B238" i="41" s="1"/>
  <c r="B237" i="41" a="1"/>
  <c r="B237" i="41" s="1"/>
  <c r="B236" i="41" a="1"/>
  <c r="B236" i="41" s="1"/>
  <c r="B235" i="41" a="1"/>
  <c r="B235" i="41" s="1"/>
  <c r="B234" i="41" a="1"/>
  <c r="B234" i="41" s="1"/>
  <c r="B233" i="41" a="1"/>
  <c r="B233" i="41" s="1"/>
  <c r="B232" i="41" a="1"/>
  <c r="B232" i="41" s="1"/>
  <c r="B231" i="41" a="1"/>
  <c r="B231" i="41" s="1"/>
  <c r="B230" i="41" a="1"/>
  <c r="B230" i="41" s="1"/>
  <c r="B229" i="41" a="1"/>
  <c r="B229" i="41" s="1"/>
  <c r="B228" i="41" a="1"/>
  <c r="B228" i="41" s="1"/>
  <c r="B227" i="41" a="1"/>
  <c r="B227" i="41" s="1"/>
  <c r="B226" i="41" a="1"/>
  <c r="B226" i="41" s="1"/>
  <c r="B225" i="41" a="1"/>
  <c r="B225" i="41" s="1"/>
  <c r="B224" i="41" a="1"/>
  <c r="B224" i="41" s="1"/>
  <c r="B223" i="41" a="1"/>
  <c r="B223" i="41" s="1"/>
  <c r="B222" i="41" a="1"/>
  <c r="B222" i="41" s="1"/>
  <c r="B221" i="41" a="1"/>
  <c r="B221" i="41" s="1"/>
  <c r="B220" i="41" a="1"/>
  <c r="B220" i="41" s="1"/>
  <c r="B219" i="41" a="1"/>
  <c r="B219" i="41" s="1"/>
  <c r="B218" i="41" a="1"/>
  <c r="B218" i="41" s="1"/>
  <c r="B217" i="41" a="1"/>
  <c r="B217" i="41" s="1"/>
  <c r="B216" i="41" a="1"/>
  <c r="B216" i="41" s="1"/>
  <c r="B215" i="41" a="1"/>
  <c r="B215" i="41" s="1"/>
  <c r="B214" i="41" a="1"/>
  <c r="B214" i="41" s="1"/>
  <c r="B213" i="41" a="1"/>
  <c r="B213" i="41" s="1"/>
  <c r="B212" i="41" a="1"/>
  <c r="B212" i="41" s="1"/>
  <c r="B211" i="41" a="1"/>
  <c r="B211" i="41" s="1"/>
  <c r="B210" i="41" a="1"/>
  <c r="B210" i="41" s="1"/>
  <c r="B209" i="41" a="1"/>
  <c r="B209" i="41" s="1"/>
  <c r="B208" i="41" a="1"/>
  <c r="B208" i="41" s="1"/>
  <c r="B207" i="41" a="1"/>
  <c r="B207" i="41" s="1"/>
  <c r="B206" i="41" a="1"/>
  <c r="B206" i="41" s="1"/>
  <c r="B205" i="41" a="1"/>
  <c r="B205" i="41" s="1"/>
  <c r="B204" i="41" a="1"/>
  <c r="B204" i="41" s="1"/>
  <c r="B203" i="41" a="1"/>
  <c r="B203" i="41" s="1"/>
  <c r="B202" i="41" a="1"/>
  <c r="B202" i="41" s="1"/>
  <c r="B201" i="41" a="1"/>
  <c r="B201" i="41" s="1"/>
  <c r="B200" i="41" a="1"/>
  <c r="B200" i="41" s="1"/>
  <c r="B199" i="41" a="1"/>
  <c r="B199" i="41" s="1"/>
  <c r="B198" i="41" a="1"/>
  <c r="B198" i="41" s="1"/>
  <c r="B197" i="41" a="1"/>
  <c r="B197" i="41" s="1"/>
  <c r="B196" i="41" a="1"/>
  <c r="B196" i="41" s="1"/>
  <c r="B195" i="41" a="1"/>
  <c r="B195" i="41" s="1"/>
  <c r="B194" i="41" a="1"/>
  <c r="B194" i="41" s="1"/>
  <c r="B193" i="41" a="1"/>
  <c r="B193" i="41" s="1"/>
  <c r="B192" i="41" a="1"/>
  <c r="B192" i="41" s="1"/>
  <c r="B191" i="41" a="1"/>
  <c r="B191" i="41" s="1"/>
  <c r="B190" i="41" a="1"/>
  <c r="B190" i="41" s="1"/>
  <c r="B189" i="41" a="1"/>
  <c r="B189" i="41" s="1"/>
  <c r="B188" i="41" a="1"/>
  <c r="B188" i="41" s="1"/>
  <c r="B187" i="41" a="1"/>
  <c r="B187" i="41" s="1"/>
  <c r="B186" i="41" a="1"/>
  <c r="B186" i="41" s="1"/>
  <c r="B185" i="41" a="1"/>
  <c r="B185" i="41" s="1"/>
  <c r="B184" i="41" a="1"/>
  <c r="B184" i="41" s="1"/>
  <c r="B183" i="41" a="1"/>
  <c r="B183" i="41" s="1"/>
  <c r="B182" i="41" a="1"/>
  <c r="B182" i="41" s="1"/>
  <c r="B181" i="41" a="1"/>
  <c r="B181" i="41" s="1"/>
  <c r="B180" i="41" a="1"/>
  <c r="B180" i="41" s="1"/>
  <c r="B179" i="41" a="1"/>
  <c r="B179" i="41" s="1"/>
  <c r="B178" i="41" a="1"/>
  <c r="B178" i="41" s="1"/>
  <c r="B177" i="41" a="1"/>
  <c r="B177" i="41" s="1"/>
  <c r="B176" i="41" a="1"/>
  <c r="B176" i="41" s="1"/>
  <c r="B175" i="41" a="1"/>
  <c r="B175" i="41" s="1"/>
  <c r="B174" i="41" a="1"/>
  <c r="B174" i="41" s="1"/>
  <c r="B173" i="41" a="1"/>
  <c r="B173" i="41" s="1"/>
  <c r="B172" i="41" a="1"/>
  <c r="B172" i="41" s="1"/>
  <c r="B171" i="41" a="1"/>
  <c r="B171" i="41" s="1"/>
  <c r="B170" i="41" a="1"/>
  <c r="B170" i="41" s="1"/>
  <c r="B169" i="41" a="1"/>
  <c r="B169" i="41" s="1"/>
  <c r="B168" i="41" a="1"/>
  <c r="B168" i="41" s="1"/>
  <c r="B167" i="41" a="1"/>
  <c r="B167" i="41" s="1"/>
  <c r="B166" i="41" a="1"/>
  <c r="B166" i="41" s="1"/>
  <c r="B165" i="41" a="1"/>
  <c r="B165" i="41" s="1"/>
  <c r="B164" i="41" a="1"/>
  <c r="B164" i="41" s="1"/>
  <c r="B163" i="41" a="1"/>
  <c r="B163" i="41" s="1"/>
  <c r="B162" i="41" a="1"/>
  <c r="B162" i="41" s="1"/>
  <c r="B161" i="41" a="1"/>
  <c r="B161" i="41" s="1"/>
  <c r="B160" i="41" a="1"/>
  <c r="B160" i="41" s="1"/>
  <c r="B159" i="41" a="1"/>
  <c r="B159" i="41" s="1"/>
  <c r="B158" i="41" a="1"/>
  <c r="B158" i="41" s="1"/>
  <c r="B157" i="41" a="1"/>
  <c r="B157" i="41" s="1"/>
  <c r="B156" i="41" a="1"/>
  <c r="B156" i="41" s="1"/>
  <c r="B155" i="41" a="1"/>
  <c r="B155" i="41" s="1"/>
  <c r="B154" i="41" a="1"/>
  <c r="B154" i="41" s="1"/>
  <c r="B153" i="41" a="1"/>
  <c r="B153" i="41" s="1"/>
  <c r="B152" i="41" a="1"/>
  <c r="B152" i="41" s="1"/>
  <c r="B151" i="41" a="1"/>
  <c r="B151" i="41" s="1"/>
  <c r="B150" i="41" a="1"/>
  <c r="B150" i="41" s="1"/>
  <c r="B149" i="41" a="1"/>
  <c r="B149" i="41" s="1"/>
  <c r="B148" i="41" a="1"/>
  <c r="B148" i="41" s="1"/>
  <c r="B147" i="41" a="1"/>
  <c r="B147" i="41" s="1"/>
  <c r="B146" i="41" a="1"/>
  <c r="B146" i="41" s="1"/>
  <c r="B145" i="41" a="1"/>
  <c r="B145" i="41" s="1"/>
  <c r="B144" i="41" a="1"/>
  <c r="B144" i="41" s="1"/>
  <c r="B143" i="41" a="1"/>
  <c r="B143" i="41" s="1"/>
  <c r="B142" i="41" a="1"/>
  <c r="B142" i="41" s="1"/>
  <c r="B141" i="41" a="1"/>
  <c r="B141" i="41" s="1"/>
  <c r="B140" i="41" a="1"/>
  <c r="B140" i="41" s="1"/>
  <c r="B139" i="41" a="1"/>
  <c r="B139" i="41" s="1"/>
  <c r="B138" i="41" a="1"/>
  <c r="B138" i="41" s="1"/>
  <c r="B137" i="41" a="1"/>
  <c r="B137" i="41" s="1"/>
  <c r="B136" i="41" a="1"/>
  <c r="B136" i="41" s="1"/>
  <c r="B135" i="41" a="1"/>
  <c r="B135" i="41" s="1"/>
  <c r="B134" i="41" a="1"/>
  <c r="B134" i="41" s="1"/>
  <c r="B133" i="41" a="1"/>
  <c r="B133" i="41" s="1"/>
  <c r="B132" i="41" a="1"/>
  <c r="B132" i="41" s="1"/>
  <c r="B131" i="41" a="1"/>
  <c r="B131" i="41" s="1"/>
  <c r="B130" i="41" a="1"/>
  <c r="B130" i="41" s="1"/>
  <c r="B129" i="41" a="1"/>
  <c r="B129" i="41" s="1"/>
  <c r="B128" i="41" a="1"/>
  <c r="B128" i="41" s="1"/>
  <c r="B127" i="41" a="1"/>
  <c r="B127" i="41" s="1"/>
  <c r="B126" i="41" a="1"/>
  <c r="B126" i="41" s="1"/>
  <c r="B125" i="41" a="1"/>
  <c r="B125" i="41" s="1"/>
  <c r="B124" i="41" a="1"/>
  <c r="B124" i="41" s="1"/>
  <c r="B123" i="41" a="1"/>
  <c r="B123" i="41" s="1"/>
  <c r="B122" i="41" a="1"/>
  <c r="B122" i="41" s="1"/>
  <c r="B121" i="41" a="1"/>
  <c r="B121" i="41" s="1"/>
  <c r="B120" i="41" a="1"/>
  <c r="B120" i="41" s="1"/>
  <c r="B119" i="41" a="1"/>
  <c r="B119" i="41" s="1"/>
  <c r="B118" i="41" a="1"/>
  <c r="B118" i="41" s="1"/>
  <c r="B117" i="41" a="1"/>
  <c r="B117" i="41" s="1"/>
  <c r="B116" i="41" a="1"/>
  <c r="B116" i="41" s="1"/>
  <c r="B115" i="41" a="1"/>
  <c r="B115" i="41" s="1"/>
  <c r="B114" i="41" a="1"/>
  <c r="B114" i="41" s="1"/>
  <c r="B113" i="41" a="1"/>
  <c r="B113" i="41" s="1"/>
  <c r="B112" i="41" a="1"/>
  <c r="B112" i="41" s="1"/>
  <c r="B111" i="41" a="1"/>
  <c r="B111" i="41" s="1"/>
  <c r="B110" i="41" a="1"/>
  <c r="B110" i="41" s="1"/>
  <c r="B109" i="41" a="1"/>
  <c r="B109" i="41" s="1"/>
  <c r="B108" i="41" a="1"/>
  <c r="B108" i="41" s="1"/>
  <c r="B107" i="41" a="1"/>
  <c r="B107" i="41" s="1"/>
  <c r="B106" i="41" a="1"/>
  <c r="B106" i="41" s="1"/>
  <c r="B105" i="41" a="1"/>
  <c r="B105" i="41" s="1"/>
  <c r="B104" i="41" a="1"/>
  <c r="B104" i="41" s="1"/>
  <c r="B103" i="41" a="1"/>
  <c r="B103" i="41" s="1"/>
  <c r="B102" i="41" a="1"/>
  <c r="B102" i="41" s="1"/>
  <c r="B101" i="41" a="1"/>
  <c r="B101" i="41" s="1"/>
  <c r="B100" i="41" a="1"/>
  <c r="B100" i="41" s="1"/>
  <c r="B99" i="41" a="1"/>
  <c r="B99" i="41" s="1"/>
  <c r="B98" i="41" a="1"/>
  <c r="B98" i="41" s="1"/>
  <c r="B97" i="41" a="1"/>
  <c r="B97" i="41" s="1"/>
  <c r="B96" i="41" a="1"/>
  <c r="B96" i="41" s="1"/>
  <c r="B95" i="41" a="1"/>
  <c r="B95" i="41" s="1"/>
  <c r="B94" i="41" a="1"/>
  <c r="B94" i="41" s="1"/>
  <c r="B93" i="41" a="1"/>
  <c r="B93" i="41" s="1"/>
  <c r="B92" i="41" a="1"/>
  <c r="B92" i="41" s="1"/>
  <c r="B91" i="41" a="1"/>
  <c r="B91" i="41" s="1"/>
  <c r="B90" i="41" a="1"/>
  <c r="B90" i="41" s="1"/>
  <c r="B89" i="41" a="1"/>
  <c r="B89" i="41" s="1"/>
  <c r="B88" i="41" a="1"/>
  <c r="B88" i="41" s="1"/>
  <c r="B87" i="41" a="1"/>
  <c r="B87" i="41" s="1"/>
  <c r="B86" i="41" a="1"/>
  <c r="B86" i="41" s="1"/>
  <c r="B85" i="41" a="1"/>
  <c r="B85" i="41" s="1"/>
  <c r="B84" i="41" a="1"/>
  <c r="B84" i="41" s="1"/>
  <c r="B83" i="41" a="1"/>
  <c r="B83" i="41" s="1"/>
  <c r="B82" i="41" a="1"/>
  <c r="B82" i="41" s="1"/>
  <c r="B81" i="41" a="1"/>
  <c r="B81" i="41" s="1"/>
  <c r="B80" i="41" a="1"/>
  <c r="B80" i="41" s="1"/>
  <c r="B79" i="41" a="1"/>
  <c r="B79" i="41" s="1"/>
  <c r="B78" i="41" a="1"/>
  <c r="B78" i="41" s="1"/>
  <c r="B77" i="41" a="1"/>
  <c r="B77" i="41" s="1"/>
  <c r="B76" i="41" a="1"/>
  <c r="B76" i="41" s="1"/>
  <c r="B75" i="41" a="1"/>
  <c r="B75" i="41" s="1"/>
  <c r="B74" i="41" a="1"/>
  <c r="B74" i="41" s="1"/>
  <c r="B73" i="41" a="1"/>
  <c r="B73" i="41" s="1"/>
  <c r="B72" i="41" a="1"/>
  <c r="B72" i="41" s="1"/>
  <c r="B71" i="41" a="1"/>
  <c r="B71" i="41" s="1"/>
  <c r="B70" i="41" a="1"/>
  <c r="B70" i="41" s="1"/>
  <c r="B69" i="41" a="1"/>
  <c r="B69" i="41" s="1"/>
  <c r="B68" i="41" a="1"/>
  <c r="B68" i="41" s="1"/>
  <c r="B67" i="41" a="1"/>
  <c r="B67" i="41" s="1"/>
  <c r="B66" i="41" a="1"/>
  <c r="B66" i="41" s="1"/>
  <c r="B65" i="41" a="1"/>
  <c r="B65" i="41" s="1"/>
  <c r="B64" i="41" a="1"/>
  <c r="B64" i="41" s="1"/>
  <c r="B63" i="41" a="1"/>
  <c r="B63" i="41" s="1"/>
  <c r="B62" i="41" a="1"/>
  <c r="B62" i="41" s="1"/>
  <c r="B61" i="41" a="1"/>
  <c r="B61" i="41" s="1"/>
  <c r="B60" i="41" a="1"/>
  <c r="B60" i="41" s="1"/>
  <c r="B59" i="41" a="1"/>
  <c r="B59" i="41" s="1"/>
  <c r="B58" i="41" a="1"/>
  <c r="B58" i="41" s="1"/>
  <c r="B57" i="41" a="1"/>
  <c r="B57" i="41" s="1"/>
  <c r="B56" i="41" a="1"/>
  <c r="B56" i="41" s="1"/>
  <c r="B55" i="41" a="1"/>
  <c r="B55" i="41" s="1"/>
  <c r="B54" i="41" a="1"/>
  <c r="B54" i="41" s="1"/>
  <c r="B53" i="41" a="1"/>
  <c r="B53" i="41" s="1"/>
  <c r="B52" i="41" a="1"/>
  <c r="B52" i="41" s="1"/>
  <c r="B51" i="41" a="1"/>
  <c r="B51" i="41" s="1"/>
  <c r="B37" i="41" a="1"/>
  <c r="B37" i="41" s="1"/>
  <c r="B36" i="41" a="1"/>
  <c r="B36" i="41" s="1"/>
  <c r="B35" i="41" a="1"/>
  <c r="B35" i="41" s="1"/>
  <c r="B34" i="41" a="1"/>
  <c r="B34" i="41" s="1"/>
  <c r="B33" i="41" a="1"/>
  <c r="B33" i="41" s="1"/>
  <c r="B32" i="41" a="1"/>
  <c r="B32" i="41" s="1"/>
  <c r="B31" i="41" a="1"/>
  <c r="B31" i="41" s="1"/>
  <c r="B30" i="41" a="1"/>
  <c r="B30" i="41" s="1"/>
  <c r="B29" i="41" a="1"/>
  <c r="B29" i="41" s="1"/>
  <c r="B28" i="41" a="1"/>
  <c r="B28" i="41" s="1"/>
  <c r="B27" i="41" a="1"/>
  <c r="B27" i="41" s="1"/>
  <c r="B26" i="41" a="1"/>
  <c r="B26" i="41" s="1"/>
  <c r="B25" i="41" a="1"/>
  <c r="B25" i="41" s="1"/>
  <c r="B24" i="41" a="1"/>
  <c r="B24" i="41" s="1"/>
  <c r="B23" i="41" a="1"/>
  <c r="B23" i="41" s="1"/>
  <c r="B22" i="41" a="1"/>
  <c r="B22" i="41" s="1"/>
  <c r="B21" i="41" a="1"/>
  <c r="B21" i="41" s="1"/>
  <c r="B20" i="41" a="1"/>
  <c r="B20" i="41" s="1"/>
  <c r="B19" i="41" a="1"/>
  <c r="B19" i="41" s="1"/>
  <c r="J9" i="41"/>
  <c r="E319" i="40"/>
  <c r="D319" i="40"/>
  <c r="I9" i="40" s="1"/>
  <c r="C319" i="40"/>
  <c r="B318" i="40" a="1"/>
  <c r="B318" i="40" s="1"/>
  <c r="B269" i="40" a="1"/>
  <c r="B269" i="40" s="1"/>
  <c r="B268" i="40" a="1"/>
  <c r="B268" i="40" s="1"/>
  <c r="B267" i="40" a="1"/>
  <c r="B267" i="40" s="1"/>
  <c r="B266" i="40" a="1"/>
  <c r="B266" i="40" s="1"/>
  <c r="B265" i="40" a="1"/>
  <c r="B265" i="40" s="1"/>
  <c r="B264" i="40" a="1"/>
  <c r="B264" i="40" s="1"/>
  <c r="B263" i="40" a="1"/>
  <c r="B263" i="40" s="1"/>
  <c r="B262" i="40" a="1"/>
  <c r="B262" i="40" s="1"/>
  <c r="B261" i="40" a="1"/>
  <c r="B261" i="40" s="1"/>
  <c r="B260" i="40" a="1"/>
  <c r="B260" i="40" s="1"/>
  <c r="B259" i="40" a="1"/>
  <c r="B259" i="40" s="1"/>
  <c r="B258" i="40" a="1"/>
  <c r="B258" i="40" s="1"/>
  <c r="B257" i="40" a="1"/>
  <c r="B257" i="40" s="1"/>
  <c r="B256" i="40" a="1"/>
  <c r="B256" i="40" s="1"/>
  <c r="B255" i="40" a="1"/>
  <c r="B255" i="40" s="1"/>
  <c r="B254" i="40" a="1"/>
  <c r="B254" i="40" s="1"/>
  <c r="B253" i="40" a="1"/>
  <c r="B253" i="40" s="1"/>
  <c r="B252" i="40" a="1"/>
  <c r="B252" i="40" s="1"/>
  <c r="B251" i="40" a="1"/>
  <c r="B251" i="40" s="1"/>
  <c r="B250" i="40" a="1"/>
  <c r="B250" i="40" s="1"/>
  <c r="B249" i="40" a="1"/>
  <c r="B249" i="40" s="1"/>
  <c r="B248" i="40" a="1"/>
  <c r="B248" i="40" s="1"/>
  <c r="B247" i="40" a="1"/>
  <c r="B247" i="40" s="1"/>
  <c r="B246" i="40" a="1"/>
  <c r="B246" i="40" s="1"/>
  <c r="B245" i="40" a="1"/>
  <c r="B245" i="40" s="1"/>
  <c r="B244" i="40" a="1"/>
  <c r="B244" i="40" s="1"/>
  <c r="B243" i="40" a="1"/>
  <c r="B243" i="40" s="1"/>
  <c r="B242" i="40" a="1"/>
  <c r="B242" i="40" s="1"/>
  <c r="B241" i="40" a="1"/>
  <c r="B241" i="40" s="1"/>
  <c r="B240" i="40" a="1"/>
  <c r="B240" i="40" s="1"/>
  <c r="B239" i="40" a="1"/>
  <c r="B239" i="40" s="1"/>
  <c r="B238" i="40" a="1"/>
  <c r="B238" i="40" s="1"/>
  <c r="B237" i="40" a="1"/>
  <c r="B237" i="40" s="1"/>
  <c r="B236" i="40" a="1"/>
  <c r="B236" i="40" s="1"/>
  <c r="B235" i="40" a="1"/>
  <c r="B235" i="40" s="1"/>
  <c r="B234" i="40" a="1"/>
  <c r="B234" i="40" s="1"/>
  <c r="B233" i="40" a="1"/>
  <c r="B233" i="40" s="1"/>
  <c r="B232" i="40" a="1"/>
  <c r="B232" i="40" s="1"/>
  <c r="B231" i="40" a="1"/>
  <c r="B231" i="40" s="1"/>
  <c r="B230" i="40" a="1"/>
  <c r="B230" i="40" s="1"/>
  <c r="B229" i="40" a="1"/>
  <c r="B229" i="40" s="1"/>
  <c r="B228" i="40" a="1"/>
  <c r="B228" i="40" s="1"/>
  <c r="B227" i="40" a="1"/>
  <c r="B227" i="40" s="1"/>
  <c r="B226" i="40" a="1"/>
  <c r="B226" i="40" s="1"/>
  <c r="B225" i="40" a="1"/>
  <c r="B225" i="40" s="1"/>
  <c r="B224" i="40" a="1"/>
  <c r="B224" i="40" s="1"/>
  <c r="B223" i="40" a="1"/>
  <c r="B223" i="40" s="1"/>
  <c r="B222" i="40" a="1"/>
  <c r="B222" i="40" s="1"/>
  <c r="B221" i="40" a="1"/>
  <c r="B221" i="40" s="1"/>
  <c r="B220" i="40" a="1"/>
  <c r="B220" i="40" s="1"/>
  <c r="B219" i="40" a="1"/>
  <c r="B219" i="40" s="1"/>
  <c r="B218" i="40" a="1"/>
  <c r="B218" i="40" s="1"/>
  <c r="B217" i="40" a="1"/>
  <c r="B217" i="40" s="1"/>
  <c r="B216" i="40" a="1"/>
  <c r="B216" i="40" s="1"/>
  <c r="B215" i="40" a="1"/>
  <c r="B215" i="40" s="1"/>
  <c r="B214" i="40" a="1"/>
  <c r="B214" i="40" s="1"/>
  <c r="B213" i="40" a="1"/>
  <c r="B213" i="40" s="1"/>
  <c r="B212" i="40" a="1"/>
  <c r="B212" i="40" s="1"/>
  <c r="B211" i="40" a="1"/>
  <c r="B211" i="40" s="1"/>
  <c r="B210" i="40" a="1"/>
  <c r="B210" i="40" s="1"/>
  <c r="B209" i="40" a="1"/>
  <c r="B209" i="40" s="1"/>
  <c r="B208" i="40" a="1"/>
  <c r="B208" i="40" s="1"/>
  <c r="B207" i="40" a="1"/>
  <c r="B207" i="40" s="1"/>
  <c r="B206" i="40" a="1"/>
  <c r="B206" i="40" s="1"/>
  <c r="B205" i="40" a="1"/>
  <c r="B205" i="40" s="1"/>
  <c r="B204" i="40" a="1"/>
  <c r="B204" i="40" s="1"/>
  <c r="B203" i="40" a="1"/>
  <c r="B203" i="40" s="1"/>
  <c r="B202" i="40" a="1"/>
  <c r="B202" i="40" s="1"/>
  <c r="B201" i="40" a="1"/>
  <c r="B201" i="40" s="1"/>
  <c r="B200" i="40" a="1"/>
  <c r="B200" i="40" s="1"/>
  <c r="B199" i="40" a="1"/>
  <c r="B199" i="40" s="1"/>
  <c r="B198" i="40" a="1"/>
  <c r="B198" i="40" s="1"/>
  <c r="B197" i="40" a="1"/>
  <c r="B197" i="40" s="1"/>
  <c r="B196" i="40" a="1"/>
  <c r="B196" i="40" s="1"/>
  <c r="B195" i="40" a="1"/>
  <c r="B195" i="40" s="1"/>
  <c r="B194" i="40" a="1"/>
  <c r="B194" i="40" s="1"/>
  <c r="B193" i="40" a="1"/>
  <c r="B193" i="40" s="1"/>
  <c r="B192" i="40" a="1"/>
  <c r="B192" i="40" s="1"/>
  <c r="B191" i="40" a="1"/>
  <c r="B191" i="40" s="1"/>
  <c r="B190" i="40" a="1"/>
  <c r="B190" i="40" s="1"/>
  <c r="B189" i="40" a="1"/>
  <c r="B189" i="40" s="1"/>
  <c r="B188" i="40" a="1"/>
  <c r="B188" i="40" s="1"/>
  <c r="B187" i="40" a="1"/>
  <c r="B187" i="40" s="1"/>
  <c r="B186" i="40" a="1"/>
  <c r="B186" i="40" s="1"/>
  <c r="B185" i="40" a="1"/>
  <c r="B185" i="40" s="1"/>
  <c r="B184" i="40" a="1"/>
  <c r="B184" i="40" s="1"/>
  <c r="B183" i="40" a="1"/>
  <c r="B183" i="40" s="1"/>
  <c r="B182" i="40" a="1"/>
  <c r="B182" i="40" s="1"/>
  <c r="B181" i="40" a="1"/>
  <c r="B181" i="40" s="1"/>
  <c r="B180" i="40" a="1"/>
  <c r="B180" i="40" s="1"/>
  <c r="B179" i="40" a="1"/>
  <c r="B179" i="40" s="1"/>
  <c r="B178" i="40" a="1"/>
  <c r="B178" i="40" s="1"/>
  <c r="B177" i="40" a="1"/>
  <c r="B177" i="40" s="1"/>
  <c r="B176" i="40" a="1"/>
  <c r="B176" i="40" s="1"/>
  <c r="B175" i="40" a="1"/>
  <c r="B175" i="40" s="1"/>
  <c r="B174" i="40" a="1"/>
  <c r="B174" i="40" s="1"/>
  <c r="B173" i="40" a="1"/>
  <c r="B173" i="40" s="1"/>
  <c r="B172" i="40" a="1"/>
  <c r="B172" i="40" s="1"/>
  <c r="B171" i="40" a="1"/>
  <c r="B171" i="40" s="1"/>
  <c r="B170" i="40" a="1"/>
  <c r="B170" i="40" s="1"/>
  <c r="B169" i="40" a="1"/>
  <c r="B169" i="40" s="1"/>
  <c r="B168" i="40" a="1"/>
  <c r="B168" i="40" s="1"/>
  <c r="B167" i="40" a="1"/>
  <c r="B167" i="40" s="1"/>
  <c r="B166" i="40" a="1"/>
  <c r="B166" i="40" s="1"/>
  <c r="B165" i="40" a="1"/>
  <c r="B165" i="40" s="1"/>
  <c r="B164" i="40" a="1"/>
  <c r="B164" i="40" s="1"/>
  <c r="B163" i="40" a="1"/>
  <c r="B163" i="40" s="1"/>
  <c r="B162" i="40" a="1"/>
  <c r="B162" i="40" s="1"/>
  <c r="B161" i="40" a="1"/>
  <c r="B161" i="40" s="1"/>
  <c r="B160" i="40" a="1"/>
  <c r="B160" i="40" s="1"/>
  <c r="B159" i="40" a="1"/>
  <c r="B159" i="40" s="1"/>
  <c r="B158" i="40" a="1"/>
  <c r="B158" i="40" s="1"/>
  <c r="B157" i="40" a="1"/>
  <c r="B157" i="40" s="1"/>
  <c r="B156" i="40" a="1"/>
  <c r="B156" i="40" s="1"/>
  <c r="B155" i="40" a="1"/>
  <c r="B155" i="40" s="1"/>
  <c r="B154" i="40" a="1"/>
  <c r="B154" i="40" s="1"/>
  <c r="B153" i="40" a="1"/>
  <c r="B153" i="40" s="1"/>
  <c r="B152" i="40" a="1"/>
  <c r="B152" i="40" s="1"/>
  <c r="B151" i="40" a="1"/>
  <c r="B151" i="40" s="1"/>
  <c r="B150" i="40" a="1"/>
  <c r="B150" i="40" s="1"/>
  <c r="B149" i="40" a="1"/>
  <c r="B149" i="40" s="1"/>
  <c r="B148" i="40" a="1"/>
  <c r="B148" i="40" s="1"/>
  <c r="B147" i="40" a="1"/>
  <c r="B147" i="40" s="1"/>
  <c r="B146" i="40" a="1"/>
  <c r="B146" i="40" s="1"/>
  <c r="B145" i="40" a="1"/>
  <c r="B145" i="40" s="1"/>
  <c r="B144" i="40" a="1"/>
  <c r="B144" i="40" s="1"/>
  <c r="B143" i="40" a="1"/>
  <c r="B143" i="40" s="1"/>
  <c r="B142" i="40" a="1"/>
  <c r="B142" i="40" s="1"/>
  <c r="B141" i="40" a="1"/>
  <c r="B141" i="40" s="1"/>
  <c r="B140" i="40" a="1"/>
  <c r="B140" i="40" s="1"/>
  <c r="B139" i="40" a="1"/>
  <c r="B139" i="40" s="1"/>
  <c r="B138" i="40" a="1"/>
  <c r="B138" i="40" s="1"/>
  <c r="B137" i="40" a="1"/>
  <c r="B137" i="40" s="1"/>
  <c r="B136" i="40" a="1"/>
  <c r="B136" i="40" s="1"/>
  <c r="B135" i="40" a="1"/>
  <c r="B135" i="40" s="1"/>
  <c r="B134" i="40" a="1"/>
  <c r="B134" i="40" s="1"/>
  <c r="B133" i="40" a="1"/>
  <c r="B133" i="40" s="1"/>
  <c r="B132" i="40" a="1"/>
  <c r="B132" i="40" s="1"/>
  <c r="B131" i="40" a="1"/>
  <c r="B131" i="40" s="1"/>
  <c r="B130" i="40" a="1"/>
  <c r="B130" i="40" s="1"/>
  <c r="B129" i="40" a="1"/>
  <c r="B129" i="40" s="1"/>
  <c r="B128" i="40" a="1"/>
  <c r="B128" i="40" s="1"/>
  <c r="B127" i="40" a="1"/>
  <c r="B127" i="40" s="1"/>
  <c r="B126" i="40" a="1"/>
  <c r="B126" i="40" s="1"/>
  <c r="B125" i="40" a="1"/>
  <c r="B125" i="40" s="1"/>
  <c r="B124" i="40" a="1"/>
  <c r="B124" i="40" s="1"/>
  <c r="B123" i="40" a="1"/>
  <c r="B123" i="40" s="1"/>
  <c r="B122" i="40" a="1"/>
  <c r="B122" i="40" s="1"/>
  <c r="B121" i="40" a="1"/>
  <c r="B121" i="40" s="1"/>
  <c r="B120" i="40" a="1"/>
  <c r="B120" i="40" s="1"/>
  <c r="B119" i="40" a="1"/>
  <c r="B119" i="40" s="1"/>
  <c r="B118" i="40" a="1"/>
  <c r="B118" i="40" s="1"/>
  <c r="B117" i="40" a="1"/>
  <c r="B117" i="40" s="1"/>
  <c r="B116" i="40" a="1"/>
  <c r="B116" i="40" s="1"/>
  <c r="B115" i="40" a="1"/>
  <c r="B115" i="40" s="1"/>
  <c r="B114" i="40" a="1"/>
  <c r="B114" i="40" s="1"/>
  <c r="B113" i="40" a="1"/>
  <c r="B113" i="40" s="1"/>
  <c r="B112" i="40" a="1"/>
  <c r="B112" i="40" s="1"/>
  <c r="B111" i="40" a="1"/>
  <c r="B111" i="40" s="1"/>
  <c r="B110" i="40" a="1"/>
  <c r="B110" i="40" s="1"/>
  <c r="B109" i="40" a="1"/>
  <c r="B109" i="40" s="1"/>
  <c r="B108" i="40" a="1"/>
  <c r="B108" i="40" s="1"/>
  <c r="B107" i="40" a="1"/>
  <c r="B107" i="40" s="1"/>
  <c r="B106" i="40" a="1"/>
  <c r="B106" i="40" s="1"/>
  <c r="B105" i="40" a="1"/>
  <c r="B105" i="40" s="1"/>
  <c r="B104" i="40" a="1"/>
  <c r="B104" i="40" s="1"/>
  <c r="B103" i="40" a="1"/>
  <c r="B103" i="40" s="1"/>
  <c r="B102" i="40" a="1"/>
  <c r="B102" i="40" s="1"/>
  <c r="B101" i="40" a="1"/>
  <c r="B101" i="40" s="1"/>
  <c r="B100" i="40" a="1"/>
  <c r="B100" i="40" s="1"/>
  <c r="B99" i="40" a="1"/>
  <c r="B99" i="40" s="1"/>
  <c r="B98" i="40" a="1"/>
  <c r="B98" i="40" s="1"/>
  <c r="B97" i="40" a="1"/>
  <c r="B97" i="40" s="1"/>
  <c r="B96" i="40" a="1"/>
  <c r="B96" i="40" s="1"/>
  <c r="B95" i="40" a="1"/>
  <c r="B95" i="40" s="1"/>
  <c r="B94" i="40" a="1"/>
  <c r="B94" i="40" s="1"/>
  <c r="B93" i="40" a="1"/>
  <c r="B93" i="40" s="1"/>
  <c r="B92" i="40" a="1"/>
  <c r="B92" i="40" s="1"/>
  <c r="B91" i="40" a="1"/>
  <c r="B91" i="40" s="1"/>
  <c r="B90" i="40" a="1"/>
  <c r="B90" i="40" s="1"/>
  <c r="B89" i="40" a="1"/>
  <c r="B89" i="40" s="1"/>
  <c r="B88" i="40" a="1"/>
  <c r="B88" i="40" s="1"/>
  <c r="B87" i="40" a="1"/>
  <c r="B87" i="40" s="1"/>
  <c r="B86" i="40" a="1"/>
  <c r="B86" i="40" s="1"/>
  <c r="B85" i="40" a="1"/>
  <c r="B85" i="40" s="1"/>
  <c r="B84" i="40" a="1"/>
  <c r="B84" i="40" s="1"/>
  <c r="B83" i="40" a="1"/>
  <c r="B83" i="40" s="1"/>
  <c r="B82" i="40" a="1"/>
  <c r="B82" i="40" s="1"/>
  <c r="B81" i="40" a="1"/>
  <c r="B81" i="40" s="1"/>
  <c r="B80" i="40" a="1"/>
  <c r="B80" i="40" s="1"/>
  <c r="B79" i="40" a="1"/>
  <c r="B79" i="40" s="1"/>
  <c r="B78" i="40" a="1"/>
  <c r="B78" i="40" s="1"/>
  <c r="B77" i="40" a="1"/>
  <c r="B77" i="40" s="1"/>
  <c r="B76" i="40" a="1"/>
  <c r="B76" i="40" s="1"/>
  <c r="B75" i="40" a="1"/>
  <c r="B75" i="40" s="1"/>
  <c r="B74" i="40" a="1"/>
  <c r="B74" i="40" s="1"/>
  <c r="B73" i="40" a="1"/>
  <c r="B73" i="40" s="1"/>
  <c r="B72" i="40" a="1"/>
  <c r="B72" i="40" s="1"/>
  <c r="B71" i="40" a="1"/>
  <c r="B71" i="40" s="1"/>
  <c r="B70" i="40" a="1"/>
  <c r="B70" i="40" s="1"/>
  <c r="B69" i="40" a="1"/>
  <c r="B69" i="40" s="1"/>
  <c r="B68" i="40" a="1"/>
  <c r="B68" i="40" s="1"/>
  <c r="B67" i="40" a="1"/>
  <c r="B67" i="40" s="1"/>
  <c r="B66" i="40" a="1"/>
  <c r="B66" i="40" s="1"/>
  <c r="B65" i="40" a="1"/>
  <c r="B65" i="40" s="1"/>
  <c r="B64" i="40" a="1"/>
  <c r="B64" i="40" s="1"/>
  <c r="B63" i="40" a="1"/>
  <c r="B63" i="40" s="1"/>
  <c r="B62" i="40" a="1"/>
  <c r="B62" i="40" s="1"/>
  <c r="B61" i="40" a="1"/>
  <c r="B61" i="40" s="1"/>
  <c r="B60" i="40" a="1"/>
  <c r="B60" i="40" s="1"/>
  <c r="B59" i="40" a="1"/>
  <c r="B59" i="40" s="1"/>
  <c r="B58" i="40" a="1"/>
  <c r="B58" i="40" s="1"/>
  <c r="B57" i="40" a="1"/>
  <c r="B57" i="40" s="1"/>
  <c r="B56" i="40" a="1"/>
  <c r="B56" i="40" s="1"/>
  <c r="B55" i="40" a="1"/>
  <c r="B55" i="40" s="1"/>
  <c r="B54" i="40" a="1"/>
  <c r="B54" i="40" s="1"/>
  <c r="B53" i="40" a="1"/>
  <c r="B53" i="40" s="1"/>
  <c r="B52" i="40" a="1"/>
  <c r="B52" i="40" s="1"/>
  <c r="B51" i="40" a="1"/>
  <c r="B51" i="40" s="1"/>
  <c r="B50" i="40" a="1"/>
  <c r="B50" i="40" s="1"/>
  <c r="B49" i="40" a="1"/>
  <c r="B49" i="40" s="1"/>
  <c r="B48" i="40" a="1"/>
  <c r="B48" i="40" s="1"/>
  <c r="B47" i="40" a="1"/>
  <c r="B47" i="40" s="1"/>
  <c r="B46" i="40" a="1"/>
  <c r="B46" i="40" s="1"/>
  <c r="B45" i="40" a="1"/>
  <c r="B45" i="40" s="1"/>
  <c r="B44" i="40" a="1"/>
  <c r="B44" i="40" s="1"/>
  <c r="B43" i="40" a="1"/>
  <c r="B43" i="40" s="1"/>
  <c r="B42" i="40" a="1"/>
  <c r="B42" i="40" s="1"/>
  <c r="B41" i="40" a="1"/>
  <c r="B41" i="40" s="1"/>
  <c r="B40" i="40" a="1"/>
  <c r="B40" i="40" s="1"/>
  <c r="B39" i="40" a="1"/>
  <c r="B39" i="40" s="1"/>
  <c r="B38" i="40" a="1"/>
  <c r="B38" i="40" s="1"/>
  <c r="B37" i="40" a="1"/>
  <c r="B37" i="40" s="1"/>
  <c r="B36" i="40" a="1"/>
  <c r="B36" i="40" s="1"/>
  <c r="B35" i="40" a="1"/>
  <c r="B35" i="40" s="1"/>
  <c r="B34" i="40" a="1"/>
  <c r="B34" i="40" s="1"/>
  <c r="B33" i="40" a="1"/>
  <c r="B33" i="40" s="1"/>
  <c r="B32" i="40" a="1"/>
  <c r="B32" i="40" s="1"/>
  <c r="B31" i="40" a="1"/>
  <c r="B31" i="40" s="1"/>
  <c r="B30" i="40" a="1"/>
  <c r="B30" i="40" s="1"/>
  <c r="B29" i="40" a="1"/>
  <c r="B29" i="40" s="1"/>
  <c r="B28" i="40" a="1"/>
  <c r="B28" i="40" s="1"/>
  <c r="B27" i="40" a="1"/>
  <c r="B27" i="40" s="1"/>
  <c r="B26" i="40" a="1"/>
  <c r="B26" i="40" s="1"/>
  <c r="B25" i="40" a="1"/>
  <c r="B25" i="40" s="1"/>
  <c r="B24" i="40" a="1"/>
  <c r="B24" i="40" s="1"/>
  <c r="B23" i="40" a="1"/>
  <c r="B23" i="40" s="1"/>
  <c r="B22" i="40" a="1"/>
  <c r="B22" i="40" s="1"/>
  <c r="B21" i="40" a="1"/>
  <c r="B21" i="40" s="1"/>
  <c r="B20" i="40" a="1"/>
  <c r="B20" i="40" s="1"/>
  <c r="B19" i="40" a="1"/>
  <c r="B19" i="40" s="1"/>
  <c r="G14" i="40"/>
  <c r="J6" i="40"/>
  <c r="E319" i="39"/>
  <c r="D319" i="39"/>
  <c r="J9" i="39" s="1"/>
  <c r="C319" i="39"/>
  <c r="B318" i="39" a="1"/>
  <c r="B318" i="39" s="1"/>
  <c r="B317" i="39" a="1"/>
  <c r="B317" i="39" s="1"/>
  <c r="B316" i="39" a="1"/>
  <c r="B316" i="39" s="1"/>
  <c r="B315" i="39" a="1"/>
  <c r="B315" i="39" s="1"/>
  <c r="B314" i="39" a="1"/>
  <c r="B314" i="39" s="1"/>
  <c r="B313" i="39" a="1"/>
  <c r="B313" i="39" s="1"/>
  <c r="B312" i="39" a="1"/>
  <c r="B312" i="39" s="1"/>
  <c r="B311" i="39" a="1"/>
  <c r="B311" i="39" s="1"/>
  <c r="B310" i="39" a="1"/>
  <c r="B310" i="39" s="1"/>
  <c r="B309" i="39" a="1"/>
  <c r="B309" i="39" s="1"/>
  <c r="B308" i="39" a="1"/>
  <c r="B308" i="39" s="1"/>
  <c r="B307" i="39" a="1"/>
  <c r="B307" i="39" s="1"/>
  <c r="B306" i="39" a="1"/>
  <c r="B306" i="39" s="1"/>
  <c r="B305" i="39" a="1"/>
  <c r="B305" i="39" s="1"/>
  <c r="B285" i="39" a="1"/>
  <c r="B285" i="39" s="1"/>
  <c r="B284" i="39" a="1"/>
  <c r="B284" i="39" s="1"/>
  <c r="B283" i="39" a="1"/>
  <c r="B283" i="39" s="1"/>
  <c r="B282" i="39" a="1"/>
  <c r="B282" i="39" s="1"/>
  <c r="B281" i="39" a="1"/>
  <c r="B281" i="39" s="1"/>
  <c r="B280" i="39" a="1"/>
  <c r="B280" i="39" s="1"/>
  <c r="B279" i="39" a="1"/>
  <c r="B279" i="39" s="1"/>
  <c r="B278" i="39" a="1"/>
  <c r="B278" i="39" s="1"/>
  <c r="B277" i="39" a="1"/>
  <c r="B277" i="39" s="1"/>
  <c r="B276" i="39" a="1"/>
  <c r="B276" i="39" s="1"/>
  <c r="B275" i="39" a="1"/>
  <c r="B275" i="39" s="1"/>
  <c r="B274" i="39" a="1"/>
  <c r="B274" i="39" s="1"/>
  <c r="B273" i="39" a="1"/>
  <c r="B273" i="39" s="1"/>
  <c r="B272" i="39" a="1"/>
  <c r="B272" i="39" s="1"/>
  <c r="B271" i="39" a="1"/>
  <c r="B271" i="39" s="1"/>
  <c r="B270" i="39" a="1"/>
  <c r="B270" i="39" s="1"/>
  <c r="B269" i="39" a="1"/>
  <c r="B269" i="39" s="1"/>
  <c r="B268" i="39" a="1"/>
  <c r="B268" i="39" s="1"/>
  <c r="B267" i="39" a="1"/>
  <c r="B267" i="39" s="1"/>
  <c r="B266" i="39" a="1"/>
  <c r="B266" i="39" s="1"/>
  <c r="B265" i="39" a="1"/>
  <c r="B265" i="39" s="1"/>
  <c r="B264" i="39" a="1"/>
  <c r="B264" i="39" s="1"/>
  <c r="B263" i="39" a="1"/>
  <c r="B263" i="39" s="1"/>
  <c r="B262" i="39" a="1"/>
  <c r="B262" i="39" s="1"/>
  <c r="B261" i="39" a="1"/>
  <c r="B261" i="39" s="1"/>
  <c r="B260" i="39" a="1"/>
  <c r="B260" i="39" s="1"/>
  <c r="B259" i="39" a="1"/>
  <c r="B259" i="39" s="1"/>
  <c r="B258" i="39" a="1"/>
  <c r="B258" i="39" s="1"/>
  <c r="B257" i="39" a="1"/>
  <c r="B257" i="39" s="1"/>
  <c r="B256" i="39" a="1"/>
  <c r="B256" i="39" s="1"/>
  <c r="B255" i="39" a="1"/>
  <c r="B255" i="39" s="1"/>
  <c r="B254" i="39" a="1"/>
  <c r="B254" i="39" s="1"/>
  <c r="B253" i="39" a="1"/>
  <c r="B253" i="39" s="1"/>
  <c r="B252" i="39" a="1"/>
  <c r="B252" i="39" s="1"/>
  <c r="B251" i="39" a="1"/>
  <c r="B251" i="39" s="1"/>
  <c r="B250" i="39" a="1"/>
  <c r="B250" i="39" s="1"/>
  <c r="B249" i="39" a="1"/>
  <c r="B249" i="39" s="1"/>
  <c r="B248" i="39" a="1"/>
  <c r="B248" i="39" s="1"/>
  <c r="B247" i="39" a="1"/>
  <c r="B247" i="39" s="1"/>
  <c r="B246" i="39" a="1"/>
  <c r="B246" i="39" s="1"/>
  <c r="B245" i="39" a="1"/>
  <c r="B245" i="39" s="1"/>
  <c r="B244" i="39" a="1"/>
  <c r="B244" i="39" s="1"/>
  <c r="B243" i="39" a="1"/>
  <c r="B243" i="39" s="1"/>
  <c r="B242" i="39" a="1"/>
  <c r="B242" i="39" s="1"/>
  <c r="B241" i="39" a="1"/>
  <c r="B241" i="39" s="1"/>
  <c r="B240" i="39" a="1"/>
  <c r="B240" i="39" s="1"/>
  <c r="B239" i="39" a="1"/>
  <c r="B239" i="39" s="1"/>
  <c r="B238" i="39" a="1"/>
  <c r="B238" i="39" s="1"/>
  <c r="B237" i="39" a="1"/>
  <c r="B237" i="39" s="1"/>
  <c r="B236" i="39" a="1"/>
  <c r="B236" i="39" s="1"/>
  <c r="B235" i="39" a="1"/>
  <c r="B235" i="39" s="1"/>
  <c r="B234" i="39" a="1"/>
  <c r="B234" i="39" s="1"/>
  <c r="B233" i="39" a="1"/>
  <c r="B233" i="39" s="1"/>
  <c r="B232" i="39" a="1"/>
  <c r="B232" i="39" s="1"/>
  <c r="B231" i="39" a="1"/>
  <c r="B231" i="39" s="1"/>
  <c r="B230" i="39" a="1"/>
  <c r="B230" i="39" s="1"/>
  <c r="B229" i="39" a="1"/>
  <c r="B229" i="39" s="1"/>
  <c r="B228" i="39" a="1"/>
  <c r="B228" i="39" s="1"/>
  <c r="B227" i="39" a="1"/>
  <c r="B227" i="39" s="1"/>
  <c r="B226" i="39" a="1"/>
  <c r="B226" i="39" s="1"/>
  <c r="B225" i="39" a="1"/>
  <c r="B225" i="39" s="1"/>
  <c r="B224" i="39" a="1"/>
  <c r="B224" i="39" s="1"/>
  <c r="B223" i="39" a="1"/>
  <c r="B223" i="39" s="1"/>
  <c r="B222" i="39" a="1"/>
  <c r="B222" i="39" s="1"/>
  <c r="B221" i="39" a="1"/>
  <c r="B221" i="39" s="1"/>
  <c r="B220" i="39" a="1"/>
  <c r="B220" i="39" s="1"/>
  <c r="B219" i="39" a="1"/>
  <c r="B219" i="39" s="1"/>
  <c r="B218" i="39" a="1"/>
  <c r="B218" i="39" s="1"/>
  <c r="B217" i="39" a="1"/>
  <c r="B217" i="39" s="1"/>
  <c r="B216" i="39" a="1"/>
  <c r="B216" i="39" s="1"/>
  <c r="B215" i="39" a="1"/>
  <c r="B215" i="39" s="1"/>
  <c r="B214" i="39" a="1"/>
  <c r="B214" i="39" s="1"/>
  <c r="B213" i="39" a="1"/>
  <c r="B213" i="39" s="1"/>
  <c r="B212" i="39" a="1"/>
  <c r="B212" i="39" s="1"/>
  <c r="B211" i="39" a="1"/>
  <c r="B211" i="39" s="1"/>
  <c r="B210" i="39" a="1"/>
  <c r="B210" i="39" s="1"/>
  <c r="B209" i="39" a="1"/>
  <c r="B209" i="39" s="1"/>
  <c r="B208" i="39" a="1"/>
  <c r="B208" i="39" s="1"/>
  <c r="B207" i="39" a="1"/>
  <c r="B207" i="39" s="1"/>
  <c r="B206" i="39" a="1"/>
  <c r="B206" i="39" s="1"/>
  <c r="B205" i="39" a="1"/>
  <c r="B205" i="39" s="1"/>
  <c r="B204" i="39" a="1"/>
  <c r="B204" i="39" s="1"/>
  <c r="B203" i="39" a="1"/>
  <c r="B203" i="39" s="1"/>
  <c r="B202" i="39" a="1"/>
  <c r="B202" i="39" s="1"/>
  <c r="B201" i="39" a="1"/>
  <c r="B201" i="39" s="1"/>
  <c r="B200" i="39" a="1"/>
  <c r="B200" i="39" s="1"/>
  <c r="B199" i="39" a="1"/>
  <c r="B199" i="39" s="1"/>
  <c r="B198" i="39" a="1"/>
  <c r="B198" i="39" s="1"/>
  <c r="B197" i="39" a="1"/>
  <c r="B197" i="39" s="1"/>
  <c r="B196" i="39" a="1"/>
  <c r="B196" i="39" s="1"/>
  <c r="B195" i="39" a="1"/>
  <c r="B195" i="39" s="1"/>
  <c r="B194" i="39" a="1"/>
  <c r="B194" i="39" s="1"/>
  <c r="B193" i="39" a="1"/>
  <c r="B193" i="39" s="1"/>
  <c r="B192" i="39" a="1"/>
  <c r="B192" i="39" s="1"/>
  <c r="B191" i="39" a="1"/>
  <c r="B191" i="39" s="1"/>
  <c r="B190" i="39" a="1"/>
  <c r="B190" i="39" s="1"/>
  <c r="B189" i="39" a="1"/>
  <c r="B189" i="39" s="1"/>
  <c r="B188" i="39" a="1"/>
  <c r="B188" i="39" s="1"/>
  <c r="B187" i="39" a="1"/>
  <c r="B187" i="39" s="1"/>
  <c r="B186" i="39" a="1"/>
  <c r="B186" i="39" s="1"/>
  <c r="B185" i="39" a="1"/>
  <c r="B185" i="39" s="1"/>
  <c r="B184" i="39" a="1"/>
  <c r="B184" i="39" s="1"/>
  <c r="B183" i="39" a="1"/>
  <c r="B183" i="39" s="1"/>
  <c r="B182" i="39" a="1"/>
  <c r="B182" i="39" s="1"/>
  <c r="B181" i="39" a="1"/>
  <c r="B181" i="39" s="1"/>
  <c r="B180" i="39" a="1"/>
  <c r="B180" i="39" s="1"/>
  <c r="B179" i="39" a="1"/>
  <c r="B179" i="39" s="1"/>
  <c r="B178" i="39" a="1"/>
  <c r="B178" i="39" s="1"/>
  <c r="B177" i="39" a="1"/>
  <c r="B177" i="39" s="1"/>
  <c r="B176" i="39" a="1"/>
  <c r="B176" i="39" s="1"/>
  <c r="B175" i="39" a="1"/>
  <c r="B175" i="39" s="1"/>
  <c r="B174" i="39" a="1"/>
  <c r="B174" i="39" s="1"/>
  <c r="B173" i="39" a="1"/>
  <c r="B173" i="39" s="1"/>
  <c r="B172" i="39" a="1"/>
  <c r="B172" i="39" s="1"/>
  <c r="B171" i="39" a="1"/>
  <c r="B171" i="39" s="1"/>
  <c r="B170" i="39" a="1"/>
  <c r="B170" i="39" s="1"/>
  <c r="B169" i="39" a="1"/>
  <c r="B169" i="39" s="1"/>
  <c r="B168" i="39" a="1"/>
  <c r="B168" i="39" s="1"/>
  <c r="B167" i="39" a="1"/>
  <c r="B167" i="39" s="1"/>
  <c r="B166" i="39" a="1"/>
  <c r="B166" i="39" s="1"/>
  <c r="B165" i="39" a="1"/>
  <c r="B165" i="39" s="1"/>
  <c r="B164" i="39" a="1"/>
  <c r="B164" i="39" s="1"/>
  <c r="B163" i="39" a="1"/>
  <c r="B163" i="39" s="1"/>
  <c r="B162" i="39" a="1"/>
  <c r="B162" i="39" s="1"/>
  <c r="B161" i="39" a="1"/>
  <c r="B161" i="39" s="1"/>
  <c r="B160" i="39" a="1"/>
  <c r="B160" i="39" s="1"/>
  <c r="B159" i="39" a="1"/>
  <c r="B159" i="39" s="1"/>
  <c r="B158" i="39" a="1"/>
  <c r="B158" i="39" s="1"/>
  <c r="B157" i="39" a="1"/>
  <c r="B157" i="39" s="1"/>
  <c r="B156" i="39" a="1"/>
  <c r="B156" i="39" s="1"/>
  <c r="B155" i="39" a="1"/>
  <c r="B155" i="39" s="1"/>
  <c r="B154" i="39" a="1"/>
  <c r="B154" i="39" s="1"/>
  <c r="B153" i="39" a="1"/>
  <c r="B153" i="39" s="1"/>
  <c r="B152" i="39" a="1"/>
  <c r="B152" i="39" s="1"/>
  <c r="B151" i="39" a="1"/>
  <c r="B151" i="39" s="1"/>
  <c r="B150" i="39" a="1"/>
  <c r="B150" i="39" s="1"/>
  <c r="B149" i="39" a="1"/>
  <c r="B149" i="39" s="1"/>
  <c r="B148" i="39" a="1"/>
  <c r="B148" i="39" s="1"/>
  <c r="B147" i="39" a="1"/>
  <c r="B147" i="39" s="1"/>
  <c r="B146" i="39" a="1"/>
  <c r="B146" i="39" s="1"/>
  <c r="B145" i="39" a="1"/>
  <c r="B145" i="39" s="1"/>
  <c r="B144" i="39" a="1"/>
  <c r="B144" i="39" s="1"/>
  <c r="B143" i="39" a="1"/>
  <c r="B143" i="39" s="1"/>
  <c r="B142" i="39" a="1"/>
  <c r="B142" i="39" s="1"/>
  <c r="B141" i="39" a="1"/>
  <c r="B141" i="39" s="1"/>
  <c r="B140" i="39" a="1"/>
  <c r="B140" i="39" s="1"/>
  <c r="B139" i="39" a="1"/>
  <c r="B139" i="39" s="1"/>
  <c r="B138" i="39" a="1"/>
  <c r="B138" i="39" s="1"/>
  <c r="B137" i="39" a="1"/>
  <c r="B137" i="39" s="1"/>
  <c r="B136" i="39" a="1"/>
  <c r="B136" i="39" s="1"/>
  <c r="B135" i="39" a="1"/>
  <c r="B135" i="39" s="1"/>
  <c r="B134" i="39" a="1"/>
  <c r="B134" i="39" s="1"/>
  <c r="B133" i="39" a="1"/>
  <c r="B133" i="39" s="1"/>
  <c r="B132" i="39" a="1"/>
  <c r="B132" i="39" s="1"/>
  <c r="B131" i="39" a="1"/>
  <c r="B131" i="39" s="1"/>
  <c r="B130" i="39" a="1"/>
  <c r="B130" i="39" s="1"/>
  <c r="B129" i="39" a="1"/>
  <c r="B129" i="39" s="1"/>
  <c r="B128" i="39" a="1"/>
  <c r="B128" i="39" s="1"/>
  <c r="B127" i="39" a="1"/>
  <c r="B127" i="39" s="1"/>
  <c r="B126" i="39" a="1"/>
  <c r="B126" i="39" s="1"/>
  <c r="B125" i="39" a="1"/>
  <c r="B125" i="39" s="1"/>
  <c r="B124" i="39" a="1"/>
  <c r="B124" i="39" s="1"/>
  <c r="B123" i="39" a="1"/>
  <c r="B123" i="39" s="1"/>
  <c r="B122" i="39" a="1"/>
  <c r="B122" i="39" s="1"/>
  <c r="B121" i="39" a="1"/>
  <c r="B121" i="39" s="1"/>
  <c r="B120" i="39" a="1"/>
  <c r="B120" i="39" s="1"/>
  <c r="B119" i="39" a="1"/>
  <c r="B119" i="39" s="1"/>
  <c r="B118" i="39" a="1"/>
  <c r="B118" i="39" s="1"/>
  <c r="B117" i="39" a="1"/>
  <c r="B117" i="39" s="1"/>
  <c r="B116" i="39" a="1"/>
  <c r="B116" i="39" s="1"/>
  <c r="B115" i="39" a="1"/>
  <c r="B115" i="39" s="1"/>
  <c r="B114" i="39" a="1"/>
  <c r="B114" i="39" s="1"/>
  <c r="B113" i="39" a="1"/>
  <c r="B113" i="39" s="1"/>
  <c r="B112" i="39" a="1"/>
  <c r="B112" i="39" s="1"/>
  <c r="B111" i="39" a="1"/>
  <c r="B111" i="39" s="1"/>
  <c r="B110" i="39" a="1"/>
  <c r="B110" i="39" s="1"/>
  <c r="B109" i="39" a="1"/>
  <c r="B109" i="39" s="1"/>
  <c r="B108" i="39" a="1"/>
  <c r="B108" i="39" s="1"/>
  <c r="B107" i="39" a="1"/>
  <c r="B107" i="39" s="1"/>
  <c r="B106" i="39" a="1"/>
  <c r="B106" i="39" s="1"/>
  <c r="B105" i="39" a="1"/>
  <c r="B105" i="39" s="1"/>
  <c r="B104" i="39" a="1"/>
  <c r="B104" i="39" s="1"/>
  <c r="B103" i="39" a="1"/>
  <c r="B103" i="39" s="1"/>
  <c r="B102" i="39" a="1"/>
  <c r="B102" i="39" s="1"/>
  <c r="B101" i="39" a="1"/>
  <c r="B101" i="39" s="1"/>
  <c r="B100" i="39" a="1"/>
  <c r="B100" i="39" s="1"/>
  <c r="B99" i="39" a="1"/>
  <c r="B99" i="39" s="1"/>
  <c r="B98" i="39" a="1"/>
  <c r="B98" i="39" s="1"/>
  <c r="B97" i="39" a="1"/>
  <c r="B97" i="39" s="1"/>
  <c r="B96" i="39" a="1"/>
  <c r="B96" i="39" s="1"/>
  <c r="B95" i="39" a="1"/>
  <c r="B95" i="39" s="1"/>
  <c r="B94" i="39" a="1"/>
  <c r="B94" i="39" s="1"/>
  <c r="B93" i="39" a="1"/>
  <c r="B93" i="39" s="1"/>
  <c r="B92" i="39" a="1"/>
  <c r="B92" i="39" s="1"/>
  <c r="B91" i="39" a="1"/>
  <c r="B91" i="39" s="1"/>
  <c r="B90" i="39" a="1"/>
  <c r="B90" i="39" s="1"/>
  <c r="B89" i="39" a="1"/>
  <c r="B89" i="39" s="1"/>
  <c r="B88" i="39" a="1"/>
  <c r="B88" i="39" s="1"/>
  <c r="B87" i="39" a="1"/>
  <c r="B87" i="39" s="1"/>
  <c r="B86" i="39" a="1"/>
  <c r="B86" i="39" s="1"/>
  <c r="B85" i="39" a="1"/>
  <c r="B85" i="39" s="1"/>
  <c r="B84" i="39" a="1"/>
  <c r="B84" i="39" s="1"/>
  <c r="B83" i="39" a="1"/>
  <c r="B83" i="39" s="1"/>
  <c r="B82" i="39" a="1"/>
  <c r="B82" i="39" s="1"/>
  <c r="B81" i="39" a="1"/>
  <c r="B81" i="39" s="1"/>
  <c r="B80" i="39" a="1"/>
  <c r="B80" i="39" s="1"/>
  <c r="B79" i="39" a="1"/>
  <c r="B79" i="39" s="1"/>
  <c r="B78" i="39" a="1"/>
  <c r="B78" i="39" s="1"/>
  <c r="B77" i="39" a="1"/>
  <c r="B77" i="39" s="1"/>
  <c r="B76" i="39" a="1"/>
  <c r="B76" i="39" s="1"/>
  <c r="B75" i="39" a="1"/>
  <c r="B75" i="39" s="1"/>
  <c r="B74" i="39" a="1"/>
  <c r="B74" i="39" s="1"/>
  <c r="B73" i="39" a="1"/>
  <c r="B73" i="39" s="1"/>
  <c r="B72" i="39" a="1"/>
  <c r="B72" i="39" s="1"/>
  <c r="B71" i="39" a="1"/>
  <c r="B71" i="39" s="1"/>
  <c r="B70" i="39" a="1"/>
  <c r="B70" i="39" s="1"/>
  <c r="B69" i="39" a="1"/>
  <c r="B69" i="39" s="1"/>
  <c r="B68" i="39" a="1"/>
  <c r="B68" i="39" s="1"/>
  <c r="B67" i="39" a="1"/>
  <c r="B67" i="39" s="1"/>
  <c r="B66" i="39" a="1"/>
  <c r="B66" i="39" s="1"/>
  <c r="B65" i="39" a="1"/>
  <c r="B65" i="39" s="1"/>
  <c r="B64" i="39" a="1"/>
  <c r="B64" i="39" s="1"/>
  <c r="B63" i="39" a="1"/>
  <c r="B63" i="39" s="1"/>
  <c r="B62" i="39" a="1"/>
  <c r="B62" i="39" s="1"/>
  <c r="B61" i="39" a="1"/>
  <c r="B61" i="39" s="1"/>
  <c r="B60" i="39" a="1"/>
  <c r="B60" i="39" s="1"/>
  <c r="B59" i="39" a="1"/>
  <c r="B59" i="39" s="1"/>
  <c r="B58" i="39" a="1"/>
  <c r="B58" i="39" s="1"/>
  <c r="B57" i="39" a="1"/>
  <c r="B57" i="39" s="1"/>
  <c r="B56" i="39" a="1"/>
  <c r="B56" i="39" s="1"/>
  <c r="B55" i="39" a="1"/>
  <c r="B55" i="39" s="1"/>
  <c r="B54" i="39" a="1"/>
  <c r="B54" i="39" s="1"/>
  <c r="B53" i="39" a="1"/>
  <c r="B53" i="39" s="1"/>
  <c r="B52" i="39" a="1"/>
  <c r="B52" i="39" s="1"/>
  <c r="B51" i="39" a="1"/>
  <c r="B51" i="39" s="1"/>
  <c r="B50" i="39" a="1"/>
  <c r="B50" i="39" s="1"/>
  <c r="B49" i="39" a="1"/>
  <c r="B49" i="39" s="1"/>
  <c r="B48" i="39" a="1"/>
  <c r="B48" i="39" s="1"/>
  <c r="B47" i="39" a="1"/>
  <c r="B47" i="39" s="1"/>
  <c r="B46" i="39" a="1"/>
  <c r="B46" i="39" s="1"/>
  <c r="B45" i="39" a="1"/>
  <c r="B45" i="39" s="1"/>
  <c r="B44" i="39" a="1"/>
  <c r="B44" i="39" s="1"/>
  <c r="B43" i="39" a="1"/>
  <c r="B43" i="39" s="1"/>
  <c r="B42" i="39" a="1"/>
  <c r="B42" i="39" s="1"/>
  <c r="B41" i="39" a="1"/>
  <c r="B41" i="39" s="1"/>
  <c r="B40" i="39" a="1"/>
  <c r="B40" i="39" s="1"/>
  <c r="B39" i="39" a="1"/>
  <c r="B39" i="39" s="1"/>
  <c r="B38" i="39" a="1"/>
  <c r="B38" i="39" s="1"/>
  <c r="B37" i="39" a="1"/>
  <c r="B37" i="39" s="1"/>
  <c r="B36" i="39" a="1"/>
  <c r="B36" i="39" s="1"/>
  <c r="B35" i="39" a="1"/>
  <c r="B35" i="39" s="1"/>
  <c r="B34" i="39" a="1"/>
  <c r="B34" i="39" s="1"/>
  <c r="B33" i="39" a="1"/>
  <c r="B33" i="39" s="1"/>
  <c r="B32" i="39" a="1"/>
  <c r="B32" i="39" s="1"/>
  <c r="B31" i="39" a="1"/>
  <c r="B31" i="39" s="1"/>
  <c r="B30" i="39" a="1"/>
  <c r="B30" i="39" s="1"/>
  <c r="B29" i="39" a="1"/>
  <c r="B29" i="39" s="1"/>
  <c r="B28" i="39" a="1"/>
  <c r="B28" i="39" s="1"/>
  <c r="B27" i="39" a="1"/>
  <c r="B27" i="39" s="1"/>
  <c r="B26" i="39" a="1"/>
  <c r="B26" i="39" s="1"/>
  <c r="B25" i="39" a="1"/>
  <c r="B25" i="39" s="1"/>
  <c r="B24" i="39" a="1"/>
  <c r="B24" i="39" s="1"/>
  <c r="B23" i="39" a="1"/>
  <c r="B23" i="39" s="1"/>
  <c r="B22" i="39" a="1"/>
  <c r="B22" i="39" s="1"/>
  <c r="B21" i="39" a="1"/>
  <c r="B21" i="39" s="1"/>
  <c r="B20" i="39" a="1"/>
  <c r="B20" i="39" s="1"/>
  <c r="B19" i="39" a="1"/>
  <c r="B19" i="39" s="1"/>
  <c r="G14" i="39"/>
  <c r="I10" i="39"/>
  <c r="B318" i="34" a="1"/>
  <c r="B318" i="34" s="1"/>
  <c r="B317" i="34" a="1"/>
  <c r="B317" i="34" s="1"/>
  <c r="B316" i="34" a="1"/>
  <c r="B316" i="34" s="1"/>
  <c r="B315" i="34" a="1"/>
  <c r="B315" i="34" s="1"/>
  <c r="B314" i="34" a="1"/>
  <c r="B314" i="34" s="1"/>
  <c r="B313" i="34" a="1"/>
  <c r="B313" i="34" s="1"/>
  <c r="B312" i="34" a="1"/>
  <c r="B312" i="34" s="1"/>
  <c r="B311" i="34" a="1"/>
  <c r="B311" i="34" s="1"/>
  <c r="B310" i="34" a="1"/>
  <c r="B310" i="34" s="1"/>
  <c r="B309" i="34" a="1"/>
  <c r="B309" i="34" s="1"/>
  <c r="B308" i="34" a="1"/>
  <c r="B308" i="34" s="1"/>
  <c r="B307" i="34" a="1"/>
  <c r="B307" i="34" s="1"/>
  <c r="B306" i="34" a="1"/>
  <c r="B306" i="34" s="1"/>
  <c r="B305" i="34" a="1"/>
  <c r="B305" i="34" s="1"/>
  <c r="B304" i="34" a="1"/>
  <c r="B304" i="34" s="1"/>
  <c r="B303" i="34" a="1"/>
  <c r="B303" i="34" s="1"/>
  <c r="B302" i="34" a="1"/>
  <c r="B302" i="34" s="1"/>
  <c r="B301" i="34" a="1"/>
  <c r="B301" i="34" s="1"/>
  <c r="B300" i="34" a="1"/>
  <c r="B300" i="34" s="1"/>
  <c r="B299" i="34" a="1"/>
  <c r="B299" i="34" s="1"/>
  <c r="B298" i="34" a="1"/>
  <c r="B298" i="34" s="1"/>
  <c r="B297" i="34" a="1"/>
  <c r="B297" i="34" s="1"/>
  <c r="B296" i="34" a="1"/>
  <c r="B296" i="34" s="1"/>
  <c r="B295" i="34" a="1"/>
  <c r="B295" i="34" s="1"/>
  <c r="B294" i="34" a="1"/>
  <c r="B294" i="34" s="1"/>
  <c r="B293" i="34" a="1"/>
  <c r="B293" i="34" s="1"/>
  <c r="B292" i="34" a="1"/>
  <c r="B292" i="34" s="1"/>
  <c r="B291" i="34" a="1"/>
  <c r="B291" i="34" s="1"/>
  <c r="B290" i="34" a="1"/>
  <c r="B290" i="34" s="1"/>
  <c r="B289" i="34" a="1"/>
  <c r="B289" i="34" s="1"/>
  <c r="B288" i="34" a="1"/>
  <c r="B288" i="34" s="1"/>
  <c r="B287" i="34" a="1"/>
  <c r="B287" i="34" s="1"/>
  <c r="B286" i="34" a="1"/>
  <c r="B286" i="34" s="1"/>
  <c r="B285" i="34" a="1"/>
  <c r="B285" i="34" s="1"/>
  <c r="B284" i="34" a="1"/>
  <c r="B284" i="34" s="1"/>
  <c r="B283" i="34" a="1"/>
  <c r="B283" i="34" s="1"/>
  <c r="B282" i="34" a="1"/>
  <c r="B282" i="34" s="1"/>
  <c r="B281" i="34" a="1"/>
  <c r="B281" i="34" s="1"/>
  <c r="B280" i="34" a="1"/>
  <c r="B280" i="34" s="1"/>
  <c r="B279" i="34" a="1"/>
  <c r="B279" i="34" s="1"/>
  <c r="B278" i="34" a="1"/>
  <c r="B278" i="34" s="1"/>
  <c r="B277" i="34" a="1"/>
  <c r="B277" i="34" s="1"/>
  <c r="B276" i="34" a="1"/>
  <c r="B276" i="34" s="1"/>
  <c r="B275" i="34" a="1"/>
  <c r="B275" i="34" s="1"/>
  <c r="B274" i="34" a="1"/>
  <c r="B274" i="34" s="1"/>
  <c r="B273" i="34" a="1"/>
  <c r="B273" i="34" s="1"/>
  <c r="B272" i="34" a="1"/>
  <c r="B272" i="34" s="1"/>
  <c r="B271" i="34" a="1"/>
  <c r="B271" i="34" s="1"/>
  <c r="B270" i="34" a="1"/>
  <c r="B270" i="34" s="1"/>
  <c r="B269" i="34" a="1"/>
  <c r="B269" i="34" s="1"/>
  <c r="B268" i="34" a="1"/>
  <c r="B268" i="34" s="1"/>
  <c r="B267" i="34" a="1"/>
  <c r="B267" i="34" s="1"/>
  <c r="B266" i="34" a="1"/>
  <c r="B266" i="34" s="1"/>
  <c r="B265" i="34" a="1"/>
  <c r="B265" i="34" s="1"/>
  <c r="B264" i="34" a="1"/>
  <c r="B264" i="34" s="1"/>
  <c r="B263" i="34" a="1"/>
  <c r="B263" i="34" s="1"/>
  <c r="B262" i="34" a="1"/>
  <c r="B262" i="34" s="1"/>
  <c r="B261" i="34" a="1"/>
  <c r="B261" i="34" s="1"/>
  <c r="B260" i="34" a="1"/>
  <c r="B260" i="34" s="1"/>
  <c r="B259" i="34" a="1"/>
  <c r="B259" i="34" s="1"/>
  <c r="B258" i="34" a="1"/>
  <c r="B258" i="34" s="1"/>
  <c r="B257" i="34" a="1"/>
  <c r="B257" i="34" s="1"/>
  <c r="B256" i="34" a="1"/>
  <c r="B256" i="34" s="1"/>
  <c r="B255" i="34" a="1"/>
  <c r="B255" i="34" s="1"/>
  <c r="B254" i="34" a="1"/>
  <c r="B254" i="34" s="1"/>
  <c r="B253" i="34" a="1"/>
  <c r="B253" i="34" s="1"/>
  <c r="B252" i="34" a="1"/>
  <c r="B252" i="34" s="1"/>
  <c r="B251" i="34" a="1"/>
  <c r="B251" i="34" s="1"/>
  <c r="B250" i="34" a="1"/>
  <c r="B250" i="34" s="1"/>
  <c r="B249" i="34" a="1"/>
  <c r="B249" i="34" s="1"/>
  <c r="B248" i="34" a="1"/>
  <c r="B248" i="34" s="1"/>
  <c r="B247" i="34" a="1"/>
  <c r="B247" i="34" s="1"/>
  <c r="B246" i="34" a="1"/>
  <c r="B246" i="34" s="1"/>
  <c r="B245" i="34" a="1"/>
  <c r="B245" i="34" s="1"/>
  <c r="B244" i="34" a="1"/>
  <c r="B244" i="34" s="1"/>
  <c r="B243" i="34" a="1"/>
  <c r="B243" i="34" s="1"/>
  <c r="B242" i="34" a="1"/>
  <c r="B242" i="34" s="1"/>
  <c r="B241" i="34" a="1"/>
  <c r="B241" i="34" s="1"/>
  <c r="B240" i="34" a="1"/>
  <c r="B240" i="34" s="1"/>
  <c r="B239" i="34" a="1"/>
  <c r="B239" i="34" s="1"/>
  <c r="B238" i="34" a="1"/>
  <c r="B238" i="34" s="1"/>
  <c r="B237" i="34" a="1"/>
  <c r="B237" i="34" s="1"/>
  <c r="B236" i="34" a="1"/>
  <c r="B236" i="34" s="1"/>
  <c r="B235" i="34" a="1"/>
  <c r="B235" i="34" s="1"/>
  <c r="B234" i="34" a="1"/>
  <c r="B234" i="34" s="1"/>
  <c r="B233" i="34" a="1"/>
  <c r="B233" i="34" s="1"/>
  <c r="B232" i="34" a="1"/>
  <c r="B232" i="34" s="1"/>
  <c r="B231" i="34" a="1"/>
  <c r="B231" i="34" s="1"/>
  <c r="B230" i="34" a="1"/>
  <c r="B230" i="34" s="1"/>
  <c r="B229" i="34" a="1"/>
  <c r="B229" i="34" s="1"/>
  <c r="B228" i="34" a="1"/>
  <c r="B228" i="34" s="1"/>
  <c r="B227" i="34" a="1"/>
  <c r="B227" i="34" s="1"/>
  <c r="B226" i="34" a="1"/>
  <c r="B226" i="34" s="1"/>
  <c r="B225" i="34" a="1"/>
  <c r="B225" i="34" s="1"/>
  <c r="B224" i="34" a="1"/>
  <c r="B224" i="34" s="1"/>
  <c r="B223" i="34" a="1"/>
  <c r="B223" i="34" s="1"/>
  <c r="B222" i="34" a="1"/>
  <c r="B222" i="34" s="1"/>
  <c r="B221" i="34" a="1"/>
  <c r="B221" i="34" s="1"/>
  <c r="B220" i="34" a="1"/>
  <c r="B220" i="34" s="1"/>
  <c r="B219" i="34" a="1"/>
  <c r="B219" i="34" s="1"/>
  <c r="B218" i="34" a="1"/>
  <c r="B218" i="34" s="1"/>
  <c r="B217" i="34" a="1"/>
  <c r="B217" i="34" s="1"/>
  <c r="B216" i="34" a="1"/>
  <c r="B216" i="34" s="1"/>
  <c r="B215" i="34" a="1"/>
  <c r="B215" i="34" s="1"/>
  <c r="B214" i="34" a="1"/>
  <c r="B214" i="34" s="1"/>
  <c r="B213" i="34" a="1"/>
  <c r="B213" i="34" s="1"/>
  <c r="B212" i="34" a="1"/>
  <c r="B212" i="34" s="1"/>
  <c r="B211" i="34" a="1"/>
  <c r="B211" i="34" s="1"/>
  <c r="B210" i="34" a="1"/>
  <c r="B210" i="34" s="1"/>
  <c r="B209" i="34" a="1"/>
  <c r="B209" i="34" s="1"/>
  <c r="B208" i="34" a="1"/>
  <c r="B208" i="34" s="1"/>
  <c r="B207" i="34" a="1"/>
  <c r="B207" i="34" s="1"/>
  <c r="B206" i="34" a="1"/>
  <c r="B206" i="34" s="1"/>
  <c r="B205" i="34" a="1"/>
  <c r="B205" i="34" s="1"/>
  <c r="B204" i="34" a="1"/>
  <c r="B204" i="34" s="1"/>
  <c r="B203" i="34" a="1"/>
  <c r="B203" i="34" s="1"/>
  <c r="B202" i="34" a="1"/>
  <c r="B202" i="34" s="1"/>
  <c r="B201" i="34" a="1"/>
  <c r="B201" i="34" s="1"/>
  <c r="B200" i="34" a="1"/>
  <c r="B200" i="34" s="1"/>
  <c r="B199" i="34" a="1"/>
  <c r="B199" i="34" s="1"/>
  <c r="B198" i="34" a="1"/>
  <c r="B198" i="34" s="1"/>
  <c r="B197" i="34" a="1"/>
  <c r="B197" i="34" s="1"/>
  <c r="B196" i="34" a="1"/>
  <c r="B196" i="34" s="1"/>
  <c r="B195" i="34" a="1"/>
  <c r="B195" i="34" s="1"/>
  <c r="B194" i="34" a="1"/>
  <c r="B194" i="34" s="1"/>
  <c r="B193" i="34" a="1"/>
  <c r="B193" i="34" s="1"/>
  <c r="B192" i="34" a="1"/>
  <c r="B192" i="34" s="1"/>
  <c r="B191" i="34" a="1"/>
  <c r="B191" i="34" s="1"/>
  <c r="B190" i="34" a="1"/>
  <c r="B190" i="34" s="1"/>
  <c r="B189" i="34" a="1"/>
  <c r="B189" i="34" s="1"/>
  <c r="B188" i="34" a="1"/>
  <c r="B188" i="34" s="1"/>
  <c r="B187" i="34" a="1"/>
  <c r="B187" i="34" s="1"/>
  <c r="B186" i="34" a="1"/>
  <c r="B186" i="34" s="1"/>
  <c r="B185" i="34" a="1"/>
  <c r="B185" i="34" s="1"/>
  <c r="B184" i="34" a="1"/>
  <c r="B184" i="34" s="1"/>
  <c r="B183" i="34" a="1"/>
  <c r="B183" i="34" s="1"/>
  <c r="B182" i="34" a="1"/>
  <c r="B182" i="34" s="1"/>
  <c r="B181" i="34" a="1"/>
  <c r="B181" i="34" s="1"/>
  <c r="B180" i="34" a="1"/>
  <c r="B180" i="34" s="1"/>
  <c r="B179" i="34" a="1"/>
  <c r="B179" i="34" s="1"/>
  <c r="B178" i="34" a="1"/>
  <c r="B178" i="34" s="1"/>
  <c r="B177" i="34" a="1"/>
  <c r="B177" i="34" s="1"/>
  <c r="B176" i="34" a="1"/>
  <c r="B176" i="34" s="1"/>
  <c r="B175" i="34" a="1"/>
  <c r="B175" i="34" s="1"/>
  <c r="B174" i="34" a="1"/>
  <c r="B174" i="34" s="1"/>
  <c r="B173" i="34" a="1"/>
  <c r="B173" i="34" s="1"/>
  <c r="B172" i="34" a="1"/>
  <c r="B172" i="34" s="1"/>
  <c r="B171" i="34" a="1"/>
  <c r="B171" i="34" s="1"/>
  <c r="B170" i="34" a="1"/>
  <c r="B170" i="34" s="1"/>
  <c r="B169" i="34" a="1"/>
  <c r="B169" i="34" s="1"/>
  <c r="B168" i="34" a="1"/>
  <c r="B168" i="34" s="1"/>
  <c r="B167" i="34" a="1"/>
  <c r="B167" i="34" s="1"/>
  <c r="B166" i="34" a="1"/>
  <c r="B166" i="34" s="1"/>
  <c r="B165" i="34" a="1"/>
  <c r="B165" i="34" s="1"/>
  <c r="B164" i="34" a="1"/>
  <c r="B164" i="34" s="1"/>
  <c r="B163" i="34" a="1"/>
  <c r="B163" i="34" s="1"/>
  <c r="B162" i="34" a="1"/>
  <c r="B162" i="34" s="1"/>
  <c r="B161" i="34" a="1"/>
  <c r="B161" i="34" s="1"/>
  <c r="B160" i="34" a="1"/>
  <c r="B160" i="34" s="1"/>
  <c r="B159" i="34" a="1"/>
  <c r="B159" i="34" s="1"/>
  <c r="B158" i="34" a="1"/>
  <c r="B158" i="34" s="1"/>
  <c r="B157" i="34" a="1"/>
  <c r="B157" i="34" s="1"/>
  <c r="B156" i="34" a="1"/>
  <c r="B156" i="34" s="1"/>
  <c r="B155" i="34" a="1"/>
  <c r="B155" i="34" s="1"/>
  <c r="B154" i="34" a="1"/>
  <c r="B154" i="34" s="1"/>
  <c r="B153" i="34" a="1"/>
  <c r="B153" i="34" s="1"/>
  <c r="B152" i="34" a="1"/>
  <c r="B152" i="34" s="1"/>
  <c r="B151" i="34" a="1"/>
  <c r="B151" i="34" s="1"/>
  <c r="B150" i="34" a="1"/>
  <c r="B150" i="34" s="1"/>
  <c r="B149" i="34" a="1"/>
  <c r="B149" i="34" s="1"/>
  <c r="B148" i="34" a="1"/>
  <c r="B148" i="34" s="1"/>
  <c r="B147" i="34" a="1"/>
  <c r="B147" i="34" s="1"/>
  <c r="B146" i="34" a="1"/>
  <c r="B146" i="34" s="1"/>
  <c r="B145" i="34" a="1"/>
  <c r="B145" i="34" s="1"/>
  <c r="B144" i="34" a="1"/>
  <c r="B144" i="34" s="1"/>
  <c r="B143" i="34" a="1"/>
  <c r="B143" i="34" s="1"/>
  <c r="B142" i="34" a="1"/>
  <c r="B142" i="34" s="1"/>
  <c r="B141" i="34" a="1"/>
  <c r="B141" i="34" s="1"/>
  <c r="B140" i="34" a="1"/>
  <c r="B140" i="34" s="1"/>
  <c r="B139" i="34" a="1"/>
  <c r="B139" i="34" s="1"/>
  <c r="B138" i="34" a="1"/>
  <c r="B138" i="34" s="1"/>
  <c r="B137" i="34" a="1"/>
  <c r="B137" i="34" s="1"/>
  <c r="B136" i="34" a="1"/>
  <c r="B136" i="34" s="1"/>
  <c r="B135" i="34" a="1"/>
  <c r="B135" i="34" s="1"/>
  <c r="B134" i="34" a="1"/>
  <c r="B134" i="34" s="1"/>
  <c r="B133" i="34" a="1"/>
  <c r="B133" i="34" s="1"/>
  <c r="B132" i="34" a="1"/>
  <c r="B132" i="34" s="1"/>
  <c r="B131" i="34" a="1"/>
  <c r="B131" i="34" s="1"/>
  <c r="B130" i="34" a="1"/>
  <c r="B130" i="34" s="1"/>
  <c r="B129" i="34" a="1"/>
  <c r="B129" i="34" s="1"/>
  <c r="B128" i="34" a="1"/>
  <c r="B128" i="34" s="1"/>
  <c r="B127" i="34" a="1"/>
  <c r="B127" i="34" s="1"/>
  <c r="B126" i="34" a="1"/>
  <c r="B126" i="34" s="1"/>
  <c r="B125" i="34" a="1"/>
  <c r="B125" i="34" s="1"/>
  <c r="B124" i="34" a="1"/>
  <c r="B124" i="34" s="1"/>
  <c r="B123" i="34" a="1"/>
  <c r="B123" i="34" s="1"/>
  <c r="B122" i="34" a="1"/>
  <c r="B122" i="34" s="1"/>
  <c r="B121" i="34" a="1"/>
  <c r="B121" i="34" s="1"/>
  <c r="B120" i="34" a="1"/>
  <c r="B120" i="34" s="1"/>
  <c r="B119" i="34" a="1"/>
  <c r="B119" i="34" s="1"/>
  <c r="B118" i="34" a="1"/>
  <c r="B118" i="34" s="1"/>
  <c r="B117" i="34" a="1"/>
  <c r="B117" i="34" s="1"/>
  <c r="B116" i="34" a="1"/>
  <c r="B116" i="34" s="1"/>
  <c r="B115" i="34" a="1"/>
  <c r="B115" i="34" s="1"/>
  <c r="B114" i="34" a="1"/>
  <c r="B114" i="34" s="1"/>
  <c r="B113" i="34" a="1"/>
  <c r="B113" i="34" s="1"/>
  <c r="B112" i="34" a="1"/>
  <c r="B112" i="34" s="1"/>
  <c r="B111" i="34" a="1"/>
  <c r="B111" i="34" s="1"/>
  <c r="B110" i="34" a="1"/>
  <c r="B110" i="34" s="1"/>
  <c r="B109" i="34" a="1"/>
  <c r="B109" i="34" s="1"/>
  <c r="B108" i="34" a="1"/>
  <c r="B108" i="34" s="1"/>
  <c r="B107" i="34" a="1"/>
  <c r="B107" i="34" s="1"/>
  <c r="B106" i="34" a="1"/>
  <c r="B106" i="34" s="1"/>
  <c r="B105" i="34" a="1"/>
  <c r="B105" i="34" s="1"/>
  <c r="B104" i="34" a="1"/>
  <c r="B104" i="34" s="1"/>
  <c r="B103" i="34" a="1"/>
  <c r="B103" i="34" s="1"/>
  <c r="B102" i="34" a="1"/>
  <c r="B102" i="34" s="1"/>
  <c r="B101" i="34" a="1"/>
  <c r="B101" i="34" s="1"/>
  <c r="B100" i="34" a="1"/>
  <c r="B100" i="34" s="1"/>
  <c r="B99" i="34" a="1"/>
  <c r="B99" i="34" s="1"/>
  <c r="B98" i="34" a="1"/>
  <c r="B98" i="34" s="1"/>
  <c r="B97" i="34" a="1"/>
  <c r="B97" i="34" s="1"/>
  <c r="B96" i="34" a="1"/>
  <c r="B96" i="34" s="1"/>
  <c r="B95" i="34" a="1"/>
  <c r="B95" i="34" s="1"/>
  <c r="B94" i="34" a="1"/>
  <c r="B94" i="34" s="1"/>
  <c r="B93" i="34" a="1"/>
  <c r="B93" i="34" s="1"/>
  <c r="B92" i="34" a="1"/>
  <c r="B92" i="34" s="1"/>
  <c r="B91" i="34" a="1"/>
  <c r="B91" i="34" s="1"/>
  <c r="B90" i="34" a="1"/>
  <c r="B90" i="34" s="1"/>
  <c r="B89" i="34" a="1"/>
  <c r="B89" i="34" s="1"/>
  <c r="B88" i="34" a="1"/>
  <c r="B88" i="34" s="1"/>
  <c r="B87" i="34" a="1"/>
  <c r="B87" i="34" s="1"/>
  <c r="B86" i="34" a="1"/>
  <c r="B86" i="34" s="1"/>
  <c r="B85" i="34" a="1"/>
  <c r="B85" i="34" s="1"/>
  <c r="B84" i="34" a="1"/>
  <c r="B84" i="34" s="1"/>
  <c r="B83" i="34" a="1"/>
  <c r="B83" i="34" s="1"/>
  <c r="B82" i="34" a="1"/>
  <c r="B82" i="34" s="1"/>
  <c r="B81" i="34" a="1"/>
  <c r="B81" i="34" s="1"/>
  <c r="B80" i="34" a="1"/>
  <c r="B80" i="34" s="1"/>
  <c r="B79" i="34" a="1"/>
  <c r="B79" i="34" s="1"/>
  <c r="B78" i="34" a="1"/>
  <c r="B78" i="34" s="1"/>
  <c r="B77" i="34" a="1"/>
  <c r="B77" i="34" s="1"/>
  <c r="B76" i="34" a="1"/>
  <c r="B76" i="34" s="1"/>
  <c r="B75" i="34" a="1"/>
  <c r="B75" i="34" s="1"/>
  <c r="B74" i="34" a="1"/>
  <c r="B74" i="34" s="1"/>
  <c r="B73" i="34" a="1"/>
  <c r="B73" i="34" s="1"/>
  <c r="B72" i="34" a="1"/>
  <c r="B72" i="34" s="1"/>
  <c r="B71" i="34" a="1"/>
  <c r="B71" i="34" s="1"/>
  <c r="B70" i="34" a="1"/>
  <c r="B70" i="34" s="1"/>
  <c r="B69" i="34" a="1"/>
  <c r="B69" i="34" s="1"/>
  <c r="B68" i="34" a="1"/>
  <c r="B68" i="34" s="1"/>
  <c r="B67" i="34" a="1"/>
  <c r="B67" i="34" s="1"/>
  <c r="B66" i="34" a="1"/>
  <c r="B66" i="34" s="1"/>
  <c r="B65" i="34" a="1"/>
  <c r="B65" i="34" s="1"/>
  <c r="B64" i="34" a="1"/>
  <c r="B64" i="34" s="1"/>
  <c r="B63" i="34" a="1"/>
  <c r="B63" i="34" s="1"/>
  <c r="B62" i="34" a="1"/>
  <c r="B62" i="34" s="1"/>
  <c r="B61" i="34" a="1"/>
  <c r="B61" i="34" s="1"/>
  <c r="B60" i="34" a="1"/>
  <c r="B60" i="34" s="1"/>
  <c r="B59" i="34" a="1"/>
  <c r="B59" i="34" s="1"/>
  <c r="B58" i="34" a="1"/>
  <c r="B58" i="34" s="1"/>
  <c r="B57" i="34" a="1"/>
  <c r="B57" i="34" s="1"/>
  <c r="B56" i="34" a="1"/>
  <c r="B56" i="34" s="1"/>
  <c r="B55" i="34" a="1"/>
  <c r="B55" i="34" s="1"/>
  <c r="B54" i="34" a="1"/>
  <c r="B54" i="34" s="1"/>
  <c r="B53" i="34" a="1"/>
  <c r="B53" i="34" s="1"/>
  <c r="B52" i="34" a="1"/>
  <c r="B52" i="34" s="1"/>
  <c r="B51" i="34" a="1"/>
  <c r="B51" i="34" s="1"/>
  <c r="B50" i="34" a="1"/>
  <c r="B50" i="34" s="1"/>
  <c r="B49" i="34" a="1"/>
  <c r="B49" i="34" s="1"/>
  <c r="B48" i="34" a="1"/>
  <c r="B48" i="34" s="1"/>
  <c r="B47" i="34" a="1"/>
  <c r="B47" i="34" s="1"/>
  <c r="B46" i="34" a="1"/>
  <c r="B46" i="34" s="1"/>
  <c r="B45" i="34" a="1"/>
  <c r="B45" i="34" s="1"/>
  <c r="B44" i="34" a="1"/>
  <c r="B44" i="34" s="1"/>
  <c r="B43" i="34" a="1"/>
  <c r="B43" i="34" s="1"/>
  <c r="B42" i="34" a="1"/>
  <c r="B42" i="34" s="1"/>
  <c r="B41" i="34" a="1"/>
  <c r="B41" i="34" s="1"/>
  <c r="B40" i="34" a="1"/>
  <c r="B40" i="34" s="1"/>
  <c r="B39" i="34" a="1"/>
  <c r="B39" i="34" s="1"/>
  <c r="B38" i="34" a="1"/>
  <c r="B38" i="34" s="1"/>
  <c r="B37" i="34" a="1"/>
  <c r="B37" i="34" s="1"/>
  <c r="B36" i="34" a="1"/>
  <c r="B36" i="34" s="1"/>
  <c r="B35" i="34" a="1"/>
  <c r="B35" i="34" s="1"/>
  <c r="B34" i="34" a="1"/>
  <c r="B34" i="34" s="1"/>
  <c r="B33" i="34" a="1"/>
  <c r="B33" i="34" s="1"/>
  <c r="B32" i="34" a="1"/>
  <c r="B32" i="34" s="1"/>
  <c r="B31" i="34" a="1"/>
  <c r="B31" i="34" s="1"/>
  <c r="B30" i="34" a="1"/>
  <c r="B30" i="34" s="1"/>
  <c r="B29" i="34" a="1"/>
  <c r="B29" i="34" s="1"/>
  <c r="B28" i="34" a="1"/>
  <c r="B28" i="34" s="1"/>
  <c r="B27" i="34" a="1"/>
  <c r="B27" i="34" s="1"/>
  <c r="B26" i="34" a="1"/>
  <c r="B26" i="34" s="1"/>
  <c r="B25" i="34" a="1"/>
  <c r="B25" i="34" s="1"/>
  <c r="B24" i="34" a="1"/>
  <c r="B24" i="34" s="1"/>
  <c r="B23" i="34" a="1"/>
  <c r="B23" i="34" s="1"/>
  <c r="B22" i="34" a="1"/>
  <c r="B22" i="34" s="1"/>
  <c r="B21" i="34" a="1"/>
  <c r="B21" i="34" s="1"/>
  <c r="B20" i="34" a="1"/>
  <c r="B20" i="34" s="1"/>
  <c r="B19" i="34" a="1"/>
  <c r="B19" i="34" s="1"/>
  <c r="M14" i="1"/>
  <c r="L14" i="1"/>
  <c r="K14" i="1"/>
  <c r="N5" i="1" s="1"/>
  <c r="G14" i="1"/>
  <c r="F14" i="1"/>
  <c r="K8" i="35"/>
  <c r="N3" i="1"/>
  <c r="D3" i="1"/>
  <c r="D2" i="1"/>
  <c r="P7" i="35"/>
  <c r="K7" i="35"/>
  <c r="P6" i="35"/>
  <c r="K6" i="35"/>
  <c r="G13" i="42" l="1"/>
  <c r="J11" i="42"/>
  <c r="I10" i="41"/>
  <c r="J5" i="41"/>
  <c r="I6" i="41"/>
  <c r="J7" i="41"/>
  <c r="J8" i="41"/>
  <c r="J6" i="41"/>
  <c r="J11" i="41" s="1"/>
  <c r="I7" i="41"/>
  <c r="I8" i="41"/>
  <c r="I5" i="41"/>
  <c r="I11" i="41" s="1"/>
  <c r="G15" i="41"/>
  <c r="G13" i="41" s="1"/>
  <c r="J5" i="40"/>
  <c r="J9" i="40"/>
  <c r="I6" i="40"/>
  <c r="I10" i="40"/>
  <c r="I7" i="40"/>
  <c r="J7" i="40"/>
  <c r="G15" i="40"/>
  <c r="G13" i="40" s="1"/>
  <c r="I8" i="40"/>
  <c r="J8" i="40"/>
  <c r="I5" i="40"/>
  <c r="I11" i="40" s="1"/>
  <c r="I6" i="39"/>
  <c r="J7" i="39"/>
  <c r="J8" i="39"/>
  <c r="J6" i="39"/>
  <c r="I7" i="39"/>
  <c r="G15" i="39"/>
  <c r="G13" i="39" s="1"/>
  <c r="I8" i="39"/>
  <c r="I5" i="39"/>
  <c r="I9" i="39"/>
  <c r="J5" i="39"/>
  <c r="I11" i="42"/>
  <c r="B319" i="42"/>
  <c r="B319" i="41"/>
  <c r="B319" i="40"/>
  <c r="B319" i="39"/>
  <c r="N2" i="1" a="1"/>
  <c r="N2" i="1" s="1"/>
  <c r="J11" i="40" l="1"/>
  <c r="J11" i="39"/>
  <c r="I11" i="39"/>
  <c r="C14" i="1"/>
  <c r="D14" i="1"/>
  <c r="E14" i="1"/>
  <c r="P8" i="35"/>
  <c r="P5" i="35"/>
  <c r="K5" i="35"/>
  <c r="J29" i="1"/>
  <c r="B29" i="1"/>
  <c r="J17" i="1"/>
  <c r="B17" i="1"/>
  <c r="D319" i="34"/>
  <c r="E319" i="34"/>
  <c r="C319" i="34"/>
  <c r="N4" i="1" l="1"/>
  <c r="J9" i="34"/>
  <c r="I9" i="34"/>
  <c r="B14" i="1"/>
  <c r="J7" i="1"/>
  <c r="B7" i="1"/>
  <c r="J14" i="1"/>
  <c r="G15" i="34"/>
  <c r="J8" i="34"/>
  <c r="I8" i="34"/>
  <c r="G14" i="34"/>
  <c r="B319" i="34"/>
  <c r="G13" i="34" l="1"/>
  <c r="I10" i="34"/>
  <c r="I6" i="34"/>
  <c r="J6" i="34"/>
  <c r="I5" i="34"/>
  <c r="J5" i="34"/>
  <c r="I7" i="34"/>
  <c r="J7" i="34"/>
  <c r="J11" i="34" l="1"/>
  <c r="I11" i="34"/>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<sst xmlns="http://schemas.openxmlformats.org/spreadsheetml/2006/main" count="357" uniqueCount="139">
  <si>
    <t>F</t>
  </si>
  <si>
    <t>P</t>
  </si>
  <si>
    <t>Stat</t>
  </si>
  <si>
    <t>B</t>
  </si>
  <si>
    <t>Pass</t>
  </si>
  <si>
    <t>Fail</t>
  </si>
  <si>
    <t>Blocked</t>
  </si>
  <si>
    <t>Total</t>
  </si>
  <si>
    <t>Block</t>
  </si>
  <si>
    <t>T</t>
  </si>
  <si>
    <t>To Do</t>
  </si>
  <si>
    <t>Date</t>
  </si>
  <si>
    <t>Open</t>
  </si>
  <si>
    <t>Defer</t>
  </si>
  <si>
    <t>Closed</t>
  </si>
  <si>
    <t>Pr</t>
  </si>
  <si>
    <t>Test Cases</t>
  </si>
  <si>
    <t>Status</t>
  </si>
  <si>
    <t>ToDo</t>
  </si>
  <si>
    <t>Defects</t>
  </si>
  <si>
    <t>Close</t>
  </si>
  <si>
    <t>Exec Tm</t>
  </si>
  <si>
    <r>
      <t xml:space="preserve">Test Steps </t>
    </r>
    <r>
      <rPr>
        <i/>
        <sz val="9"/>
        <color theme="1" tint="0.34998626667073579"/>
        <rFont val="Calibri"/>
        <family val="2"/>
        <scheme val="minor"/>
      </rPr>
      <t>(Use Alt+Enter to add blank lines in same cell)</t>
    </r>
  </si>
  <si>
    <t>Project:</t>
  </si>
  <si>
    <t>Count</t>
  </si>
  <si>
    <t>YouTube:</t>
  </si>
  <si>
    <t>GitHub:</t>
  </si>
  <si>
    <t>http://www.dataresearchlabs.com</t>
  </si>
  <si>
    <t>(CC) 2021  -  Data Research Labs</t>
  </si>
  <si>
    <t>Company:</t>
  </si>
  <si>
    <t>My Test Case Manager</t>
  </si>
  <si>
    <t>PROJECT PROPERTIES</t>
  </si>
  <si>
    <t>#</t>
  </si>
  <si>
    <t>Quality Analyst:</t>
  </si>
  <si>
    <t>i</t>
  </si>
  <si>
    <t>Information</t>
  </si>
  <si>
    <r>
      <t xml:space="preserve">Exec Time </t>
    </r>
    <r>
      <rPr>
        <sz val="9"/>
        <color theme="1"/>
        <rFont val="Calibri"/>
        <family val="2"/>
        <scheme val="minor"/>
      </rPr>
      <t>(hr)</t>
    </r>
  </si>
  <si>
    <t>Open,  Stop</t>
  </si>
  <si>
    <t>Open,  Allow</t>
  </si>
  <si>
    <t>DEFECTS - CURRENTLY OPENED</t>
  </si>
  <si>
    <t>Description</t>
  </si>
  <si>
    <t>DEFECTS - CLOSED SINCE LAST REPORT</t>
  </si>
  <si>
    <t>DEFECTS - CLOSED SINCE PROJECT STARTED</t>
  </si>
  <si>
    <t>TEST RESULTS</t>
  </si>
  <si>
    <t>TEST CASES</t>
  </si>
  <si>
    <t>R1</t>
  </si>
  <si>
    <t>Test Run:</t>
  </si>
  <si>
    <t>TEST RESULTS RUN LOG</t>
  </si>
  <si>
    <t>Tested By:</t>
  </si>
  <si>
    <t>TEST RESULTS REPORT</t>
  </si>
  <si>
    <t>Total Test Cases:</t>
  </si>
  <si>
    <t>Total Defects:</t>
  </si>
  <si>
    <r>
      <rPr>
        <b/>
        <i/>
        <sz val="11"/>
        <color theme="1" tint="0.499984740745262"/>
        <rFont val="Calibri"/>
        <family val="2"/>
        <scheme val="minor"/>
      </rPr>
      <t>Creative Commons License</t>
    </r>
    <r>
      <rPr>
        <i/>
        <sz val="11"/>
        <color theme="1" tint="0.499984740745262"/>
        <rFont val="Calibri"/>
        <family val="2"/>
        <scheme val="minor"/>
      </rPr>
      <t>:  You are free to use, extend, and distribute this software.  The only request is that you mention Data Research Labs as an original contributor.</t>
    </r>
  </si>
  <si>
    <t>Data Research Labs</t>
  </si>
  <si>
    <t>My Test Case Manager (self-test)</t>
  </si>
  <si>
    <t>Matt Pierce</t>
  </si>
  <si>
    <t>Verify test case number starts at 1 on rows 18</t>
  </si>
  <si>
    <t>Verify row heights all fit text, thru to end</t>
  </si>
  <si>
    <t>Verify vertical white space at bottom row of 6.60 pixels (app standard)</t>
  </si>
  <si>
    <t>Verify horizontal white space around entry text = 1.00 column width (app standard)</t>
  </si>
  <si>
    <t>Verify worksheet opens without error</t>
  </si>
  <si>
    <t>Verify black bar title = "PROJECT PROPERTIES", all ucase</t>
  </si>
  <si>
    <t>Verify three fields: Company, Project, and Quality Analyst exist</t>
  </si>
  <si>
    <t>Verify each field has a light yellow text entry box</t>
  </si>
  <si>
    <t>Verify each text entry box when clicked highlights the entire cell (cells merged)</t>
  </si>
  <si>
    <t>Verify background of NON "Form" area is dim gray</t>
  </si>
  <si>
    <t>Verify you can skip rows to leave room for future growth, and counts not impacted in Test Results table</t>
  </si>
  <si>
    <r>
      <rPr>
        <u/>
        <sz val="10"/>
        <rFont val="Calibri"/>
        <family val="2"/>
        <scheme val="minor"/>
      </rPr>
      <t>Verify Test Case Section</t>
    </r>
    <r>
      <rPr>
        <sz val="10"/>
        <rFont val="Calibri"/>
        <family val="2"/>
        <scheme val="minor"/>
      </rPr>
      <t>: 
a) Black bar title = "TEST CASES" exists
b) All ucase starting at row 16 and extending down to 318
c) Left column Test Case # is gray because auto-calculated
d) Columns 2, 3, and 4 are light yellow indicating Quality Analyst types in those cells
e) Column 2 = Execution Time, keying in a value yields ## m (where m = minutes) formatting
f) Column 3 = Status
g) Column 4 = Test Steps</t>
    </r>
  </si>
  <si>
    <r>
      <rPr>
        <u/>
        <sz val="10"/>
        <rFont val="Calibri"/>
        <family val="2"/>
        <scheme val="minor"/>
      </rPr>
      <t>Verify Test Results Section</t>
    </r>
    <r>
      <rPr>
        <sz val="10"/>
        <rFont val="Calibri"/>
        <family val="2"/>
        <scheme val="minor"/>
      </rPr>
      <t>:
a) Black bar title = "TEST RESULTS"  
b) All white background
c) Column 1 = Status which is split into full name + abbreviation (to lookup in calc)
d) Column 2 = Total Execution Time per test case result
e) Column 3 = Count of test cases per test case result 
f) The information status row has Count grayed out because we do not care what the count is, only time spent on it
g) There is a totals row summing up Execution Time and Test Case count for this worksheet
h) There is a blank pie chart titled "By Counts"</t>
    </r>
  </si>
  <si>
    <t>Verify dim gray blockout above Test Cases section</t>
  </si>
  <si>
    <t>Verify dim gray blockout below Test Results section</t>
  </si>
  <si>
    <r>
      <rPr>
        <u/>
        <sz val="10"/>
        <rFont val="Calibri"/>
        <family val="2"/>
        <scheme val="minor"/>
      </rPr>
      <t>Verify Happy Path First Test Cases Entry</t>
    </r>
    <r>
      <rPr>
        <sz val="10"/>
        <rFont val="Calibri"/>
        <family val="2"/>
        <scheme val="minor"/>
      </rPr>
      <t>:
1. Go to row for test case #1 (row 18)
2. Enter 5m for exec tm
3. Enter P for status (pass)
4. Enter "blah blah blah" for test steps
Expected:
a) No errors 
b) Cells G12 thru G15 do NOT go red with any validation errors
c) The Test Results graph appears (now data is available) -- all green, 100% 
d) The total count = 1, and the total ExecTm = 0.1hr
e) The Pass row has a count =1 and ExecTm = 0.1hr</t>
    </r>
  </si>
  <si>
    <t>Verify Status Drop down popup help text contains 
a) Deleted, 
b) information, 
c) ToDo, 
d) Blocked, 
e) Failed, and 
f) Passed</t>
  </si>
  <si>
    <t>Verify Status Drop down values contain 
a) information,
b) ToDo, 
c) Blocked, 
d) Failed, and 
e) Passed</t>
  </si>
  <si>
    <t>Verify Edge Case - Delete contents without disrupting automatic calculations: 
1. Highlight test case #1 entered above, cells for columns 2, 3, and 4 (ExecTm, Status, and Test Steps)
2. Press delete key
Expected:
a) No errors
b) No Validation errors in red text at cells G12 thru G14
c) Graph disappears and counts and time revert to 0 at Test Results section</t>
  </si>
  <si>
    <t>Verify Status Background colors depending on which item selected
1. Select Status "i" - Verify same pale yellow as columns 2 and 4 (ExecTm and Test Steps)
2. Select Status "T" - Verify Bright Light Blue (with white bold text)
3. Select Status "B" - Verify Yellow (with black bold text) 
4. Select Status "F" - Verify Red (with white bold text) 
5. Select Status "P" - Verify Green (with white bold text)</t>
  </si>
  <si>
    <t>Verify Negative Case - REJ-02 Validation Error
1. Selecting only a Status column value
2. Leaving Exec Time and Test steps columns blank
Expected: 
1. Cell G12 in dark red "VALIDATION ERROR!"
2. Cell G14 in dark red "REJ-02: ### [Status] rows &lt;&gt; ### [Test Steps] rows'</t>
  </si>
  <si>
    <t>Verify Delete selections made in prior step will clear the errors in G12 and G14</t>
  </si>
  <si>
    <t>Verify Negative Case - REJ-01 for Exec Time only (Enter 1m for col 2, and leav col's 3 and 4 blank)
Expected: Cell G12 = Validation Error, and G13 has REJ-01 error both in dark red</t>
  </si>
  <si>
    <t>Verify Negative Case - REJ-01 and REJ-02 if only enter TestSteps, elaving ExecTime and Status blank</t>
  </si>
  <si>
    <t>Verify Negative Case - REJ-02 if only Col 2 Status populated with each value in the drop down, test each one</t>
  </si>
  <si>
    <t>Verify Edge Case - Can enter 0 min in ExecTm colum regardless of values in Status and TestSteps columns, 
so long as all three columns are populated</t>
  </si>
  <si>
    <t>Verify Happy Path Row Height: 
1. Enter text into a TestStep column 
2. Click Alt+Enter to automatically increase row height to two rows
3. Key in some text, and hit Alt+Enter several more times until you have 5 or 6 rows of text
4. Click Enter to save the text 
Expected:  Row height auto-snaps to fit all the text (up to about 20+ rows is Excel limit)</t>
  </si>
  <si>
    <t>Verify Edge Case - Adding an "I" status row counts towards execution time, but not towards test case count
1. Enter Test Case #1 with 5min, Pass, and blah blah description
2. Confirm TestResults total = 0.1hr time and 1 for count
3. Enter Test Case #2 with 5min, status= "i" (important), and TestSteps = blah blah blah 
Expected:
a) The ExecTm total will increase to 0.2hr because we want to count all time, including setup test case and research test case steps, especially when they occur the first time as writing up the cases...subsequent test runs will be zeroed out time wise, but want to reflect the effort in the test run for which they occur.
b) IMPORTANT, the total test case count remains at 1 because the second test case is an "i" or informational / research / setup test case...it does NOT count towards total test cases, but the time does count towards the Test Run.</t>
  </si>
  <si>
    <t>Verify Edge Case - I can make my own Sub Sections by changing back color
1. Enter ExecTm = 0min
2. Enter Status = "i"  (IMPORTANT)
3. Enter Test Step = "My Heading Blah Blah Blah"
4. Highlight cells for that test case, columns 2, 3, and 4 (ExecTm, Stat, and TestSteps)
5. Set back color to light orange (or whatever color suits your fancy)
Expected: All three columns change backcolor (including status = i cell).  This allows you to mark sections in the test case area</t>
  </si>
  <si>
    <t>Verify Negative Test: Selecting any Status other than "i" in prior column will override the backcolor setting it to the appropriate backcolor for the given value (eg: Fail = red, pass = green, etc.)</t>
  </si>
  <si>
    <t>Cleanup:  Delete values in test case and reset color back to pale yellow (255, 255, 231 RGB)</t>
  </si>
  <si>
    <t>PROPERTIES TAB</t>
  </si>
  <si>
    <t>TEST CASES TAB</t>
  </si>
  <si>
    <t>TEST RUN LOG TAB</t>
  </si>
  <si>
    <t>Verify black bar title = "TEST RUN LOG", all ucase</t>
  </si>
  <si>
    <t>Test Run Description</t>
  </si>
  <si>
    <t>Verify each field has a light yellow text entry box, 
EXCEPT the two totals fields (TestCases and Defects sections) -- they are both gray</t>
  </si>
  <si>
    <t>Verify background of "Form" area is white</t>
  </si>
  <si>
    <t>R2</t>
  </si>
  <si>
    <t>Run
#</t>
  </si>
  <si>
    <t>Verify many fields: Run#, Test Run Description, Date, ExecTim, Test Cases (ToDo, Block, Fail, Pass, Total),
and Defects (OpenStop, OpenAllow, Defer, Closed, and Total)</t>
  </si>
  <si>
    <t>Verify can insert a new Test Run:
1. Highlight row with Test Run #2
2. Ctrl+C
3. Right-click &gt; Insert Copied Cells (right over the top of it)
4. Alter the bottom row to read: 
Descr="Run #3", Date=today, ExecTm = 0.3hr, TestCases=1,1,3,22;  Defects=0,0,2,6</t>
  </si>
  <si>
    <t>R3</t>
  </si>
  <si>
    <t>Double check that data looks good on Tab Reports after changes (it did not, had to make a bunch of "code" changes to the graph formulas</t>
  </si>
  <si>
    <t>Clear out the test data, and put in the real data for this testing because am ending for the night</t>
  </si>
  <si>
    <t>Day #1 Testing</t>
  </si>
  <si>
    <t>Verify Reset all status = "T"  (search and replace exact match on "P" to "T", leave "F" and "B" as reminder where problems exist)</t>
  </si>
  <si>
    <t>Day #2 Testing</t>
  </si>
  <si>
    <t>Verify can setup 1 &amp; 2 Test Runs in the Test Run Log:
1. Descr="Run #1", Date=2 days ago, ExecTm = 1.8hr, TestCases=0,0,8,39;  Defects=6,4,0,0
2. Descr="Run #2", Date=1 days ago, ExecTm = 0.5hr, TestCases=5,2,5,11;  Defects=1,1,1,4</t>
  </si>
  <si>
    <t>Report Tab</t>
  </si>
  <si>
    <t>Verify black bar title = "TEST RESULTS REPORT", all ucase</t>
  </si>
  <si>
    <t>Verify left header fields Company and Project exists</t>
  </si>
  <si>
    <t>Verify right header fields Test Run, Tested By, Total Test Cases, and Total Defects exists</t>
  </si>
  <si>
    <t>Verify all graph elements range from rows 5 thru 6 (not 6 to 7, or 6 to 8, etc.)</t>
  </si>
  <si>
    <t>Verify left column graphs are all Test Case related</t>
  </si>
  <si>
    <t>Verify right column graphs are all Defect related</t>
  </si>
  <si>
    <t>Verify all graphs are populated, and numbers in tables match numbers on charts</t>
  </si>
  <si>
    <t>Verify all graphs are blank on the template b/c no data</t>
  </si>
  <si>
    <t>Verify 3 defect logging locations for optional eamil copy-paste tracking:
1. Defects currently opened
2. Defects closed since last report
3. Defects closed since project started</t>
  </si>
  <si>
    <t>Verify chart colors all match rest of tool (red = fail or open or bad; green = pass or good, blue = todo, gray = defer, yellow = block, and dark gray = closed defect)</t>
  </si>
  <si>
    <t>Verify print preview = landscape, and width fits 1 page across for graphs and defect lists</t>
  </si>
  <si>
    <t>Verify margins are custom, and 0.5' all four sides</t>
  </si>
  <si>
    <t>Verify page all white so can print (no dim gray outside of page boundaries else risk wasting lots of toner if print</t>
  </si>
  <si>
    <t>About Tab</t>
  </si>
  <si>
    <t>Verify background all consistent light gray (actual = mix of two different grays…had to fix)</t>
  </si>
  <si>
    <t>Verify DRL Logo in upper left</t>
  </si>
  <si>
    <t>Verify title "My Test Case Manager" at the top in black bar background</t>
  </si>
  <si>
    <t>Verify Version 5 with build number</t>
  </si>
  <si>
    <t>Verify YouTube link</t>
  </si>
  <si>
    <t>https://github.com/DataResearchLabs/my_test_case_manager</t>
  </si>
  <si>
    <t>Verify GitHub link; had to drop file and create new repository out on GitHub to point too; reset URL</t>
  </si>
  <si>
    <t>Verify Creative Commons license text is displayed</t>
  </si>
  <si>
    <t>Verify "call to action" text at the bottom</t>
  </si>
  <si>
    <t>Verify lots of empty rows is no problem, all counts are unaffected</t>
  </si>
  <si>
    <t>R4</t>
  </si>
  <si>
    <t>Verify functions not accidentally include other workbook references since copy-pasted between sample &amp; template</t>
  </si>
  <si>
    <t>Q</t>
  </si>
  <si>
    <t>Qualified Pass</t>
  </si>
  <si>
    <t>Qpass</t>
  </si>
  <si>
    <t>▪</t>
  </si>
  <si>
    <t>Day #3 Testing</t>
  </si>
  <si>
    <t>Day #4 Testing</t>
  </si>
  <si>
    <t xml:space="preserve"> v5.01.44294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</si>
</sst>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3" formatCode="_(* #,##0.00_);_(* \(#,##0.00\);_(* &quot;-&quot;??_);_(@_)"/>
    <numFmt numFmtId="164" formatCode="0.0\ \h"/>
    <numFmt numFmtId="165" formatCode="0\ \m"/>
    <numFmt numFmtId="166" formatCode="yyyy\-mm\-dd;@"/>
    <numFmt numFmtId="167" formatCode="0.0"/>
    <numFmt numFmtId="168" formatCode="_(* #,##0_);_(* \(#,##0\);_(* &quot;-&quot;??_);_(@_)"/>
  </numFmts>
  <fonts count="34" x14ac:knownFonts="1">
    <font>
      <sz val="11"/>
      <color theme="1"/>
      <name val="Calibri"/>
      <family val="2"/>
      <scheme val="minor"/>
    </font>
    <font>
      <b/>
      <sz val="11"/>
      <color theme="1"/>
      <name val="Calibri"/>
      <family val="2"/>
      <scheme val="minor"/>
    </font>
    <font>
      <sz val="9"/>
      <color theme="1"/>
      <name val="Calibri"/>
      <family val="2"/>
      <scheme val="minor"/>
    </font>
    <font>
      <sz val="11"/>
      <color theme="0"/>
      <name val="Calibri"/>
      <family val="2"/>
      <scheme val="minor"/>
    </font>
    <font>
      <sz val="9"/>
      <name val="Arial"/>
      <family val="2"/>
    </font>
    <font>
      <sz val="11"/>
      <name val="Calibri"/>
      <family val="2"/>
      <scheme val="minor"/>
    </font>
    <font>
      <b/>
      <u/>
      <sz val="11"/>
      <color theme="1"/>
      <name val="Calibri"/>
      <family val="2"/>
      <scheme val="minor"/>
    </font>
    <font>
      <sz val="11"/>
      <color rgb="FFC00000"/>
      <name val="Calibri"/>
      <family val="2"/>
      <scheme val="minor"/>
    </font>
    <font>
      <b/>
      <sz val="11"/>
      <color theme="0" tint="-0.499984740745262"/>
      <name val="Calibri"/>
      <family val="2"/>
      <scheme val="minor"/>
    </font>
    <font>
      <sz val="10"/>
      <color theme="1"/>
      <name val="Calibri"/>
      <family val="2"/>
      <scheme val="minor"/>
    </font>
    <font>
      <i/>
      <sz val="9"/>
      <color theme="1" tint="0.34998626667073579"/>
      <name val="Calibri"/>
      <family val="2"/>
      <scheme val="minor"/>
    </font>
    <font>
      <sz val="10"/>
      <name val="Calibri"/>
      <family val="2"/>
      <scheme val="minor"/>
    </font>
    <font>
      <b/>
      <sz val="10"/>
      <name val="Calibri"/>
      <family val="2"/>
      <scheme val="minor"/>
    </font>
    <font>
      <b/>
      <i/>
      <sz val="22"/>
      <color theme="0"/>
      <name val="Calibri"/>
      <family val="2"/>
      <scheme val="minor"/>
    </font>
    <font>
      <u/>
      <sz val="11"/>
      <color theme="10"/>
      <name val="Calibri"/>
      <family val="2"/>
      <scheme val="minor"/>
    </font>
    <font>
      <b/>
      <sz val="12"/>
      <color theme="0"/>
      <name val="Calibri"/>
      <family val="2"/>
      <scheme val="minor"/>
    </font>
    <font>
      <sz val="8"/>
      <name val="Calibri"/>
      <family val="2"/>
      <scheme val="minor"/>
    </font>
    <font>
      <b/>
      <u/>
      <sz val="11"/>
      <color rgb="FFC00000"/>
      <name val="Calibri"/>
      <family val="2"/>
      <scheme val="minor"/>
    </font>
    <font>
      <sz val="9"/>
      <color rgb="FFC00000"/>
      <name val="Calibri"/>
      <family val="2"/>
      <scheme val="minor"/>
    </font>
    <font>
      <b/>
      <u/>
      <sz val="12"/>
      <color rgb="FFC00000"/>
      <name val="Calibri"/>
      <family val="2"/>
      <scheme val="minor"/>
    </font>
    <font>
      <b/>
      <sz val="11"/>
      <name val="Calibri"/>
      <family val="2"/>
      <scheme val="minor"/>
    </font>
    <font>
      <sz val="12"/>
      <color theme="1"/>
      <name val="Calibri"/>
      <family val="2"/>
      <scheme val="minor"/>
    </font>
    <font>
      <b/>
      <sz val="9"/>
      <color theme="0"/>
      <name val="Calibri"/>
      <family val="2"/>
      <scheme val="minor"/>
    </font>
    <font>
      <b/>
      <sz val="9"/>
      <color theme="1"/>
      <name val="Calibri"/>
      <family val="2"/>
      <scheme val="minor"/>
    </font>
    <font>
      <sz val="9"/>
      <color theme="0" tint="-0.499984740745262"/>
      <name val="Calibri"/>
      <family val="2"/>
      <scheme val="minor"/>
    </font>
    <font>
      <b/>
      <sz val="18"/>
      <color theme="0"/>
      <name val="Calibri"/>
      <family val="2"/>
      <scheme val="minor"/>
    </font>
    <font>
      <u/>
      <sz val="11"/>
      <color rgb="FF0070C0"/>
      <name val="Calibri"/>
      <family val="2"/>
      <scheme val="minor"/>
    </font>
    <font>
      <i/>
      <sz val="11"/>
      <color theme="1" tint="0.499984740745262"/>
      <name val="Calibri"/>
      <family val="2"/>
      <scheme val="minor"/>
    </font>
    <font>
      <b/>
      <i/>
      <sz val="11"/>
      <color theme="1" tint="0.499984740745262"/>
      <name val="Calibri"/>
      <family val="2"/>
      <scheme val="minor"/>
    </font>
    <font>
      <u/>
      <sz val="10"/>
      <name val="Calibri"/>
      <family val="2"/>
      <scheme val="minor"/>
    </font>
    <font>
      <sz val="11"/>
      <color rgb="FF7030A0"/>
      <name val="Calibri"/>
      <family val="2"/>
      <scheme val="minor"/>
    </font>
    <font>
      <b/>
      <sz val="9"/>
      <name val="Calibri"/>
      <family val="2"/>
      <scheme val="minor"/>
    </font>
    <font>
      <sz val="11"/>
      <color theme="1"/>
      <name val="Calibri"/>
      <family val="2"/>
      <scheme val="minor"/>
    </font>
    <font>
      <sz val="11"/>
      <color theme="0" tint="-0.499984740745262"/>
      <name val="Calibri"/>
      <family val="2"/>
      <scheme val="minor"/>
    </font>
  </fonts>
  <fills count="19">
    <fill>
      <patternFill patternType="none"/>
    </fill>
    <fill>
      <patternFill patternType="gray125"/>
    </fill>
    <fill>
      <patternFill patternType="solid">
        <fgColor theme="0"/>
        <bgColor indexed="64"/>
      </patternFill>
    </fill>
    <fill>
      <patternFill patternType="solid">
        <fgColor theme="0" tint="-0.14999847407452621"/>
        <bgColor indexed="64"/>
      </patternFill>
    </fill>
    <fill>
      <patternFill patternType="solid">
        <fgColor indexed="9"/>
        <bgColor indexed="64"/>
      </patternFill>
    </fill>
    <fill>
      <patternFill patternType="solid">
        <fgColor theme="1"/>
        <bgColor indexed="64"/>
      </patternFill>
    </fill>
    <fill>
      <patternFill patternType="solid">
        <fgColor rgb="FFFF0000"/>
        <bgColor indexed="64"/>
      </patternFill>
    </fill>
    <fill>
      <patternFill patternType="solid">
        <fgColor rgb="FFFFFF00"/>
        <bgColor indexed="64"/>
      </patternFill>
    </fill>
    <fill>
      <patternFill patternType="solid">
        <fgColor theme="0" tint="-0.34998626667073579"/>
        <bgColor indexed="64"/>
      </patternFill>
    </fill>
    <fill>
      <patternFill patternType="solid">
        <fgColor theme="0" tint="-0.249977111117893"/>
        <bgColor indexed="64"/>
      </patternFill>
    </fill>
    <fill>
      <patternFill patternType="solid">
        <fgColor theme="0" tint="-0.499984740745262"/>
        <bgColor indexed="64"/>
      </patternFill>
    </fill>
    <fill>
      <patternFill patternType="solid">
        <fgColor theme="0" tint="-4.9989318521683403E-2"/>
        <bgColor indexed="64"/>
      </patternFill>
    </fill>
    <fill>
      <patternFill patternType="solid">
        <fgColor rgb="FFFFFFE7"/>
        <bgColor indexed="64"/>
      </patternFill>
    </fill>
    <fill>
      <patternFill patternType="solid">
        <fgColor rgb="FF00B0F0"/>
        <bgColor indexed="64"/>
      </patternFill>
    </fill>
    <fill>
      <patternFill patternType="solid">
        <fgColor rgb="FF00B050"/>
        <bgColor indexed="64"/>
      </patternFill>
    </fill>
    <fill>
      <patternFill patternType="solid">
        <fgColor theme="1" tint="0.34998626667073579"/>
        <bgColor indexed="64"/>
      </patternFill>
    </fill>
    <fill>
      <patternFill patternType="solid">
        <fgColor theme="9" tint="0.59999389629810485"/>
        <bgColor indexed="64"/>
      </patternFill>
    </fill>
    <fill>
      <patternFill patternType="solid">
        <fgColor rgb="FF00E266"/>
        <bgColor indexed="64"/>
      </patternFill>
    </fill>
    <fill>
      <patternFill patternType="solid">
        <fgColor theme="1" tint="4.9989318521683403E-2"/>
        <bgColor indexed="64"/>
      </patternFill>
    </fill>
  </fills>
  <borders count="33">
    <border>
      <left/>
      <right/>
      <top/>
      <bottom/>
      <diagonal/>
    </border>
    <border>
      <left style="thin">
        <color indexed="64"/>
      </left>
      <right/>
      <top style="thin">
        <color indexed="64"/>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style="thin">
        <color theme="0" tint="-0.34998626667073579"/>
      </right>
      <top/>
      <bottom style="thin">
        <color theme="0" tint="-0.34998626667073579"/>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theme="0" tint="-0.499984740745262"/>
      </left>
      <right style="thin">
        <color theme="0" tint="-0.499984740745262"/>
      </right>
      <top/>
      <bottom style="thin">
        <color theme="0" tint="-0.499984740745262"/>
      </bottom>
      <diagonal/>
    </border>
    <border>
      <left style="thin">
        <color theme="0" tint="-0.34998626667073579"/>
      </left>
      <right style="thin">
        <color theme="0" tint="-0.34998626667073579"/>
      </right>
      <top/>
      <bottom/>
      <diagonal/>
    </border>
    <border>
      <left style="thin">
        <color theme="0" tint="-0.34998626667073579"/>
      </left>
      <right/>
      <top style="thin">
        <color theme="0" tint="-0.34998626667073579"/>
      </top>
      <bottom style="thin">
        <color theme="0" tint="-0.34998626667073579"/>
      </bottom>
      <diagonal/>
    </border>
    <border>
      <left/>
      <right/>
      <top style="thin">
        <color theme="0" tint="-0.34998626667073579"/>
      </top>
      <bottom style="thin">
        <color theme="0" tint="-0.34998626667073579"/>
      </bottom>
      <diagonal/>
    </border>
    <border>
      <left/>
      <right style="thin">
        <color theme="0" tint="-0.34998626667073579"/>
      </right>
      <top style="thin">
        <color theme="0" tint="-0.34998626667073579"/>
      </top>
      <bottom style="thin">
        <color theme="0" tint="-0.34998626667073579"/>
      </bottom>
      <diagonal/>
    </border>
    <border>
      <left style="thin">
        <color theme="0" tint="-0.34998626667073579"/>
      </left>
      <right/>
      <top/>
      <bottom/>
      <diagonal/>
    </border>
    <border>
      <left style="thin">
        <color theme="0" tint="-0.34998626667073579"/>
      </left>
      <right/>
      <top/>
      <bottom style="thin">
        <color theme="0" tint="-0.34998626667073579"/>
      </bottom>
      <diagonal/>
    </border>
    <border>
      <left/>
      <right/>
      <top/>
      <bottom style="thin">
        <color theme="0" tint="-0.34998626667073579"/>
      </bottom>
      <diagonal/>
    </border>
    <border>
      <left/>
      <right style="thin">
        <color theme="0" tint="-0.34998626667073579"/>
      </right>
      <top/>
      <bottom style="thin">
        <color theme="0" tint="-0.34998626667073579"/>
      </bottom>
      <diagonal/>
    </border>
    <border>
      <left/>
      <right style="thin">
        <color theme="0" tint="-0.34998626667073579"/>
      </right>
      <top/>
      <bottom/>
      <diagonal/>
    </border>
    <border>
      <left style="thin">
        <color theme="1" tint="0.24994659260841701"/>
      </left>
      <right style="thin">
        <color theme="1" tint="0.24994659260841701"/>
      </right>
      <top style="thin">
        <color theme="1" tint="0.24994659260841701"/>
      </top>
      <bottom style="thin">
        <color theme="1" tint="0.24994659260841701"/>
      </bottom>
      <diagonal/>
    </border>
    <border>
      <left style="thin">
        <color theme="1" tint="0.499984740745262"/>
      </left>
      <right style="thin">
        <color theme="1" tint="0.499984740745262"/>
      </right>
      <top style="thin">
        <color theme="1" tint="0.499984740745262"/>
      </top>
      <bottom style="thin">
        <color theme="1" tint="0.499984740745262"/>
      </bottom>
      <diagonal/>
    </border>
    <border>
      <left style="thin">
        <color theme="1" tint="0.499984740745262"/>
      </left>
      <right/>
      <top style="thin">
        <color theme="1" tint="0.499984740745262"/>
      </top>
      <bottom style="thin">
        <color theme="1" tint="0.499984740745262"/>
      </bottom>
      <diagonal/>
    </border>
    <border>
      <left/>
      <right style="thin">
        <color theme="1" tint="0.499984740745262"/>
      </right>
      <top style="thin">
        <color theme="1" tint="0.499984740745262"/>
      </top>
      <bottom style="thin">
        <color theme="1" tint="0.499984740745262"/>
      </bottom>
      <diagonal/>
    </border>
    <border>
      <left style="thin">
        <color theme="0" tint="-0.499984740745262"/>
      </left>
      <right style="thin">
        <color theme="0" tint="-0.34998626667073579"/>
      </right>
      <top style="thin">
        <color theme="0" tint="-0.34998626667073579"/>
      </top>
      <bottom style="thin">
        <color theme="0" tint="-0.499984740745262"/>
      </bottom>
      <diagonal/>
    </border>
    <border>
      <left style="thin">
        <color theme="1" tint="0.499984740745262"/>
      </left>
      <right style="thin">
        <color theme="1" tint="0.499984740745262"/>
      </right>
      <top/>
      <bottom style="thin">
        <color theme="1" tint="0.499984740745262"/>
      </bottom>
      <diagonal/>
    </border>
    <border>
      <left style="thin">
        <color theme="1" tint="0.499984740745262"/>
      </left>
      <right style="thin">
        <color theme="0" tint="-0.34998626667073579"/>
      </right>
      <top/>
      <bottom style="thin">
        <color theme="1" tint="0.499984740745262"/>
      </bottom>
      <diagonal/>
    </border>
    <border>
      <left style="thin">
        <color theme="0" tint="-0.499984740745262"/>
      </left>
      <right style="thin">
        <color theme="0" tint="-0.499984740745262"/>
      </right>
      <top style="thin">
        <color theme="0" tint="-0.499984740745262"/>
      </top>
      <bottom style="thin">
        <color theme="0" tint="-0.499984740745262"/>
      </bottom>
      <diagonal/>
    </border>
    <border>
      <left/>
      <right/>
      <top style="thin">
        <color indexed="64"/>
      </top>
      <bottom/>
      <diagonal/>
    </border>
    <border>
      <left/>
      <right style="thin">
        <color indexed="64"/>
      </right>
      <top style="thin">
        <color indexed="64"/>
      </top>
      <bottom/>
      <diagonal/>
    </border>
    <border>
      <left style="thin">
        <color theme="0" tint="-0.34998626667073579"/>
      </left>
      <right/>
      <top style="thin">
        <color theme="0" tint="-0.34998626667073579"/>
      </top>
      <bottom/>
      <diagonal/>
    </border>
    <border>
      <left/>
      <right/>
      <top style="thin">
        <color theme="0" tint="-0.34998626667073579"/>
      </top>
      <bottom/>
      <diagonal/>
    </border>
    <border>
      <left/>
      <right style="thin">
        <color theme="0" tint="-0.34998626667073579"/>
      </right>
      <top style="thin">
        <color theme="0" tint="-0.34998626667073579"/>
      </top>
      <bottom/>
      <diagonal/>
    </border>
    <border>
      <left style="thin">
        <color theme="0" tint="-0.499984740745262"/>
      </left>
      <right style="thin">
        <color theme="0" tint="-0.499984740745262"/>
      </right>
      <top style="thin">
        <color theme="0" tint="-0.499984740745262"/>
      </top>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right/>
      <top/>
      <bottom style="thin">
        <color theme="0" tint="-0.499984740745262"/>
      </bottom>
      <diagonal/>
    </border>
  </borders>
  <cellStyleXfs count="3">
    <xf numFmtId="0" fontId="0" fillId="0" borderId="0"/>
    <xf numFmtId="0" fontId="14" fillId="0" borderId="0" applyNumberFormat="0" applyFill="0" applyBorder="0" applyAlignment="0" applyProtection="0"/>
    <xf numFmtId="43" fontId="32" fillId="0" borderId="0" applyFont="0" applyFill="0" applyBorder="0" applyAlignment="0" applyProtection="0"/>
  </cellStyleXfs>
  <cellXfs count="151">
    <xf numFmtId="0" fontId="0" fillId="0" borderId="0" xfId="0"/>
    <xf numFmtId="0" fontId="0" fillId="2" borderId="0" xfId="0" applyFill="1"/>
    <xf numFmtId="0" fontId="0" fillId="2" borderId="0" xfId="0" applyFill="1" applyAlignment="1">
      <alignment wrapText="1"/>
    </xf>
    <xf numFmtId="0" fontId="3" fillId="5" borderId="0" xfId="0" applyFont="1" applyFill="1"/>
    <xf numFmtId="0" fontId="0" fillId="2" borderId="0" xfId="0" applyFont="1" applyFill="1"/>
    <xf numFmtId="0" fontId="0" fillId="2" borderId="0" xfId="0" applyFill="1" applyAlignment="1">
      <alignment horizontal="center" vertical="top"/>
    </xf>
    <xf numFmtId="0" fontId="6" fillId="2" borderId="0" xfId="0" applyFont="1" applyFill="1" applyAlignment="1">
      <alignment horizontal="center"/>
    </xf>
    <xf numFmtId="0" fontId="5" fillId="2" borderId="0" xfId="0" applyFont="1" applyFill="1" applyAlignment="1">
      <alignment horizontal="center" vertical="top"/>
    </xf>
    <xf numFmtId="0" fontId="5" fillId="2" borderId="0" xfId="0" applyFont="1" applyFill="1"/>
    <xf numFmtId="0" fontId="5" fillId="2" borderId="0" xfId="0" applyFont="1" applyFill="1" applyAlignment="1">
      <alignment wrapText="1"/>
    </xf>
    <xf numFmtId="0" fontId="0" fillId="2" borderId="0" xfId="0" applyFont="1" applyFill="1" applyAlignment="1">
      <alignment horizontal="center"/>
    </xf>
    <xf numFmtId="0" fontId="0" fillId="10" borderId="0" xfId="0" applyFill="1"/>
    <xf numFmtId="0" fontId="0" fillId="5" borderId="0" xfId="0" applyFill="1"/>
    <xf numFmtId="0" fontId="0" fillId="11" borderId="0" xfId="0" applyFill="1"/>
    <xf numFmtId="0" fontId="8" fillId="11" borderId="0" xfId="0" applyFont="1" applyFill="1" applyAlignment="1">
      <alignment horizontal="right"/>
    </xf>
    <xf numFmtId="3" fontId="4" fillId="3" borderId="8" xfId="0" applyNumberFormat="1" applyFont="1" applyFill="1" applyBorder="1" applyAlignment="1">
      <alignment horizontal="right" vertical="center" wrapText="1"/>
    </xf>
    <xf numFmtId="166" fontId="0" fillId="12" borderId="12" xfId="0" applyNumberFormat="1" applyFill="1" applyBorder="1" applyAlignment="1">
      <alignment horizontal="center"/>
    </xf>
    <xf numFmtId="0" fontId="2" fillId="8" borderId="17" xfId="0" applyFont="1" applyFill="1" applyBorder="1" applyAlignment="1">
      <alignment horizontal="right" wrapText="1"/>
    </xf>
    <xf numFmtId="0" fontId="9" fillId="2" borderId="0" xfId="0" applyFont="1" applyFill="1" applyAlignment="1">
      <alignment horizontal="right"/>
    </xf>
    <xf numFmtId="0" fontId="0" fillId="10" borderId="0" xfId="0" applyFont="1" applyFill="1"/>
    <xf numFmtId="0" fontId="0" fillId="2" borderId="0" xfId="0" applyFont="1" applyFill="1" applyAlignment="1">
      <alignment vertical="top" wrapText="1"/>
    </xf>
    <xf numFmtId="0" fontId="11" fillId="4" borderId="8" xfId="0" applyNumberFormat="1" applyFont="1" applyFill="1" applyBorder="1" applyAlignment="1">
      <alignment horizontal="center" vertical="top" wrapText="1"/>
    </xf>
    <xf numFmtId="164" fontId="11" fillId="2" borderId="8" xfId="0" applyNumberFormat="1" applyFont="1" applyFill="1" applyBorder="1" applyAlignment="1">
      <alignment horizontal="right" vertical="center" wrapText="1"/>
    </xf>
    <xf numFmtId="0" fontId="11" fillId="2" borderId="8" xfId="0" applyNumberFormat="1" applyFont="1" applyFill="1" applyBorder="1" applyAlignment="1">
      <alignment horizontal="right" vertical="center" wrapText="1"/>
    </xf>
    <xf numFmtId="0" fontId="11" fillId="4" borderId="3" xfId="0" applyNumberFormat="1" applyFont="1" applyFill="1" applyBorder="1" applyAlignment="1">
      <alignment horizontal="center" vertical="top" wrapText="1"/>
    </xf>
    <xf numFmtId="164" fontId="11" fillId="2" borderId="3" xfId="0" applyNumberFormat="1" applyFont="1" applyFill="1" applyBorder="1" applyAlignment="1">
      <alignment horizontal="right" vertical="center" wrapText="1"/>
    </xf>
    <xf numFmtId="0" fontId="0" fillId="2" borderId="0" xfId="0" applyFont="1" applyFill="1" applyAlignment="1">
      <alignment vertical="top"/>
    </xf>
    <xf numFmtId="164" fontId="12" fillId="2" borderId="3" xfId="0" applyNumberFormat="1" applyFont="1" applyFill="1" applyBorder="1" applyAlignment="1">
      <alignment horizontal="right" vertical="center" wrapText="1"/>
    </xf>
    <xf numFmtId="0" fontId="12" fillId="2" borderId="3" xfId="0" applyNumberFormat="1" applyFont="1" applyFill="1" applyBorder="1" applyAlignment="1">
      <alignment horizontal="right" vertical="center" wrapText="1"/>
    </xf>
    <xf numFmtId="0" fontId="0" fillId="2" borderId="0" xfId="0" applyFont="1" applyFill="1" applyAlignment="1">
      <alignment horizontal="right"/>
    </xf>
    <xf numFmtId="0" fontId="0" fillId="3" borderId="3" xfId="0" applyFont="1" applyFill="1" applyBorder="1" applyAlignment="1">
      <alignment vertical="top" wrapText="1"/>
    </xf>
    <xf numFmtId="165" fontId="11" fillId="12" borderId="2" xfId="0" applyNumberFormat="1" applyFont="1" applyFill="1" applyBorder="1" applyAlignment="1">
      <alignment horizontal="right" vertical="top" wrapText="1"/>
    </xf>
    <xf numFmtId="0" fontId="0" fillId="10" borderId="0" xfId="0" applyFont="1" applyFill="1" applyAlignment="1">
      <alignment horizontal="right"/>
    </xf>
    <xf numFmtId="0" fontId="9" fillId="9" borderId="18" xfId="0" applyFont="1" applyFill="1" applyBorder="1" applyAlignment="1">
      <alignment horizontal="right" wrapText="1"/>
    </xf>
    <xf numFmtId="0" fontId="2" fillId="8" borderId="17" xfId="0" applyFont="1" applyFill="1" applyBorder="1" applyAlignment="1">
      <alignment horizontal="right"/>
    </xf>
    <xf numFmtId="0" fontId="7" fillId="2" borderId="0" xfId="0" applyFont="1" applyFill="1" applyAlignment="1">
      <alignment horizontal="right" wrapText="1"/>
    </xf>
    <xf numFmtId="0" fontId="17" fillId="2" borderId="0" xfId="0" applyFont="1" applyFill="1" applyAlignment="1">
      <alignment horizontal="right" wrapText="1"/>
    </xf>
    <xf numFmtId="0" fontId="0" fillId="5" borderId="0" xfId="0" applyFill="1" applyBorder="1"/>
    <xf numFmtId="0" fontId="8" fillId="5" borderId="0" xfId="0" applyFont="1" applyFill="1" applyBorder="1" applyAlignment="1">
      <alignment horizontal="right"/>
    </xf>
    <xf numFmtId="0" fontId="0" fillId="5" borderId="0" xfId="0" applyFill="1" applyBorder="1" applyAlignment="1"/>
    <xf numFmtId="0" fontId="15" fillId="5" borderId="0" xfId="0" applyFont="1" applyFill="1" applyBorder="1"/>
    <xf numFmtId="0" fontId="11" fillId="12" borderId="2" xfId="0" applyNumberFormat="1" applyFont="1" applyFill="1" applyBorder="1" applyAlignment="1">
      <alignment horizontal="left" vertical="top" wrapText="1"/>
    </xf>
    <xf numFmtId="0" fontId="9" fillId="2" borderId="3" xfId="0" applyFont="1" applyFill="1" applyBorder="1" applyAlignment="1">
      <alignment vertical="top"/>
    </xf>
    <xf numFmtId="0" fontId="9" fillId="2" borderId="8" xfId="0" applyFont="1" applyFill="1" applyBorder="1" applyAlignment="1">
      <alignment vertical="top"/>
    </xf>
    <xf numFmtId="0" fontId="9" fillId="9" borderId="19" xfId="0" applyFont="1" applyFill="1" applyBorder="1" applyAlignment="1">
      <alignment wrapText="1"/>
    </xf>
    <xf numFmtId="0" fontId="9" fillId="9" borderId="20" xfId="0" applyFont="1" applyFill="1" applyBorder="1" applyAlignment="1">
      <alignment wrapText="1"/>
    </xf>
    <xf numFmtId="0" fontId="2" fillId="9" borderId="22" xfId="0" applyFont="1" applyFill="1" applyBorder="1" applyAlignment="1">
      <alignment horizontal="right" wrapText="1"/>
    </xf>
    <xf numFmtId="0" fontId="2" fillId="9" borderId="23" xfId="0" applyFont="1" applyFill="1" applyBorder="1" applyAlignment="1">
      <alignment horizontal="left"/>
    </xf>
    <xf numFmtId="0" fontId="18" fillId="3" borderId="21" xfId="0" quotePrefix="1" applyFont="1" applyFill="1" applyBorder="1" applyAlignment="1">
      <alignment horizontal="left" vertical="top"/>
    </xf>
    <xf numFmtId="0" fontId="18" fillId="3" borderId="7" xfId="0" quotePrefix="1" applyFont="1" applyFill="1" applyBorder="1" applyAlignment="1">
      <alignment horizontal="right" vertical="top"/>
    </xf>
    <xf numFmtId="0" fontId="11" fillId="12" borderId="3" xfId="0" applyNumberFormat="1" applyFont="1" applyFill="1" applyBorder="1" applyAlignment="1">
      <alignment horizontal="center" vertical="top" wrapText="1"/>
    </xf>
    <xf numFmtId="0" fontId="7" fillId="2" borderId="0" xfId="0" applyFont="1" applyFill="1" applyAlignment="1">
      <alignment horizontal="left"/>
    </xf>
    <xf numFmtId="0" fontId="19" fillId="2" borderId="0" xfId="0" applyFont="1" applyFill="1" applyAlignment="1">
      <alignment horizontal="left"/>
    </xf>
    <xf numFmtId="0" fontId="0" fillId="2" borderId="0" xfId="0" applyFill="1"/>
    <xf numFmtId="0" fontId="0" fillId="2" borderId="0" xfId="0" applyFill="1" applyAlignment="1">
      <alignment wrapText="1"/>
    </xf>
    <xf numFmtId="0" fontId="0" fillId="2" borderId="0" xfId="0" applyFill="1" applyBorder="1"/>
    <xf numFmtId="0" fontId="0" fillId="2" borderId="0" xfId="0" applyFont="1" applyFill="1"/>
    <xf numFmtId="0" fontId="0" fillId="10" borderId="0" xfId="0" applyFill="1"/>
    <xf numFmtId="0" fontId="0" fillId="11" borderId="0" xfId="0" applyFill="1"/>
    <xf numFmtId="0" fontId="4" fillId="12" borderId="8" xfId="0" applyNumberFormat="1" applyFont="1" applyFill="1" applyBorder="1" applyAlignment="1">
      <alignment horizontal="right" vertical="center" wrapText="1"/>
    </xf>
    <xf numFmtId="3" fontId="4" fillId="3" borderId="3" xfId="0" applyNumberFormat="1" applyFont="1" applyFill="1" applyBorder="1" applyAlignment="1">
      <alignment horizontal="right" vertical="center" wrapText="1"/>
    </xf>
    <xf numFmtId="0" fontId="4" fillId="12" borderId="16" xfId="0" applyNumberFormat="1" applyFont="1" applyFill="1" applyBorder="1" applyAlignment="1">
      <alignment horizontal="right" vertical="center" wrapText="1"/>
    </xf>
    <xf numFmtId="0" fontId="2" fillId="8" borderId="17" xfId="0" applyFont="1" applyFill="1" applyBorder="1" applyAlignment="1">
      <alignment horizontal="right" wrapText="1"/>
    </xf>
    <xf numFmtId="0" fontId="0" fillId="10" borderId="0" xfId="0" applyFont="1" applyFill="1"/>
    <xf numFmtId="0" fontId="11" fillId="4" borderId="8" xfId="0" applyNumberFormat="1" applyFont="1" applyFill="1" applyBorder="1" applyAlignment="1">
      <alignment horizontal="center" vertical="top" wrapText="1"/>
    </xf>
    <xf numFmtId="164" fontId="11" fillId="2" borderId="8" xfId="0" applyNumberFormat="1" applyFont="1" applyFill="1" applyBorder="1" applyAlignment="1">
      <alignment horizontal="right" vertical="center" wrapText="1"/>
    </xf>
    <xf numFmtId="0" fontId="11" fillId="2" borderId="8" xfId="0" applyNumberFormat="1" applyFont="1" applyFill="1" applyBorder="1" applyAlignment="1">
      <alignment horizontal="right" vertical="center" wrapText="1"/>
    </xf>
    <xf numFmtId="0" fontId="9" fillId="2" borderId="8" xfId="0" applyFont="1" applyFill="1" applyBorder="1" applyAlignment="1">
      <alignment vertical="top"/>
    </xf>
    <xf numFmtId="166" fontId="0" fillId="12" borderId="3" xfId="0" applyNumberFormat="1" applyFill="1" applyBorder="1" applyAlignment="1">
      <alignment horizontal="center"/>
    </xf>
    <xf numFmtId="164" fontId="4" fillId="12" borderId="3" xfId="0" applyNumberFormat="1" applyFont="1" applyFill="1" applyBorder="1" applyAlignment="1">
      <alignment horizontal="right" vertical="center" wrapText="1"/>
    </xf>
    <xf numFmtId="0" fontId="0" fillId="12" borderId="13" xfId="0" applyFill="1" applyBorder="1" applyAlignment="1">
      <alignment horizontal="left"/>
    </xf>
    <xf numFmtId="0" fontId="11" fillId="9" borderId="3" xfId="0" applyNumberFormat="1" applyFont="1" applyFill="1" applyBorder="1" applyAlignment="1">
      <alignment horizontal="right" vertical="center" wrapText="1"/>
    </xf>
    <xf numFmtId="0" fontId="2" fillId="2" borderId="0" xfId="0" applyFont="1" applyFill="1"/>
    <xf numFmtId="0" fontId="2" fillId="2" borderId="0" xfId="0" applyFont="1" applyFill="1" applyAlignment="1">
      <alignment wrapText="1"/>
    </xf>
    <xf numFmtId="167" fontId="4" fillId="12" borderId="12" xfId="0" applyNumberFormat="1" applyFont="1" applyFill="1" applyBorder="1" applyAlignment="1">
      <alignment horizontal="right" vertical="center" wrapText="1"/>
    </xf>
    <xf numFmtId="0" fontId="0" fillId="2" borderId="27" xfId="0" applyFill="1" applyBorder="1"/>
    <xf numFmtId="0" fontId="0" fillId="2" borderId="28" xfId="0" applyFill="1" applyBorder="1"/>
    <xf numFmtId="0" fontId="0" fillId="2" borderId="29" xfId="0" applyFill="1" applyBorder="1"/>
    <xf numFmtId="0" fontId="0" fillId="2" borderId="12" xfId="0" applyFill="1" applyBorder="1"/>
    <xf numFmtId="0" fontId="0" fillId="2" borderId="16" xfId="0" applyFill="1" applyBorder="1"/>
    <xf numFmtId="0" fontId="2" fillId="2" borderId="12" xfId="0" applyFont="1" applyFill="1" applyBorder="1"/>
    <xf numFmtId="0" fontId="2" fillId="2" borderId="16" xfId="0" applyFont="1" applyFill="1" applyBorder="1"/>
    <xf numFmtId="0" fontId="9" fillId="2" borderId="13" xfId="0" applyFont="1" applyFill="1" applyBorder="1"/>
    <xf numFmtId="0" fontId="9" fillId="2" borderId="14" xfId="0" applyFont="1" applyFill="1" applyBorder="1"/>
    <xf numFmtId="0" fontId="2" fillId="2" borderId="15" xfId="0" applyFont="1" applyFill="1" applyBorder="1"/>
    <xf numFmtId="0" fontId="2" fillId="2" borderId="0" xfId="0" applyFont="1" applyFill="1" applyBorder="1"/>
    <xf numFmtId="0" fontId="2" fillId="2" borderId="14" xfId="0" applyFont="1" applyFill="1" applyBorder="1"/>
    <xf numFmtId="0" fontId="1" fillId="9" borderId="24" xfId="0" applyFont="1" applyFill="1" applyBorder="1" applyAlignment="1">
      <alignment horizontal="center"/>
    </xf>
    <xf numFmtId="0" fontId="1" fillId="9" borderId="30" xfId="0" applyFont="1" applyFill="1" applyBorder="1" applyAlignment="1">
      <alignment horizontal="center"/>
    </xf>
    <xf numFmtId="0" fontId="0" fillId="12" borderId="31" xfId="0" applyFill="1" applyBorder="1" applyAlignment="1"/>
    <xf numFmtId="0" fontId="1" fillId="2" borderId="0" xfId="0" applyFont="1" applyFill="1"/>
    <xf numFmtId="0" fontId="20" fillId="2" borderId="0" xfId="0" applyFont="1" applyFill="1" applyBorder="1" applyAlignment="1">
      <alignment horizontal="left"/>
    </xf>
    <xf numFmtId="0" fontId="21" fillId="2" borderId="0" xfId="0" applyFont="1" applyFill="1"/>
    <xf numFmtId="0" fontId="21" fillId="2" borderId="0" xfId="0" applyFont="1" applyFill="1" applyAlignment="1">
      <alignment wrapText="1"/>
    </xf>
    <xf numFmtId="0" fontId="0" fillId="2" borderId="0" xfId="0" applyFont="1" applyFill="1" applyAlignment="1">
      <alignment wrapText="1"/>
    </xf>
    <xf numFmtId="0" fontId="22" fillId="13" borderId="24" xfId="0" applyFont="1" applyFill="1" applyBorder="1" applyAlignment="1">
      <alignment horizontal="right"/>
    </xf>
    <xf numFmtId="0" fontId="23" fillId="7" borderId="24" xfId="0" applyFont="1" applyFill="1" applyBorder="1" applyAlignment="1">
      <alignment horizontal="right"/>
    </xf>
    <xf numFmtId="0" fontId="22" fillId="6" borderId="24" xfId="0" applyFont="1" applyFill="1" applyBorder="1" applyAlignment="1">
      <alignment horizontal="right"/>
    </xf>
    <xf numFmtId="0" fontId="22" fillId="14" borderId="24" xfId="0" applyFont="1" applyFill="1" applyBorder="1" applyAlignment="1">
      <alignment horizontal="right"/>
    </xf>
    <xf numFmtId="0" fontId="22" fillId="6" borderId="24" xfId="0" applyFont="1" applyFill="1" applyBorder="1" applyAlignment="1">
      <alignment horizontal="right" wrapText="1"/>
    </xf>
    <xf numFmtId="0" fontId="23" fillId="8" borderId="24" xfId="0" applyFont="1" applyFill="1" applyBorder="1" applyAlignment="1">
      <alignment horizontal="right"/>
    </xf>
    <xf numFmtId="0" fontId="22" fillId="15" borderId="24" xfId="0" applyFont="1" applyFill="1" applyBorder="1" applyAlignment="1">
      <alignment horizontal="right"/>
    </xf>
    <xf numFmtId="0" fontId="24" fillId="2" borderId="8" xfId="0" applyFont="1" applyFill="1" applyBorder="1" applyAlignment="1">
      <alignment horizontal="center"/>
    </xf>
    <xf numFmtId="0" fontId="2" fillId="3" borderId="3" xfId="0" applyFont="1" applyFill="1" applyBorder="1"/>
    <xf numFmtId="0" fontId="0" fillId="11" borderId="32" xfId="0" applyFill="1" applyBorder="1"/>
    <xf numFmtId="0" fontId="0" fillId="12" borderId="8" xfId="0" applyFill="1" applyBorder="1" applyAlignment="1">
      <alignment horizontal="center"/>
    </xf>
    <xf numFmtId="0" fontId="0" fillId="12" borderId="3" xfId="0" applyFill="1" applyBorder="1" applyAlignment="1">
      <alignment horizontal="center"/>
    </xf>
    <xf numFmtId="165" fontId="11" fillId="16" borderId="3" xfId="0" applyNumberFormat="1" applyFont="1" applyFill="1" applyBorder="1" applyAlignment="1">
      <alignment horizontal="right" vertical="top" wrapText="1"/>
    </xf>
    <xf numFmtId="0" fontId="11" fillId="16" borderId="3" xfId="0" applyNumberFormat="1" applyFont="1" applyFill="1" applyBorder="1" applyAlignment="1">
      <alignment horizontal="center" vertical="top" wrapText="1"/>
    </xf>
    <xf numFmtId="0" fontId="11" fillId="16" borderId="2" xfId="0" applyNumberFormat="1" applyFont="1" applyFill="1" applyBorder="1" applyAlignment="1">
      <alignment horizontal="left" vertical="top" wrapText="1"/>
    </xf>
    <xf numFmtId="165" fontId="11" fillId="16" borderId="2" xfId="0" applyNumberFormat="1" applyFont="1" applyFill="1" applyBorder="1" applyAlignment="1">
      <alignment horizontal="right" vertical="top" wrapText="1"/>
    </xf>
    <xf numFmtId="0" fontId="30" fillId="2" borderId="0" xfId="0" applyFont="1" applyFill="1" applyAlignment="1">
      <alignment horizontal="center" vertical="top"/>
    </xf>
    <xf numFmtId="0" fontId="4" fillId="12" borderId="3" xfId="0" applyFont="1" applyFill="1" applyBorder="1" applyAlignment="1">
      <alignment horizontal="right" vertical="center" wrapText="1"/>
    </xf>
    <xf numFmtId="0" fontId="31" fillId="17" borderId="24" xfId="0" applyFont="1" applyFill="1" applyBorder="1" applyAlignment="1">
      <alignment horizontal="right"/>
    </xf>
    <xf numFmtId="0" fontId="5" fillId="11" borderId="0" xfId="0" applyFont="1" applyFill="1" applyAlignment="1">
      <alignment horizontal="right"/>
    </xf>
    <xf numFmtId="0" fontId="0" fillId="12" borderId="2" xfId="0" applyFill="1" applyBorder="1" applyAlignment="1">
      <alignment horizontal="center"/>
    </xf>
    <xf numFmtId="0" fontId="5" fillId="12" borderId="2" xfId="0" applyFont="1" applyFill="1" applyBorder="1" applyAlignment="1">
      <alignment horizontal="center"/>
    </xf>
    <xf numFmtId="0" fontId="0" fillId="12" borderId="2" xfId="0" applyFont="1" applyFill="1" applyBorder="1" applyAlignment="1">
      <alignment horizontal="center"/>
    </xf>
    <xf numFmtId="0" fontId="30" fillId="2" borderId="0" xfId="0" applyFont="1" applyFill="1" applyAlignment="1">
      <alignment horizontal="center"/>
    </xf>
    <xf numFmtId="0" fontId="30" fillId="10" borderId="0" xfId="0" applyFont="1" applyFill="1" applyAlignment="1">
      <alignment horizontal="center"/>
    </xf>
    <xf numFmtId="0" fontId="0" fillId="18" borderId="0" xfId="0" applyFill="1"/>
    <xf numFmtId="0" fontId="0" fillId="18" borderId="0" xfId="0" applyFill="1" applyAlignment="1">
      <alignment horizontal="left"/>
    </xf>
    <xf numFmtId="0" fontId="27" fillId="18" borderId="0" xfId="0" applyFont="1" applyFill="1" applyAlignment="1">
      <alignment wrapText="1"/>
    </xf>
    <xf numFmtId="0" fontId="27" fillId="18" borderId="0" xfId="0" applyFont="1" applyFill="1" applyAlignment="1">
      <alignment horizontal="left" wrapText="1"/>
    </xf>
    <xf numFmtId="43" fontId="27" fillId="18" borderId="0" xfId="2" applyFont="1" applyFill="1" applyAlignment="1">
      <alignment horizontal="left" wrapText="1"/>
    </xf>
    <xf numFmtId="168" fontId="33" fillId="10" borderId="0" xfId="2" applyNumberFormat="1" applyFont="1" applyFill="1"/>
    <xf numFmtId="0" fontId="13" fillId="5" borderId="0" xfId="0" applyFont="1" applyFill="1" applyAlignment="1">
      <alignment horizontal="left" vertical="top"/>
    </xf>
    <xf numFmtId="0" fontId="0" fillId="11" borderId="0" xfId="0" applyFill="1" applyAlignment="1">
      <alignment horizontal="left"/>
    </xf>
    <xf numFmtId="0" fontId="0" fillId="12" borderId="0" xfId="0" applyFill="1" applyAlignment="1">
      <alignment horizontal="left"/>
    </xf>
    <xf numFmtId="0" fontId="15" fillId="5" borderId="0" xfId="0" applyFont="1" applyFill="1" applyBorder="1" applyAlignment="1">
      <alignment horizontal="left"/>
    </xf>
    <xf numFmtId="0" fontId="15" fillId="5" borderId="4" xfId="0" applyFont="1" applyFill="1" applyBorder="1" applyAlignment="1">
      <alignment horizontal="left"/>
    </xf>
    <xf numFmtId="0" fontId="15" fillId="5" borderId="5" xfId="0" applyFont="1" applyFill="1" applyBorder="1" applyAlignment="1">
      <alignment horizontal="left"/>
    </xf>
    <xf numFmtId="0" fontId="15" fillId="5" borderId="6" xfId="0" applyFont="1" applyFill="1" applyBorder="1" applyAlignment="1">
      <alignment horizontal="left"/>
    </xf>
    <xf numFmtId="0" fontId="0" fillId="8" borderId="17" xfId="0" applyFill="1" applyBorder="1" applyAlignment="1">
      <alignment horizontal="center" wrapText="1"/>
    </xf>
    <xf numFmtId="0" fontId="0" fillId="8" borderId="17" xfId="0" applyFill="1" applyBorder="1" applyAlignment="1">
      <alignment horizontal="left"/>
    </xf>
    <xf numFmtId="0" fontId="0" fillId="8" borderId="17" xfId="0" applyFill="1" applyBorder="1" applyAlignment="1">
      <alignment horizontal="center"/>
    </xf>
    <xf numFmtId="0" fontId="0" fillId="12" borderId="9" xfId="0" applyFill="1" applyBorder="1" applyAlignment="1">
      <alignment horizontal="left" vertical="top"/>
    </xf>
    <xf numFmtId="0" fontId="0" fillId="12" borderId="10" xfId="0" applyFill="1" applyBorder="1" applyAlignment="1">
      <alignment horizontal="left" vertical="top"/>
    </xf>
    <xf numFmtId="0" fontId="0" fillId="12" borderId="11" xfId="0" applyFill="1" applyBorder="1" applyAlignment="1">
      <alignment horizontal="left" vertical="top"/>
    </xf>
    <xf numFmtId="0" fontId="15" fillId="5" borderId="1" xfId="0" applyFont="1" applyFill="1" applyBorder="1" applyAlignment="1">
      <alignment horizontal="left"/>
    </xf>
    <xf numFmtId="0" fontId="15" fillId="5" borderId="25" xfId="0" applyFont="1" applyFill="1" applyBorder="1" applyAlignment="1">
      <alignment horizontal="left"/>
    </xf>
    <xf numFmtId="0" fontId="15" fillId="5" borderId="26" xfId="0" applyFont="1" applyFill="1" applyBorder="1" applyAlignment="1">
      <alignment horizontal="left"/>
    </xf>
    <xf numFmtId="0" fontId="1" fillId="9" borderId="24" xfId="0" applyFont="1" applyFill="1" applyBorder="1" applyAlignment="1">
      <alignment horizontal="left"/>
    </xf>
    <xf numFmtId="0" fontId="1" fillId="9" borderId="30" xfId="0" applyFont="1" applyFill="1" applyBorder="1" applyAlignment="1">
      <alignment horizontal="left"/>
    </xf>
    <xf numFmtId="0" fontId="20" fillId="2" borderId="0" xfId="0" applyFont="1" applyFill="1" applyBorder="1" applyAlignment="1">
      <alignment horizontal="left"/>
    </xf>
    <xf numFmtId="0" fontId="1" fillId="2" borderId="0" xfId="0" applyFont="1" applyFill="1" applyAlignment="1">
      <alignment horizontal="left"/>
    </xf>
    <xf numFmtId="0" fontId="25" fillId="5" borderId="0" xfId="0" applyFont="1" applyFill="1" applyAlignment="1">
      <alignment horizontal="center" vertical="top"/>
    </xf>
    <xf numFmtId="0" fontId="26" fillId="11" borderId="0" xfId="1" applyFont="1" applyFill="1" applyAlignment="1">
      <alignment horizontal="left"/>
    </xf>
    <xf numFmtId="0" fontId="0" fillId="11" borderId="0" xfId="0" applyFill="1" applyAlignment="1">
      <alignment horizontal="left"/>
    </xf>
    <xf numFmtId="0" fontId="13" fillId="5" borderId="0" xfId="0" applyFont="1" applyFill="1" applyAlignment="1">
      <alignment horizontal="left"/>
    </xf>
    <xf numFmtId="0" fontId="27" fillId="11" borderId="0" xfId="0" applyFont="1" applyFill="1" applyAlignment="1">
      <alignment horizontal="left" vertical="top" wrapText="1"/>
    </xf>
  </cellXfs>
  <cellStyles count="3">
    <cellStyle name="Comma" xfId="2" builtinId="3"/>
    <cellStyle name="Hyperlink" xfId="1" builtinId="8"/>
    <cellStyle name="Normal" xfId="0" builtinId="0"/>
  </cellStyles>
  <dxfs count="40">
    <dxf>
      <font>
        <b/>
        <i val="0"/>
        <color theme="0"/>
      </font>
      <fill>
        <patternFill>
          <bgColor rgb="FF00B050"/>
        </patternFill>
      </fill>
    </dxf>
    <dxf>
      <font>
        <b/>
        <i val="0"/>
        <condense val="0"/>
        <extend val="0"/>
        <color indexed="9"/>
      </font>
      <fill>
        <patternFill>
          <bgColor indexed="10"/>
        </patternFill>
      </fill>
    </dxf>
    <dxf>
      <font>
        <b/>
        <i val="0"/>
        <color theme="1"/>
      </font>
      <fill>
        <patternFill>
          <bgColor rgb="FFFFFF00"/>
        </patternFill>
      </fill>
    </dxf>
    <dxf>
      <font>
        <b/>
        <i val="0"/>
        <color theme="0"/>
      </font>
      <fill>
        <patternFill patternType="solid">
          <bgColor rgb="FF00B0F0"/>
        </patternFill>
      </fill>
    </dxf>
    <dxf>
      <font>
        <b/>
        <i val="0"/>
        <strike val="0"/>
        <color auto="1"/>
      </font>
      <fill>
        <patternFill>
          <bgColor rgb="FF00E266"/>
        </patternFill>
      </fill>
    </dxf>
    <dxf>
      <font>
        <b/>
        <i val="0"/>
        <color theme="0"/>
      </font>
      <fill>
        <patternFill>
          <bgColor rgb="FF00B050"/>
        </patternFill>
      </fill>
    </dxf>
    <dxf>
      <font>
        <b/>
        <i val="0"/>
        <condense val="0"/>
        <extend val="0"/>
        <color indexed="9"/>
      </font>
      <fill>
        <patternFill>
          <bgColor indexed="10"/>
        </patternFill>
      </fill>
    </dxf>
    <dxf>
      <font>
        <b/>
        <i val="0"/>
        <color theme="1"/>
      </font>
      <fill>
        <patternFill>
          <bgColor rgb="FFFFFF00"/>
        </patternFill>
      </fill>
    </dxf>
    <dxf>
      <font>
        <b/>
        <i val="0"/>
        <color theme="0"/>
      </font>
      <fill>
        <patternFill patternType="solid">
          <bgColor rgb="FF00B0F0"/>
        </patternFill>
      </fill>
    </dxf>
    <dxf>
      <font>
        <b/>
        <i val="0"/>
        <strike val="0"/>
        <color auto="1"/>
      </font>
      <fill>
        <patternFill>
          <bgColor rgb="FF00E266"/>
        </patternFill>
      </fill>
    </dxf>
    <dxf>
      <font>
        <b/>
        <i val="0"/>
        <color theme="0"/>
      </font>
      <fill>
        <patternFill>
          <bgColor rgb="FF00B050"/>
        </patternFill>
      </fill>
    </dxf>
    <dxf>
      <font>
        <b/>
        <i val="0"/>
        <condense val="0"/>
        <extend val="0"/>
        <color indexed="9"/>
      </font>
      <fill>
        <patternFill>
          <bgColor indexed="10"/>
        </patternFill>
      </fill>
    </dxf>
    <dxf>
      <font>
        <b/>
        <i val="0"/>
        <color theme="1"/>
      </font>
      <fill>
        <patternFill>
          <bgColor rgb="FFFFFF00"/>
        </patternFill>
      </fill>
    </dxf>
    <dxf>
      <font>
        <b/>
        <i val="0"/>
        <color theme="0"/>
      </font>
      <fill>
        <patternFill patternType="solid">
          <bgColor rgb="FF00B0F0"/>
        </patternFill>
      </fill>
    </dxf>
    <dxf>
      <font>
        <b/>
        <i val="0"/>
        <strike val="0"/>
        <color auto="1"/>
      </font>
      <fill>
        <patternFill>
          <bgColor rgb="FF00E266"/>
        </patternFill>
      </fill>
    </dxf>
    <dxf>
      <font>
        <b/>
        <i val="0"/>
        <color theme="0"/>
      </font>
      <fill>
        <patternFill>
          <bgColor rgb="FF00B050"/>
        </patternFill>
      </fill>
    </dxf>
    <dxf>
      <font>
        <b/>
        <i val="0"/>
        <condense val="0"/>
        <extend val="0"/>
        <color indexed="9"/>
      </font>
      <fill>
        <patternFill>
          <bgColor indexed="10"/>
        </patternFill>
      </fill>
    </dxf>
    <dxf>
      <font>
        <b/>
        <i val="0"/>
        <color theme="1"/>
      </font>
      <fill>
        <patternFill>
          <bgColor rgb="FFFFFF00"/>
        </patternFill>
      </fill>
    </dxf>
    <dxf>
      <font>
        <b/>
        <i val="0"/>
        <color theme="0"/>
      </font>
      <fill>
        <patternFill patternType="solid">
          <bgColor rgb="FF00B0F0"/>
        </patternFill>
      </fill>
    </dxf>
    <dxf>
      <font>
        <b/>
        <i val="0"/>
        <strike val="0"/>
        <color auto="1"/>
      </font>
      <fill>
        <patternFill>
          <bgColor rgb="FF00E266"/>
        </patternFill>
      </fill>
    </dxf>
    <dxf>
      <font>
        <b/>
        <i val="0"/>
        <color theme="0"/>
      </font>
      <fill>
        <patternFill>
          <bgColor rgb="FF00B050"/>
        </patternFill>
      </fill>
    </dxf>
    <dxf>
      <font>
        <b/>
        <i val="0"/>
        <condense val="0"/>
        <extend val="0"/>
        <color indexed="9"/>
      </font>
      <fill>
        <patternFill>
          <bgColor indexed="10"/>
        </patternFill>
      </fill>
    </dxf>
    <dxf>
      <font>
        <b/>
        <i val="0"/>
        <color theme="1"/>
      </font>
      <fill>
        <patternFill>
          <bgColor rgb="FFFFFF00"/>
        </patternFill>
      </fill>
    </dxf>
    <dxf>
      <font>
        <b/>
        <i val="0"/>
        <color theme="0"/>
      </font>
      <fill>
        <patternFill patternType="solid">
          <bgColor rgb="FF00B0F0"/>
        </patternFill>
      </fill>
    </dxf>
    <dxf>
      <font>
        <b/>
        <i val="0"/>
        <strike val="0"/>
        <color auto="1"/>
      </font>
      <fill>
        <patternFill>
          <bgColor rgb="FF00E266"/>
        </patternFill>
      </fill>
    </dxf>
    <dxf>
      <font>
        <b/>
        <i val="0"/>
        <color theme="0"/>
      </font>
      <fill>
        <patternFill>
          <bgColor rgb="FF00B050"/>
        </patternFill>
      </fill>
    </dxf>
    <dxf>
      <font>
        <b/>
        <i val="0"/>
        <condense val="0"/>
        <extend val="0"/>
        <color indexed="9"/>
      </font>
      <fill>
        <patternFill>
          <bgColor indexed="10"/>
        </patternFill>
      </fill>
    </dxf>
    <dxf>
      <font>
        <b/>
        <i val="0"/>
        <color theme="1"/>
      </font>
      <fill>
        <patternFill>
          <bgColor rgb="FFFFFF00"/>
        </patternFill>
      </fill>
    </dxf>
    <dxf>
      <font>
        <b/>
        <i val="0"/>
        <color theme="0"/>
      </font>
      <fill>
        <patternFill patternType="solid">
          <bgColor rgb="FF00B0F0"/>
        </patternFill>
      </fill>
    </dxf>
    <dxf>
      <font>
        <b/>
        <i val="0"/>
        <strike val="0"/>
        <color auto="1"/>
      </font>
      <fill>
        <patternFill>
          <bgColor rgb="FF00E266"/>
        </patternFill>
      </fill>
    </dxf>
    <dxf>
      <font>
        <b/>
        <i val="0"/>
        <color theme="0"/>
      </font>
      <fill>
        <patternFill>
          <bgColor rgb="FF00B050"/>
        </patternFill>
      </fill>
    </dxf>
    <dxf>
      <font>
        <b/>
        <i val="0"/>
        <condense val="0"/>
        <extend val="0"/>
        <color indexed="9"/>
      </font>
      <fill>
        <patternFill>
          <bgColor indexed="10"/>
        </patternFill>
      </fill>
    </dxf>
    <dxf>
      <font>
        <b/>
        <i val="0"/>
        <color theme="1"/>
      </font>
      <fill>
        <patternFill>
          <bgColor rgb="FFFFFF00"/>
        </patternFill>
      </fill>
    </dxf>
    <dxf>
      <font>
        <b/>
        <i val="0"/>
        <color theme="0"/>
      </font>
      <fill>
        <patternFill patternType="solid">
          <bgColor rgb="FF00B0F0"/>
        </patternFill>
      </fill>
    </dxf>
    <dxf>
      <font>
        <b/>
        <i val="0"/>
        <strike val="0"/>
        <color auto="1"/>
      </font>
      <fill>
        <patternFill>
          <bgColor rgb="FF00E266"/>
        </patternFill>
      </fill>
    </dxf>
    <dxf>
      <font>
        <b/>
        <i val="0"/>
        <color theme="0"/>
      </font>
      <fill>
        <patternFill>
          <bgColor rgb="FF00B050"/>
        </patternFill>
      </fill>
    </dxf>
    <dxf>
      <font>
        <b/>
        <i val="0"/>
        <condense val="0"/>
        <extend val="0"/>
        <color indexed="9"/>
      </font>
      <fill>
        <patternFill>
          <bgColor indexed="10"/>
        </patternFill>
      </fill>
    </dxf>
    <dxf>
      <font>
        <b/>
        <i val="0"/>
        <color theme="1"/>
      </font>
      <fill>
        <patternFill>
          <bgColor rgb="FFFFFF00"/>
        </patternFill>
      </fill>
    </dxf>
    <dxf>
      <font>
        <b/>
        <i val="0"/>
        <color theme="0"/>
      </font>
      <fill>
        <patternFill patternType="solid">
          <bgColor rgb="FF00B0F0"/>
        </patternFill>
      </fill>
    </dxf>
    <dxf>
      <font>
        <b/>
        <i val="0"/>
        <strike val="0"/>
        <color auto="1"/>
      </font>
      <fill>
        <patternFill>
          <bgColor rgb="FF00E266"/>
        </patternFill>
      </fill>
    </dxf>
  </dxfs>
  <tableStyles count="0" defaultTableStyle="TableStyleMedium2" defaultPivotStyle="PivotStyleMedium9"/>
  <colors>
    <mruColors>
      <color rgb="FFFFFFE7"/>
      <color rgb="FF00E266"/>
      <color rgb="FF6DFFAF"/>
      <color rgb="FFFFA3A3"/>
      <color rgb="FFFFDDDD"/>
      <color rgb="FF820000"/>
      <color rgb="FFFF7C80"/>
      <color rgb="FFFFFFCC"/>
      <color rgb="FFCCFFCC"/>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l">
              <a:defRPr sz="1000" b="1" i="0" u="none" strike="noStrike" kern="1200" spc="0" baseline="0">
                <a:solidFill>
                  <a:schemeClr val="tx1">
                    <a:lumMod val="65000"/>
                    <a:lumOff val="35000"/>
                  </a:schemeClr>
                </a:solidFill>
                <a:latin typeface="+mn-lt"/>
                <a:ea typeface="+mn-ea"/>
                <a:cs typeface="+mn-cs"/>
              </a:defRPr>
            </a:pPr>
            <a:r>
              <a:rPr lang="en-US" sz="1000" b="1">
                <a:solidFill>
                  <a:schemeClr val="tx1">
                    <a:lumMod val="65000"/>
                    <a:lumOff val="35000"/>
                  </a:schemeClr>
                </a:solidFill>
              </a:rPr>
              <a:t>By Counts</a:t>
            </a:r>
          </a:p>
        </c:rich>
      </c:tx>
      <c:layout>
        <c:manualLayout>
          <c:xMode val="edge"/>
          <c:yMode val="edge"/>
          <c:x val="0.28881339429345526"/>
          <c:y val="0.85601288475304227"/>
        </c:manualLayout>
      </c:layout>
      <c:overlay val="0"/>
      <c:spPr>
        <a:noFill/>
        <a:ln>
          <a:noFill/>
        </a:ln>
        <a:effectLst/>
      </c:spPr>
      <c:txPr>
        <a:bodyPr rot="0" spcFirstLastPara="1" vertOverflow="ellipsis" vert="horz" wrap="square" anchor="ctr" anchorCtr="1"/>
        <a:lstStyle/>
        <a:p>
          <a:pPr algn="l">
            <a:defRPr sz="10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8.4550419100838201E-2"/>
          <c:y val="4.654095084705321E-2"/>
          <c:w val="0.76591313182626364"/>
          <c:h val="0.80943092340730138"/>
        </c:manualLayout>
      </c:layout>
      <c:pieChart>
        <c:varyColors val="1"/>
        <c:ser>
          <c:idx val="0"/>
          <c:order val="0"/>
          <c:tx>
            <c:strRef>
              <c:f>'TC1'!$J$4</c:f>
              <c:strCache>
                <c:ptCount val="1"/>
                <c:pt idx="0">
                  <c:v>Count</c:v>
                </c:pt>
              </c:strCache>
            </c:strRef>
          </c:tx>
          <c:spPr>
            <a:ln w="12700">
              <a:noFill/>
            </a:ln>
          </c:spPr>
          <c:dPt>
            <c:idx val="0"/>
            <c:bubble3D val="0"/>
            <c:spPr>
              <a:solidFill>
                <a:srgbClr val="00B0F0"/>
              </a:solidFill>
              <a:ln w="12700">
                <a:noFill/>
              </a:ln>
              <a:effectLst/>
            </c:spPr>
            <c:extLst>
              <c:ext xmlns:c16="http://schemas.microsoft.com/office/drawing/2014/chart" uri="{C3380CC4-5D6E-409C-BE32-E72D297353CC}">
                <c16:uniqueId val="{00000002-7C36-43E9-AD49-F29EB3CB57A1}"/>
              </c:ext>
            </c:extLst>
          </c:dPt>
          <c:dPt>
            <c:idx val="1"/>
            <c:bubble3D val="0"/>
            <c:spPr>
              <a:solidFill>
                <a:srgbClr val="FFFF00"/>
              </a:solidFill>
              <a:ln w="12700">
                <a:noFill/>
              </a:ln>
              <a:effectLst/>
            </c:spPr>
            <c:extLst>
              <c:ext xmlns:c16="http://schemas.microsoft.com/office/drawing/2014/chart" uri="{C3380CC4-5D6E-409C-BE32-E72D297353CC}">
                <c16:uniqueId val="{00000003-7C36-43E9-AD49-F29EB3CB57A1}"/>
              </c:ext>
            </c:extLst>
          </c:dPt>
          <c:dPt>
            <c:idx val="2"/>
            <c:bubble3D val="0"/>
            <c:spPr>
              <a:solidFill>
                <a:srgbClr val="FF0000"/>
              </a:solidFill>
              <a:ln w="12700">
                <a:noFill/>
              </a:ln>
              <a:effectLst/>
            </c:spPr>
            <c:extLst>
              <c:ext xmlns:c16="http://schemas.microsoft.com/office/drawing/2014/chart" uri="{C3380CC4-5D6E-409C-BE32-E72D297353CC}">
                <c16:uniqueId val="{00000004-7C36-43E9-AD49-F29EB3CB57A1}"/>
              </c:ext>
            </c:extLst>
          </c:dPt>
          <c:dPt>
            <c:idx val="3"/>
            <c:bubble3D val="0"/>
            <c:spPr>
              <a:solidFill>
                <a:srgbClr val="00E266"/>
              </a:solidFill>
              <a:ln w="12700">
                <a:noFill/>
              </a:ln>
              <a:effectLst/>
            </c:spPr>
            <c:extLst>
              <c:ext xmlns:c16="http://schemas.microsoft.com/office/drawing/2014/chart" uri="{C3380CC4-5D6E-409C-BE32-E72D297353CC}">
                <c16:uniqueId val="{00000005-7C36-43E9-AD49-F29EB3CB57A1}"/>
              </c:ext>
            </c:extLst>
          </c:dPt>
          <c:dPt>
            <c:idx val="4"/>
            <c:bubble3D val="0"/>
            <c:spPr>
              <a:solidFill>
                <a:srgbClr val="00B050"/>
              </a:solidFill>
              <a:ln w="12700">
                <a:noFill/>
              </a:ln>
              <a:effectLst/>
            </c:spPr>
            <c:extLst>
              <c:ext xmlns:c16="http://schemas.microsoft.com/office/drawing/2014/chart" uri="{C3380CC4-5D6E-409C-BE32-E72D297353CC}">
                <c16:uniqueId val="{00000009-1A90-44CE-82A3-3996003E807E}"/>
              </c:ext>
            </c:extLst>
          </c:dPt>
          <c:dLbls>
            <c:dLbl>
              <c:idx val="1"/>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dLblPos val="inEnd"/>
              <c:showLegendKey val="0"/>
              <c:showVal val="0"/>
              <c:showCatName val="0"/>
              <c:showSerName val="0"/>
              <c:showPercent val="1"/>
              <c:showBubbleSize val="0"/>
              <c:extLst>
                <c:ext xmlns:c16="http://schemas.microsoft.com/office/drawing/2014/chart" uri="{C3380CC4-5D6E-409C-BE32-E72D297353CC}">
                  <c16:uniqueId val="{00000003-7C36-43E9-AD49-F29EB3CB57A1}"/>
                </c:ext>
              </c:extLst>
            </c:dLbl>
            <c:dLbl>
              <c:idx val="3"/>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inEnd"/>
              <c:showLegendKey val="0"/>
              <c:showVal val="0"/>
              <c:showCatName val="0"/>
              <c:showSerName val="0"/>
              <c:showPercent val="1"/>
              <c:showBubbleSize val="0"/>
              <c:extLst>
                <c:ext xmlns:c16="http://schemas.microsoft.com/office/drawing/2014/chart" uri="{C3380CC4-5D6E-409C-BE32-E72D297353CC}">
                  <c16:uniqueId val="{00000005-7C36-43E9-AD49-F29EB3CB57A1}"/>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0"/>
            <c:showCatName val="0"/>
            <c:showSerName val="0"/>
            <c:showPercent val="1"/>
            <c:showBubbleSize val="0"/>
            <c:showLeaderLines val="0"/>
            <c:extLst>
              <c:ext xmlns:c15="http://schemas.microsoft.com/office/drawing/2012/chart" uri="{CE6537A1-D6FC-4f65-9D91-7224C49458BB}"/>
            </c:extLst>
          </c:dLbls>
          <c:cat>
            <c:strRef>
              <c:extLst>
                <c:ext xmlns:c15="http://schemas.microsoft.com/office/drawing/2012/chart" uri="{02D57815-91ED-43cb-92C2-25804820EDAC}">
                  <c15:fullRef>
                    <c15:sqref>'TC1'!$G$5:$G$10</c15:sqref>
                  </c15:fullRef>
                </c:ext>
              </c:extLst>
              <c:f>'TC1'!$G$5:$G$9</c:f>
              <c:strCache>
                <c:ptCount val="5"/>
                <c:pt idx="0">
                  <c:v>To Do</c:v>
                </c:pt>
                <c:pt idx="1">
                  <c:v>Blocked</c:v>
                </c:pt>
                <c:pt idx="2">
                  <c:v>Fail</c:v>
                </c:pt>
                <c:pt idx="3">
                  <c:v>Qualified Pass</c:v>
                </c:pt>
                <c:pt idx="4">
                  <c:v>Pass</c:v>
                </c:pt>
              </c:strCache>
            </c:strRef>
          </c:cat>
          <c:val>
            <c:numRef>
              <c:extLst>
                <c:ext xmlns:c15="http://schemas.microsoft.com/office/drawing/2012/chart" uri="{02D57815-91ED-43cb-92C2-25804820EDAC}">
                  <c15:fullRef>
                    <c15:sqref>'TC1'!$J$5:$J$10</c15:sqref>
                  </c15:fullRef>
                </c:ext>
              </c:extLst>
              <c:f>'TC1'!$J$5:$J$9</c:f>
              <c:numCache>
                <c:formatCode>General</c:formatCode>
                <c:ptCount val="5"/>
                <c:pt idx="0">
                  <c:v>0</c:v>
                </c:pt>
                <c:pt idx="1">
                  <c:v>0</c:v>
                </c:pt>
                <c:pt idx="2">
                  <c:v>0</c:v>
                </c:pt>
                <c:pt idx="3">
                  <c:v>9</c:v>
                </c:pt>
                <c:pt idx="4">
                  <c:v>0</c:v>
                </c:pt>
              </c:numCache>
            </c:numRef>
          </c:val>
          <c:extLst>
            <c:ext xmlns:c15="http://schemas.microsoft.com/office/drawing/2012/chart" uri="{02D57815-91ED-43cb-92C2-25804820EDAC}">
              <c15:categoryFilterExceptions/>
            </c:ext>
            <c:ext xmlns:c16="http://schemas.microsoft.com/office/drawing/2014/chart" uri="{C3380CC4-5D6E-409C-BE32-E72D297353CC}">
              <c16:uniqueId val="{00000000-7C36-43E9-AD49-F29EB3CB57A1}"/>
            </c:ext>
          </c:extLst>
        </c:ser>
        <c:dLbls>
          <c:showLegendKey val="0"/>
          <c:showVal val="0"/>
          <c:showCatName val="0"/>
          <c:showSerName val="0"/>
          <c:showPercent val="0"/>
          <c:showBubbleSize val="0"/>
          <c:showLeaderLines val="0"/>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l">
              <a:defRPr sz="1000" b="1" i="0" u="none" strike="noStrike" kern="1200" spc="0" baseline="0">
                <a:solidFill>
                  <a:schemeClr val="tx1">
                    <a:lumMod val="65000"/>
                    <a:lumOff val="35000"/>
                  </a:schemeClr>
                </a:solidFill>
                <a:latin typeface="+mn-lt"/>
                <a:ea typeface="+mn-ea"/>
                <a:cs typeface="+mn-cs"/>
              </a:defRPr>
            </a:pPr>
            <a:r>
              <a:rPr lang="en-US" sz="1000" b="1">
                <a:solidFill>
                  <a:schemeClr val="tx1">
                    <a:lumMod val="65000"/>
                    <a:lumOff val="35000"/>
                  </a:schemeClr>
                </a:solidFill>
              </a:rPr>
              <a:t>By Counts</a:t>
            </a:r>
          </a:p>
        </c:rich>
      </c:tx>
      <c:layout>
        <c:manualLayout>
          <c:xMode val="edge"/>
          <c:yMode val="edge"/>
          <c:x val="0.28881339429345526"/>
          <c:y val="0.85601288475304227"/>
        </c:manualLayout>
      </c:layout>
      <c:overlay val="0"/>
      <c:spPr>
        <a:noFill/>
        <a:ln>
          <a:noFill/>
        </a:ln>
        <a:effectLst/>
      </c:spPr>
      <c:txPr>
        <a:bodyPr rot="0" spcFirstLastPara="1" vertOverflow="ellipsis" vert="horz" wrap="square" anchor="ctr" anchorCtr="1"/>
        <a:lstStyle/>
        <a:p>
          <a:pPr algn="l">
            <a:defRPr sz="10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8.4550419100838201E-2"/>
          <c:y val="4.654095084705321E-2"/>
          <c:w val="0.76591313182626364"/>
          <c:h val="0.80943092340730138"/>
        </c:manualLayout>
      </c:layout>
      <c:pieChart>
        <c:varyColors val="1"/>
        <c:ser>
          <c:idx val="0"/>
          <c:order val="0"/>
          <c:tx>
            <c:strRef>
              <c:f>'TC2'!$J$4</c:f>
              <c:strCache>
                <c:ptCount val="1"/>
                <c:pt idx="0">
                  <c:v>Count</c:v>
                </c:pt>
              </c:strCache>
            </c:strRef>
          </c:tx>
          <c:spPr>
            <a:ln w="12700">
              <a:noFill/>
            </a:ln>
          </c:spPr>
          <c:dPt>
            <c:idx val="0"/>
            <c:bubble3D val="0"/>
            <c:spPr>
              <a:solidFill>
                <a:srgbClr val="00B0F0"/>
              </a:solidFill>
              <a:ln w="12700">
                <a:noFill/>
              </a:ln>
              <a:effectLst/>
            </c:spPr>
            <c:extLst>
              <c:ext xmlns:c16="http://schemas.microsoft.com/office/drawing/2014/chart" uri="{C3380CC4-5D6E-409C-BE32-E72D297353CC}">
                <c16:uniqueId val="{00000001-6325-44FE-A3AE-7D565DC258A5}"/>
              </c:ext>
            </c:extLst>
          </c:dPt>
          <c:dPt>
            <c:idx val="1"/>
            <c:bubble3D val="0"/>
            <c:spPr>
              <a:solidFill>
                <a:srgbClr val="FFFF00"/>
              </a:solidFill>
              <a:ln w="12700">
                <a:noFill/>
              </a:ln>
              <a:effectLst/>
            </c:spPr>
            <c:extLst>
              <c:ext xmlns:c16="http://schemas.microsoft.com/office/drawing/2014/chart" uri="{C3380CC4-5D6E-409C-BE32-E72D297353CC}">
                <c16:uniqueId val="{00000003-6325-44FE-A3AE-7D565DC258A5}"/>
              </c:ext>
            </c:extLst>
          </c:dPt>
          <c:dPt>
            <c:idx val="2"/>
            <c:bubble3D val="0"/>
            <c:spPr>
              <a:solidFill>
                <a:srgbClr val="FF0000"/>
              </a:solidFill>
              <a:ln w="12700">
                <a:noFill/>
              </a:ln>
              <a:effectLst/>
            </c:spPr>
            <c:extLst>
              <c:ext xmlns:c16="http://schemas.microsoft.com/office/drawing/2014/chart" uri="{C3380CC4-5D6E-409C-BE32-E72D297353CC}">
                <c16:uniqueId val="{00000005-6325-44FE-A3AE-7D565DC258A5}"/>
              </c:ext>
            </c:extLst>
          </c:dPt>
          <c:dPt>
            <c:idx val="3"/>
            <c:bubble3D val="0"/>
            <c:spPr>
              <a:solidFill>
                <a:srgbClr val="00E266"/>
              </a:solidFill>
              <a:ln w="12700">
                <a:noFill/>
              </a:ln>
              <a:effectLst/>
            </c:spPr>
            <c:extLst>
              <c:ext xmlns:c16="http://schemas.microsoft.com/office/drawing/2014/chart" uri="{C3380CC4-5D6E-409C-BE32-E72D297353CC}">
                <c16:uniqueId val="{00000007-6325-44FE-A3AE-7D565DC258A5}"/>
              </c:ext>
            </c:extLst>
          </c:dPt>
          <c:dPt>
            <c:idx val="4"/>
            <c:bubble3D val="0"/>
            <c:spPr>
              <a:solidFill>
                <a:srgbClr val="00B050"/>
              </a:solidFill>
              <a:ln w="12700">
                <a:noFill/>
              </a:ln>
              <a:effectLst/>
            </c:spPr>
            <c:extLst>
              <c:ext xmlns:c16="http://schemas.microsoft.com/office/drawing/2014/chart" uri="{C3380CC4-5D6E-409C-BE32-E72D297353CC}">
                <c16:uniqueId val="{00000009-6325-44FE-A3AE-7D565DC258A5}"/>
              </c:ext>
            </c:extLst>
          </c:dPt>
          <c:dLbls>
            <c:dLbl>
              <c:idx val="1"/>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dLblPos val="inEnd"/>
              <c:showLegendKey val="0"/>
              <c:showVal val="0"/>
              <c:showCatName val="0"/>
              <c:showSerName val="0"/>
              <c:showPercent val="1"/>
              <c:showBubbleSize val="0"/>
              <c:extLst>
                <c:ext xmlns:c16="http://schemas.microsoft.com/office/drawing/2014/chart" uri="{C3380CC4-5D6E-409C-BE32-E72D297353CC}">
                  <c16:uniqueId val="{00000003-6325-44FE-A3AE-7D565DC258A5}"/>
                </c:ext>
              </c:extLst>
            </c:dLbl>
            <c:dLbl>
              <c:idx val="3"/>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inEnd"/>
              <c:showLegendKey val="0"/>
              <c:showVal val="0"/>
              <c:showCatName val="0"/>
              <c:showSerName val="0"/>
              <c:showPercent val="1"/>
              <c:showBubbleSize val="0"/>
              <c:extLst>
                <c:ext xmlns:c16="http://schemas.microsoft.com/office/drawing/2014/chart" uri="{C3380CC4-5D6E-409C-BE32-E72D297353CC}">
                  <c16:uniqueId val="{00000007-6325-44FE-A3AE-7D565DC258A5}"/>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0"/>
            <c:showCatName val="0"/>
            <c:showSerName val="0"/>
            <c:showPercent val="1"/>
            <c:showBubbleSize val="0"/>
            <c:showLeaderLines val="0"/>
            <c:extLst>
              <c:ext xmlns:c15="http://schemas.microsoft.com/office/drawing/2012/chart" uri="{CE6537A1-D6FC-4f65-9D91-7224C49458BB}"/>
            </c:extLst>
          </c:dLbls>
          <c:cat>
            <c:strRef>
              <c:extLst>
                <c:ext xmlns:c15="http://schemas.microsoft.com/office/drawing/2012/chart" uri="{02D57815-91ED-43cb-92C2-25804820EDAC}">
                  <c15:fullRef>
                    <c15:sqref>'TC2'!$G$5:$G$10</c15:sqref>
                  </c15:fullRef>
                </c:ext>
              </c:extLst>
              <c:f>'TC2'!$G$5:$G$9</c:f>
              <c:strCache>
                <c:ptCount val="5"/>
                <c:pt idx="0">
                  <c:v>To Do</c:v>
                </c:pt>
                <c:pt idx="1">
                  <c:v>Blocked</c:v>
                </c:pt>
                <c:pt idx="2">
                  <c:v>Fail</c:v>
                </c:pt>
                <c:pt idx="3">
                  <c:v>Qualified Pass</c:v>
                </c:pt>
                <c:pt idx="4">
                  <c:v>Pass</c:v>
                </c:pt>
              </c:strCache>
            </c:strRef>
          </c:cat>
          <c:val>
            <c:numRef>
              <c:extLst>
                <c:ext xmlns:c15="http://schemas.microsoft.com/office/drawing/2012/chart" uri="{02D57815-91ED-43cb-92C2-25804820EDAC}">
                  <c15:fullRef>
                    <c15:sqref>'TC2'!$J$5:$J$10</c15:sqref>
                  </c15:fullRef>
                </c:ext>
              </c:extLst>
              <c:f>'TC2'!$J$5:$J$9</c:f>
              <c:numCache>
                <c:formatCode>General</c:formatCode>
                <c:ptCount val="5"/>
                <c:pt idx="0">
                  <c:v>0</c:v>
                </c:pt>
                <c:pt idx="1">
                  <c:v>0</c:v>
                </c:pt>
                <c:pt idx="2">
                  <c:v>0</c:v>
                </c:pt>
                <c:pt idx="3">
                  <c:v>25</c:v>
                </c:pt>
                <c:pt idx="4">
                  <c:v>3</c:v>
                </c:pt>
              </c:numCache>
            </c:numRef>
          </c:val>
          <c:extLst>
            <c:ext xmlns:c15="http://schemas.microsoft.com/office/drawing/2012/chart" uri="{02D57815-91ED-43cb-92C2-25804820EDAC}">
              <c15:categoryFilterExceptions/>
            </c:ext>
            <c:ext xmlns:c16="http://schemas.microsoft.com/office/drawing/2014/chart" uri="{C3380CC4-5D6E-409C-BE32-E72D297353CC}">
              <c16:uniqueId val="{0000000A-6325-44FE-A3AE-7D565DC258A5}"/>
            </c:ext>
          </c:extLst>
        </c:ser>
        <c:dLbls>
          <c:showLegendKey val="0"/>
          <c:showVal val="0"/>
          <c:showCatName val="0"/>
          <c:showSerName val="0"/>
          <c:showPercent val="0"/>
          <c:showBubbleSize val="0"/>
          <c:showLeaderLines val="0"/>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l">
              <a:defRPr sz="1000" b="1" i="0" u="none" strike="noStrike" kern="1200" spc="0" baseline="0">
                <a:solidFill>
                  <a:schemeClr val="tx1">
                    <a:lumMod val="65000"/>
                    <a:lumOff val="35000"/>
                  </a:schemeClr>
                </a:solidFill>
                <a:latin typeface="+mn-lt"/>
                <a:ea typeface="+mn-ea"/>
                <a:cs typeface="+mn-cs"/>
              </a:defRPr>
            </a:pPr>
            <a:r>
              <a:rPr lang="en-US" sz="1000" b="1">
                <a:solidFill>
                  <a:schemeClr val="tx1">
                    <a:lumMod val="65000"/>
                    <a:lumOff val="35000"/>
                  </a:schemeClr>
                </a:solidFill>
              </a:rPr>
              <a:t>By Counts</a:t>
            </a:r>
          </a:p>
        </c:rich>
      </c:tx>
      <c:layout>
        <c:manualLayout>
          <c:xMode val="edge"/>
          <c:yMode val="edge"/>
          <c:x val="0.28881339429345526"/>
          <c:y val="0.85601288475304227"/>
        </c:manualLayout>
      </c:layout>
      <c:overlay val="0"/>
      <c:spPr>
        <a:noFill/>
        <a:ln>
          <a:noFill/>
        </a:ln>
        <a:effectLst/>
      </c:spPr>
      <c:txPr>
        <a:bodyPr rot="0" spcFirstLastPara="1" vertOverflow="ellipsis" vert="horz" wrap="square" anchor="ctr" anchorCtr="1"/>
        <a:lstStyle/>
        <a:p>
          <a:pPr algn="l">
            <a:defRPr sz="10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8.4550419100838201E-2"/>
          <c:y val="4.654095084705321E-2"/>
          <c:w val="0.76591313182626364"/>
          <c:h val="0.80943092340730138"/>
        </c:manualLayout>
      </c:layout>
      <c:pieChart>
        <c:varyColors val="1"/>
        <c:ser>
          <c:idx val="0"/>
          <c:order val="0"/>
          <c:tx>
            <c:strRef>
              <c:f>'TC3'!$J$4</c:f>
              <c:strCache>
                <c:ptCount val="1"/>
                <c:pt idx="0">
                  <c:v>Count</c:v>
                </c:pt>
              </c:strCache>
            </c:strRef>
          </c:tx>
          <c:spPr>
            <a:ln w="12700">
              <a:noFill/>
            </a:ln>
          </c:spPr>
          <c:dPt>
            <c:idx val="0"/>
            <c:bubble3D val="0"/>
            <c:spPr>
              <a:solidFill>
                <a:srgbClr val="00B0F0"/>
              </a:solidFill>
              <a:ln w="12700">
                <a:noFill/>
              </a:ln>
              <a:effectLst/>
            </c:spPr>
            <c:extLst>
              <c:ext xmlns:c16="http://schemas.microsoft.com/office/drawing/2014/chart" uri="{C3380CC4-5D6E-409C-BE32-E72D297353CC}">
                <c16:uniqueId val="{00000001-BDB9-425F-B2C5-3AB87C86C08C}"/>
              </c:ext>
            </c:extLst>
          </c:dPt>
          <c:dPt>
            <c:idx val="1"/>
            <c:bubble3D val="0"/>
            <c:spPr>
              <a:solidFill>
                <a:srgbClr val="FFFF00"/>
              </a:solidFill>
              <a:ln w="12700">
                <a:noFill/>
              </a:ln>
              <a:effectLst/>
            </c:spPr>
            <c:extLst>
              <c:ext xmlns:c16="http://schemas.microsoft.com/office/drawing/2014/chart" uri="{C3380CC4-5D6E-409C-BE32-E72D297353CC}">
                <c16:uniqueId val="{00000003-BDB9-425F-B2C5-3AB87C86C08C}"/>
              </c:ext>
            </c:extLst>
          </c:dPt>
          <c:dPt>
            <c:idx val="2"/>
            <c:bubble3D val="0"/>
            <c:spPr>
              <a:solidFill>
                <a:srgbClr val="FF0000"/>
              </a:solidFill>
              <a:ln w="12700">
                <a:noFill/>
              </a:ln>
              <a:effectLst/>
            </c:spPr>
            <c:extLst>
              <c:ext xmlns:c16="http://schemas.microsoft.com/office/drawing/2014/chart" uri="{C3380CC4-5D6E-409C-BE32-E72D297353CC}">
                <c16:uniqueId val="{00000005-BDB9-425F-B2C5-3AB87C86C08C}"/>
              </c:ext>
            </c:extLst>
          </c:dPt>
          <c:dPt>
            <c:idx val="3"/>
            <c:bubble3D val="0"/>
            <c:spPr>
              <a:solidFill>
                <a:srgbClr val="00E266"/>
              </a:solidFill>
              <a:ln w="12700">
                <a:noFill/>
              </a:ln>
              <a:effectLst/>
            </c:spPr>
            <c:extLst>
              <c:ext xmlns:c16="http://schemas.microsoft.com/office/drawing/2014/chart" uri="{C3380CC4-5D6E-409C-BE32-E72D297353CC}">
                <c16:uniqueId val="{00000007-BDB9-425F-B2C5-3AB87C86C08C}"/>
              </c:ext>
            </c:extLst>
          </c:dPt>
          <c:dPt>
            <c:idx val="4"/>
            <c:bubble3D val="0"/>
            <c:spPr>
              <a:solidFill>
                <a:srgbClr val="00B050"/>
              </a:solidFill>
              <a:ln w="12700">
                <a:noFill/>
              </a:ln>
              <a:effectLst/>
            </c:spPr>
            <c:extLst>
              <c:ext xmlns:c16="http://schemas.microsoft.com/office/drawing/2014/chart" uri="{C3380CC4-5D6E-409C-BE32-E72D297353CC}">
                <c16:uniqueId val="{00000009-BDB9-425F-B2C5-3AB87C86C08C}"/>
              </c:ext>
            </c:extLst>
          </c:dPt>
          <c:dLbls>
            <c:dLbl>
              <c:idx val="1"/>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dLblPos val="inEnd"/>
              <c:showLegendKey val="0"/>
              <c:showVal val="0"/>
              <c:showCatName val="0"/>
              <c:showSerName val="0"/>
              <c:showPercent val="1"/>
              <c:showBubbleSize val="0"/>
              <c:extLst>
                <c:ext xmlns:c16="http://schemas.microsoft.com/office/drawing/2014/chart" uri="{C3380CC4-5D6E-409C-BE32-E72D297353CC}">
                  <c16:uniqueId val="{00000003-BDB9-425F-B2C5-3AB87C86C08C}"/>
                </c:ext>
              </c:extLst>
            </c:dLbl>
            <c:dLbl>
              <c:idx val="3"/>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inEnd"/>
              <c:showLegendKey val="0"/>
              <c:showVal val="0"/>
              <c:showCatName val="0"/>
              <c:showSerName val="0"/>
              <c:showPercent val="1"/>
              <c:showBubbleSize val="0"/>
              <c:extLst>
                <c:ext xmlns:c16="http://schemas.microsoft.com/office/drawing/2014/chart" uri="{C3380CC4-5D6E-409C-BE32-E72D297353CC}">
                  <c16:uniqueId val="{00000007-BDB9-425F-B2C5-3AB87C86C08C}"/>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0"/>
            <c:showCatName val="0"/>
            <c:showSerName val="0"/>
            <c:showPercent val="1"/>
            <c:showBubbleSize val="0"/>
            <c:showLeaderLines val="0"/>
            <c:extLst>
              <c:ext xmlns:c15="http://schemas.microsoft.com/office/drawing/2012/chart" uri="{CE6537A1-D6FC-4f65-9D91-7224C49458BB}"/>
            </c:extLst>
          </c:dLbls>
          <c:cat>
            <c:strRef>
              <c:extLst>
                <c:ext xmlns:c15="http://schemas.microsoft.com/office/drawing/2012/chart" uri="{02D57815-91ED-43cb-92C2-25804820EDAC}">
                  <c15:fullRef>
                    <c15:sqref>'TC3'!$G$5:$G$10</c15:sqref>
                  </c15:fullRef>
                </c:ext>
              </c:extLst>
              <c:f>'TC3'!$G$5:$G$9</c:f>
              <c:strCache>
                <c:ptCount val="5"/>
                <c:pt idx="0">
                  <c:v>To Do</c:v>
                </c:pt>
                <c:pt idx="1">
                  <c:v>Blocked</c:v>
                </c:pt>
                <c:pt idx="2">
                  <c:v>Fail</c:v>
                </c:pt>
                <c:pt idx="3">
                  <c:v>Qualified Pass</c:v>
                </c:pt>
                <c:pt idx="4">
                  <c:v>Pass</c:v>
                </c:pt>
              </c:strCache>
            </c:strRef>
          </c:cat>
          <c:val>
            <c:numRef>
              <c:extLst>
                <c:ext xmlns:c15="http://schemas.microsoft.com/office/drawing/2012/chart" uri="{02D57815-91ED-43cb-92C2-25804820EDAC}">
                  <c15:fullRef>
                    <c15:sqref>'TC3'!$J$5:$J$10</c15:sqref>
                  </c15:fullRef>
                </c:ext>
              </c:extLst>
              <c:f>'TC3'!$J$5:$J$9</c:f>
              <c:numCache>
                <c:formatCode>General</c:formatCode>
                <c:ptCount val="5"/>
                <c:pt idx="0">
                  <c:v>0</c:v>
                </c:pt>
                <c:pt idx="1">
                  <c:v>0</c:v>
                </c:pt>
                <c:pt idx="2">
                  <c:v>0</c:v>
                </c:pt>
                <c:pt idx="3">
                  <c:v>6</c:v>
                </c:pt>
                <c:pt idx="4">
                  <c:v>6</c:v>
                </c:pt>
              </c:numCache>
            </c:numRef>
          </c:val>
          <c:extLst>
            <c:ext xmlns:c15="http://schemas.microsoft.com/office/drawing/2012/chart" uri="{02D57815-91ED-43cb-92C2-25804820EDAC}">
              <c15:categoryFilterExceptions/>
            </c:ext>
            <c:ext xmlns:c16="http://schemas.microsoft.com/office/drawing/2014/chart" uri="{C3380CC4-5D6E-409C-BE32-E72D297353CC}">
              <c16:uniqueId val="{0000000A-BDB9-425F-B2C5-3AB87C86C08C}"/>
            </c:ext>
          </c:extLst>
        </c:ser>
        <c:dLbls>
          <c:showLegendKey val="0"/>
          <c:showVal val="0"/>
          <c:showCatName val="0"/>
          <c:showSerName val="0"/>
          <c:showPercent val="0"/>
          <c:showBubbleSize val="0"/>
          <c:showLeaderLines val="0"/>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l">
              <a:defRPr sz="1000" b="1" i="0" u="none" strike="noStrike" kern="1200" spc="0" baseline="0">
                <a:solidFill>
                  <a:schemeClr val="tx1">
                    <a:lumMod val="65000"/>
                    <a:lumOff val="35000"/>
                  </a:schemeClr>
                </a:solidFill>
                <a:latin typeface="+mn-lt"/>
                <a:ea typeface="+mn-ea"/>
                <a:cs typeface="+mn-cs"/>
              </a:defRPr>
            </a:pPr>
            <a:r>
              <a:rPr lang="en-US" sz="1000" b="1">
                <a:solidFill>
                  <a:schemeClr val="tx1">
                    <a:lumMod val="65000"/>
                    <a:lumOff val="35000"/>
                  </a:schemeClr>
                </a:solidFill>
              </a:rPr>
              <a:t>By Counts</a:t>
            </a:r>
          </a:p>
        </c:rich>
      </c:tx>
      <c:layout>
        <c:manualLayout>
          <c:xMode val="edge"/>
          <c:yMode val="edge"/>
          <c:x val="0.28881339429345526"/>
          <c:y val="0.85601288475304227"/>
        </c:manualLayout>
      </c:layout>
      <c:overlay val="0"/>
      <c:spPr>
        <a:noFill/>
        <a:ln>
          <a:noFill/>
        </a:ln>
        <a:effectLst/>
      </c:spPr>
      <c:txPr>
        <a:bodyPr rot="0" spcFirstLastPara="1" vertOverflow="ellipsis" vert="horz" wrap="square" anchor="ctr" anchorCtr="1"/>
        <a:lstStyle/>
        <a:p>
          <a:pPr algn="l">
            <a:defRPr sz="10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8.4550419100838201E-2"/>
          <c:y val="4.654095084705321E-2"/>
          <c:w val="0.76591313182626364"/>
          <c:h val="0.80943092340730138"/>
        </c:manualLayout>
      </c:layout>
      <c:pieChart>
        <c:varyColors val="1"/>
        <c:ser>
          <c:idx val="0"/>
          <c:order val="0"/>
          <c:tx>
            <c:strRef>
              <c:f>'TC4'!$J$4</c:f>
              <c:strCache>
                <c:ptCount val="1"/>
                <c:pt idx="0">
                  <c:v>Count</c:v>
                </c:pt>
              </c:strCache>
            </c:strRef>
          </c:tx>
          <c:spPr>
            <a:ln w="12700">
              <a:noFill/>
            </a:ln>
          </c:spPr>
          <c:dPt>
            <c:idx val="0"/>
            <c:bubble3D val="0"/>
            <c:spPr>
              <a:solidFill>
                <a:srgbClr val="00B0F0"/>
              </a:solidFill>
              <a:ln w="12700">
                <a:noFill/>
              </a:ln>
              <a:effectLst/>
            </c:spPr>
            <c:extLst>
              <c:ext xmlns:c16="http://schemas.microsoft.com/office/drawing/2014/chart" uri="{C3380CC4-5D6E-409C-BE32-E72D297353CC}">
                <c16:uniqueId val="{00000001-8CCC-4DD2-A768-30D5AD50AF6D}"/>
              </c:ext>
            </c:extLst>
          </c:dPt>
          <c:dPt>
            <c:idx val="1"/>
            <c:bubble3D val="0"/>
            <c:spPr>
              <a:solidFill>
                <a:srgbClr val="FFFF00"/>
              </a:solidFill>
              <a:ln w="12700">
                <a:noFill/>
              </a:ln>
              <a:effectLst/>
            </c:spPr>
            <c:extLst>
              <c:ext xmlns:c16="http://schemas.microsoft.com/office/drawing/2014/chart" uri="{C3380CC4-5D6E-409C-BE32-E72D297353CC}">
                <c16:uniqueId val="{00000003-8CCC-4DD2-A768-30D5AD50AF6D}"/>
              </c:ext>
            </c:extLst>
          </c:dPt>
          <c:dPt>
            <c:idx val="2"/>
            <c:bubble3D val="0"/>
            <c:spPr>
              <a:solidFill>
                <a:srgbClr val="FF0000"/>
              </a:solidFill>
              <a:ln w="12700">
                <a:noFill/>
              </a:ln>
              <a:effectLst/>
            </c:spPr>
            <c:extLst>
              <c:ext xmlns:c16="http://schemas.microsoft.com/office/drawing/2014/chart" uri="{C3380CC4-5D6E-409C-BE32-E72D297353CC}">
                <c16:uniqueId val="{00000005-8CCC-4DD2-A768-30D5AD50AF6D}"/>
              </c:ext>
            </c:extLst>
          </c:dPt>
          <c:dPt>
            <c:idx val="3"/>
            <c:bubble3D val="0"/>
            <c:spPr>
              <a:solidFill>
                <a:srgbClr val="00E266"/>
              </a:solidFill>
              <a:ln w="12700">
                <a:noFill/>
              </a:ln>
              <a:effectLst/>
            </c:spPr>
            <c:extLst>
              <c:ext xmlns:c16="http://schemas.microsoft.com/office/drawing/2014/chart" uri="{C3380CC4-5D6E-409C-BE32-E72D297353CC}">
                <c16:uniqueId val="{00000007-8CCC-4DD2-A768-30D5AD50AF6D}"/>
              </c:ext>
            </c:extLst>
          </c:dPt>
          <c:dPt>
            <c:idx val="4"/>
            <c:bubble3D val="0"/>
            <c:spPr>
              <a:solidFill>
                <a:srgbClr val="00B050"/>
              </a:solidFill>
              <a:ln w="12700">
                <a:noFill/>
              </a:ln>
              <a:effectLst/>
            </c:spPr>
            <c:extLst>
              <c:ext xmlns:c16="http://schemas.microsoft.com/office/drawing/2014/chart" uri="{C3380CC4-5D6E-409C-BE32-E72D297353CC}">
                <c16:uniqueId val="{00000009-8CCC-4DD2-A768-30D5AD50AF6D}"/>
              </c:ext>
            </c:extLst>
          </c:dPt>
          <c:dLbls>
            <c:dLbl>
              <c:idx val="1"/>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dLblPos val="inEnd"/>
              <c:showLegendKey val="0"/>
              <c:showVal val="0"/>
              <c:showCatName val="0"/>
              <c:showSerName val="0"/>
              <c:showPercent val="1"/>
              <c:showBubbleSize val="0"/>
              <c:extLst>
                <c:ext xmlns:c16="http://schemas.microsoft.com/office/drawing/2014/chart" uri="{C3380CC4-5D6E-409C-BE32-E72D297353CC}">
                  <c16:uniqueId val="{00000003-8CCC-4DD2-A768-30D5AD50AF6D}"/>
                </c:ext>
              </c:extLst>
            </c:dLbl>
            <c:dLbl>
              <c:idx val="3"/>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inEnd"/>
              <c:showLegendKey val="0"/>
              <c:showVal val="0"/>
              <c:showCatName val="0"/>
              <c:showSerName val="0"/>
              <c:showPercent val="1"/>
              <c:showBubbleSize val="0"/>
              <c:extLst>
                <c:ext xmlns:c16="http://schemas.microsoft.com/office/drawing/2014/chart" uri="{C3380CC4-5D6E-409C-BE32-E72D297353CC}">
                  <c16:uniqueId val="{00000007-8CCC-4DD2-A768-30D5AD50AF6D}"/>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0"/>
            <c:showCatName val="0"/>
            <c:showSerName val="0"/>
            <c:showPercent val="1"/>
            <c:showBubbleSize val="0"/>
            <c:showLeaderLines val="0"/>
            <c:extLst>
              <c:ext xmlns:c15="http://schemas.microsoft.com/office/drawing/2012/chart" uri="{CE6537A1-D6FC-4f65-9D91-7224C49458BB}"/>
            </c:extLst>
          </c:dLbls>
          <c:cat>
            <c:strRef>
              <c:extLst>
                <c:ext xmlns:c15="http://schemas.microsoft.com/office/drawing/2012/chart" uri="{02D57815-91ED-43cb-92C2-25804820EDAC}">
                  <c15:fullRef>
                    <c15:sqref>'TC4'!$G$5:$G$10</c15:sqref>
                  </c15:fullRef>
                </c:ext>
              </c:extLst>
              <c:f>'TC4'!$G$5:$G$9</c:f>
              <c:strCache>
                <c:ptCount val="5"/>
                <c:pt idx="0">
                  <c:v>To Do</c:v>
                </c:pt>
                <c:pt idx="1">
                  <c:v>Blocked</c:v>
                </c:pt>
                <c:pt idx="2">
                  <c:v>Fail</c:v>
                </c:pt>
                <c:pt idx="3">
                  <c:v>Qualified Pass</c:v>
                </c:pt>
                <c:pt idx="4">
                  <c:v>Pass</c:v>
                </c:pt>
              </c:strCache>
            </c:strRef>
          </c:cat>
          <c:val>
            <c:numRef>
              <c:extLst>
                <c:ext xmlns:c15="http://schemas.microsoft.com/office/drawing/2012/chart" uri="{02D57815-91ED-43cb-92C2-25804820EDAC}">
                  <c15:fullRef>
                    <c15:sqref>'TC4'!$J$5:$J$10</c15:sqref>
                  </c15:fullRef>
                </c:ext>
              </c:extLst>
              <c:f>'TC4'!$J$5:$J$9</c:f>
              <c:numCache>
                <c:formatCode>General</c:formatCode>
                <c:ptCount val="5"/>
                <c:pt idx="0">
                  <c:v>0</c:v>
                </c:pt>
                <c:pt idx="1">
                  <c:v>0</c:v>
                </c:pt>
                <c:pt idx="2">
                  <c:v>0</c:v>
                </c:pt>
                <c:pt idx="3">
                  <c:v>2</c:v>
                </c:pt>
                <c:pt idx="4">
                  <c:v>15</c:v>
                </c:pt>
              </c:numCache>
            </c:numRef>
          </c:val>
          <c:extLst>
            <c:ext xmlns:c15="http://schemas.microsoft.com/office/drawing/2012/chart" uri="{02D57815-91ED-43cb-92C2-25804820EDAC}">
              <c15:categoryFilterExceptions/>
            </c:ext>
            <c:ext xmlns:c16="http://schemas.microsoft.com/office/drawing/2014/chart" uri="{C3380CC4-5D6E-409C-BE32-E72D297353CC}">
              <c16:uniqueId val="{0000000A-8CCC-4DD2-A768-30D5AD50AF6D}"/>
            </c:ext>
          </c:extLst>
        </c:ser>
        <c:dLbls>
          <c:showLegendKey val="0"/>
          <c:showVal val="0"/>
          <c:showCatName val="0"/>
          <c:showSerName val="0"/>
          <c:showPercent val="0"/>
          <c:showBubbleSize val="0"/>
          <c:showLeaderLines val="0"/>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l">
              <a:defRPr sz="1000" b="1" i="0" u="none" strike="noStrike" kern="1200" spc="0" baseline="0">
                <a:solidFill>
                  <a:schemeClr val="tx1">
                    <a:lumMod val="65000"/>
                    <a:lumOff val="35000"/>
                  </a:schemeClr>
                </a:solidFill>
                <a:latin typeface="+mn-lt"/>
                <a:ea typeface="+mn-ea"/>
                <a:cs typeface="+mn-cs"/>
              </a:defRPr>
            </a:pPr>
            <a:r>
              <a:rPr lang="en-US" sz="1000" b="1">
                <a:solidFill>
                  <a:schemeClr val="tx1">
                    <a:lumMod val="65000"/>
                    <a:lumOff val="35000"/>
                  </a:schemeClr>
                </a:solidFill>
              </a:rPr>
              <a:t>By Counts</a:t>
            </a:r>
          </a:p>
        </c:rich>
      </c:tx>
      <c:layout>
        <c:manualLayout>
          <c:xMode val="edge"/>
          <c:yMode val="edge"/>
          <c:x val="0.28881339429345526"/>
          <c:y val="0.85601288475304227"/>
        </c:manualLayout>
      </c:layout>
      <c:overlay val="0"/>
      <c:spPr>
        <a:noFill/>
        <a:ln>
          <a:noFill/>
        </a:ln>
        <a:effectLst/>
      </c:spPr>
      <c:txPr>
        <a:bodyPr rot="0" spcFirstLastPara="1" vertOverflow="ellipsis" vert="horz" wrap="square" anchor="ctr" anchorCtr="1"/>
        <a:lstStyle/>
        <a:p>
          <a:pPr algn="l">
            <a:defRPr sz="10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8.4550419100838201E-2"/>
          <c:y val="4.654095084705321E-2"/>
          <c:w val="0.76591313182626364"/>
          <c:h val="0.80943092340730138"/>
        </c:manualLayout>
      </c:layout>
      <c:pieChart>
        <c:varyColors val="1"/>
        <c:ser>
          <c:idx val="0"/>
          <c:order val="0"/>
          <c:tx>
            <c:strRef>
              <c:f>'TC5'!$J$4</c:f>
              <c:strCache>
                <c:ptCount val="1"/>
                <c:pt idx="0">
                  <c:v>Count</c:v>
                </c:pt>
              </c:strCache>
            </c:strRef>
          </c:tx>
          <c:spPr>
            <a:ln w="12700">
              <a:noFill/>
            </a:ln>
          </c:spPr>
          <c:dPt>
            <c:idx val="0"/>
            <c:bubble3D val="0"/>
            <c:spPr>
              <a:solidFill>
                <a:srgbClr val="00B0F0"/>
              </a:solidFill>
              <a:ln w="12700">
                <a:noFill/>
              </a:ln>
              <a:effectLst/>
            </c:spPr>
            <c:extLst>
              <c:ext xmlns:c16="http://schemas.microsoft.com/office/drawing/2014/chart" uri="{C3380CC4-5D6E-409C-BE32-E72D297353CC}">
                <c16:uniqueId val="{00000001-D4FA-4101-A806-95C8F151B23C}"/>
              </c:ext>
            </c:extLst>
          </c:dPt>
          <c:dPt>
            <c:idx val="1"/>
            <c:bubble3D val="0"/>
            <c:spPr>
              <a:solidFill>
                <a:srgbClr val="FFFF00"/>
              </a:solidFill>
              <a:ln w="12700">
                <a:noFill/>
              </a:ln>
              <a:effectLst/>
            </c:spPr>
            <c:extLst>
              <c:ext xmlns:c16="http://schemas.microsoft.com/office/drawing/2014/chart" uri="{C3380CC4-5D6E-409C-BE32-E72D297353CC}">
                <c16:uniqueId val="{00000003-D4FA-4101-A806-95C8F151B23C}"/>
              </c:ext>
            </c:extLst>
          </c:dPt>
          <c:dPt>
            <c:idx val="2"/>
            <c:bubble3D val="0"/>
            <c:spPr>
              <a:solidFill>
                <a:srgbClr val="FF0000"/>
              </a:solidFill>
              <a:ln w="12700">
                <a:noFill/>
              </a:ln>
              <a:effectLst/>
            </c:spPr>
            <c:extLst>
              <c:ext xmlns:c16="http://schemas.microsoft.com/office/drawing/2014/chart" uri="{C3380CC4-5D6E-409C-BE32-E72D297353CC}">
                <c16:uniqueId val="{00000005-D4FA-4101-A806-95C8F151B23C}"/>
              </c:ext>
            </c:extLst>
          </c:dPt>
          <c:dPt>
            <c:idx val="3"/>
            <c:bubble3D val="0"/>
            <c:spPr>
              <a:solidFill>
                <a:srgbClr val="00E266"/>
              </a:solidFill>
              <a:ln w="12700">
                <a:noFill/>
              </a:ln>
              <a:effectLst/>
            </c:spPr>
            <c:extLst>
              <c:ext xmlns:c16="http://schemas.microsoft.com/office/drawing/2014/chart" uri="{C3380CC4-5D6E-409C-BE32-E72D297353CC}">
                <c16:uniqueId val="{00000007-D4FA-4101-A806-95C8F151B23C}"/>
              </c:ext>
            </c:extLst>
          </c:dPt>
          <c:dPt>
            <c:idx val="4"/>
            <c:bubble3D val="0"/>
            <c:spPr>
              <a:solidFill>
                <a:srgbClr val="00B050"/>
              </a:solidFill>
              <a:ln w="12700">
                <a:noFill/>
              </a:ln>
              <a:effectLst/>
            </c:spPr>
            <c:extLst>
              <c:ext xmlns:c16="http://schemas.microsoft.com/office/drawing/2014/chart" uri="{C3380CC4-5D6E-409C-BE32-E72D297353CC}">
                <c16:uniqueId val="{00000009-D4FA-4101-A806-95C8F151B23C}"/>
              </c:ext>
            </c:extLst>
          </c:dPt>
          <c:dLbls>
            <c:dLbl>
              <c:idx val="1"/>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dLblPos val="inEnd"/>
              <c:showLegendKey val="0"/>
              <c:showVal val="0"/>
              <c:showCatName val="0"/>
              <c:showSerName val="0"/>
              <c:showPercent val="1"/>
              <c:showBubbleSize val="0"/>
              <c:extLst>
                <c:ext xmlns:c16="http://schemas.microsoft.com/office/drawing/2014/chart" uri="{C3380CC4-5D6E-409C-BE32-E72D297353CC}">
                  <c16:uniqueId val="{00000003-D4FA-4101-A806-95C8F151B23C}"/>
                </c:ext>
              </c:extLst>
            </c:dLbl>
            <c:dLbl>
              <c:idx val="3"/>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inEnd"/>
              <c:showLegendKey val="0"/>
              <c:showVal val="0"/>
              <c:showCatName val="0"/>
              <c:showSerName val="0"/>
              <c:showPercent val="1"/>
              <c:showBubbleSize val="0"/>
              <c:extLst>
                <c:ext xmlns:c16="http://schemas.microsoft.com/office/drawing/2014/chart" uri="{C3380CC4-5D6E-409C-BE32-E72D297353CC}">
                  <c16:uniqueId val="{00000007-D4FA-4101-A806-95C8F151B23C}"/>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0"/>
            <c:showCatName val="0"/>
            <c:showSerName val="0"/>
            <c:showPercent val="1"/>
            <c:showBubbleSize val="0"/>
            <c:showLeaderLines val="0"/>
            <c:extLst>
              <c:ext xmlns:c15="http://schemas.microsoft.com/office/drawing/2012/chart" uri="{CE6537A1-D6FC-4f65-9D91-7224C49458BB}"/>
            </c:extLst>
          </c:dLbls>
          <c:cat>
            <c:strRef>
              <c:extLst>
                <c:ext xmlns:c15="http://schemas.microsoft.com/office/drawing/2012/chart" uri="{02D57815-91ED-43cb-92C2-25804820EDAC}">
                  <c15:fullRef>
                    <c15:sqref>'TC5'!$G$5:$G$10</c15:sqref>
                  </c15:fullRef>
                </c:ext>
              </c:extLst>
              <c:f>'TC5'!$G$5:$G$9</c:f>
              <c:strCache>
                <c:ptCount val="5"/>
                <c:pt idx="0">
                  <c:v>To Do</c:v>
                </c:pt>
                <c:pt idx="1">
                  <c:v>Blocked</c:v>
                </c:pt>
                <c:pt idx="2">
                  <c:v>Fail</c:v>
                </c:pt>
                <c:pt idx="3">
                  <c:v>Qualified Pass</c:v>
                </c:pt>
                <c:pt idx="4">
                  <c:v>Pass</c:v>
                </c:pt>
              </c:strCache>
            </c:strRef>
          </c:cat>
          <c:val>
            <c:numRef>
              <c:extLst>
                <c:ext xmlns:c15="http://schemas.microsoft.com/office/drawing/2012/chart" uri="{02D57815-91ED-43cb-92C2-25804820EDAC}">
                  <c15:fullRef>
                    <c15:sqref>'TC5'!$J$5:$J$10</c15:sqref>
                  </c15:fullRef>
                </c:ext>
              </c:extLst>
              <c:f>'TC5'!$J$5:$J$9</c:f>
              <c:numCache>
                <c:formatCode>General</c:formatCode>
                <c:ptCount val="5"/>
                <c:pt idx="0">
                  <c:v>0</c:v>
                </c:pt>
                <c:pt idx="1">
                  <c:v>0</c:v>
                </c:pt>
                <c:pt idx="2">
                  <c:v>0</c:v>
                </c:pt>
                <c:pt idx="3">
                  <c:v>0</c:v>
                </c:pt>
                <c:pt idx="4">
                  <c:v>8</c:v>
                </c:pt>
              </c:numCache>
            </c:numRef>
          </c:val>
          <c:extLst>
            <c:ext xmlns:c15="http://schemas.microsoft.com/office/drawing/2012/chart" uri="{02D57815-91ED-43cb-92C2-25804820EDAC}">
              <c15:categoryFilterExceptions/>
            </c:ext>
            <c:ext xmlns:c16="http://schemas.microsoft.com/office/drawing/2014/chart" uri="{C3380CC4-5D6E-409C-BE32-E72D297353CC}">
              <c16:uniqueId val="{0000000A-D4FA-4101-A806-95C8F151B23C}"/>
            </c:ext>
          </c:extLst>
        </c:ser>
        <c:dLbls>
          <c:showLegendKey val="0"/>
          <c:showVal val="0"/>
          <c:showCatName val="0"/>
          <c:showSerName val="0"/>
          <c:showPercent val="0"/>
          <c:showBubbleSize val="0"/>
          <c:showLeaderLines val="0"/>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0612560148731409"/>
          <c:y val="4.9302775700523466E-2"/>
          <c:w val="0.843130016752064"/>
          <c:h val="0.77423714211296102"/>
        </c:manualLayout>
      </c:layout>
      <c:areaChart>
        <c:grouping val="stacked"/>
        <c:varyColors val="0"/>
        <c:ser>
          <c:idx val="0"/>
          <c:order val="0"/>
          <c:tx>
            <c:strRef>
              <c:f>'Test Run Log'!$J$4</c:f>
              <c:strCache>
                <c:ptCount val="1"/>
                <c:pt idx="0">
                  <c:v>Pass</c:v>
                </c:pt>
              </c:strCache>
            </c:strRef>
          </c:tx>
          <c:spPr>
            <a:solidFill>
              <a:srgbClr val="00B050"/>
            </a:solidFill>
            <a:ln>
              <a:noFill/>
            </a:ln>
            <a:effectLst/>
          </c:spPr>
          <c:cat>
            <c:strRef>
              <c:f>'Test Run Log'!$B$5:$B$8</c:f>
              <c:strCache>
                <c:ptCount val="4"/>
                <c:pt idx="0">
                  <c:v>R1</c:v>
                </c:pt>
                <c:pt idx="1">
                  <c:v>R2</c:v>
                </c:pt>
                <c:pt idx="2">
                  <c:v>R3</c:v>
                </c:pt>
                <c:pt idx="3">
                  <c:v>R4</c:v>
                </c:pt>
              </c:strCache>
            </c:strRef>
          </c:cat>
          <c:val>
            <c:numRef>
              <c:f>'Test Run Log'!$J$5:$J$8</c:f>
              <c:numCache>
                <c:formatCode>General</c:formatCode>
                <c:ptCount val="4"/>
                <c:pt idx="0">
                  <c:v>39</c:v>
                </c:pt>
                <c:pt idx="1">
                  <c:v>40</c:v>
                </c:pt>
                <c:pt idx="2">
                  <c:v>35</c:v>
                </c:pt>
                <c:pt idx="3">
                  <c:v>32</c:v>
                </c:pt>
              </c:numCache>
            </c:numRef>
          </c:val>
          <c:extLst>
            <c:ext xmlns:c16="http://schemas.microsoft.com/office/drawing/2014/chart" uri="{C3380CC4-5D6E-409C-BE32-E72D297353CC}">
              <c16:uniqueId val="{00000000-9D5F-4C73-B914-D97F290D6209}"/>
            </c:ext>
          </c:extLst>
        </c:ser>
        <c:ser>
          <c:idx val="2"/>
          <c:order val="1"/>
          <c:tx>
            <c:strRef>
              <c:f>'Test Run Log'!$I$4</c:f>
              <c:strCache>
                <c:ptCount val="1"/>
                <c:pt idx="0">
                  <c:v>Qpass</c:v>
                </c:pt>
              </c:strCache>
            </c:strRef>
          </c:tx>
          <c:spPr>
            <a:solidFill>
              <a:srgbClr val="00E266"/>
            </a:solidFill>
            <a:ln w="25400">
              <a:noFill/>
            </a:ln>
            <a:effectLst/>
          </c:spPr>
          <c:val>
            <c:numRef>
              <c:f>'Test Run Log'!$I$5:$I$8</c:f>
              <c:numCache>
                <c:formatCode>General</c:formatCode>
                <c:ptCount val="4"/>
                <c:pt idx="0">
                  <c:v>0</c:v>
                </c:pt>
                <c:pt idx="1">
                  <c:v>20</c:v>
                </c:pt>
                <c:pt idx="2">
                  <c:v>30</c:v>
                </c:pt>
                <c:pt idx="3">
                  <c:v>42</c:v>
                </c:pt>
              </c:numCache>
            </c:numRef>
          </c:val>
          <c:extLst>
            <c:ext xmlns:c16="http://schemas.microsoft.com/office/drawing/2014/chart" uri="{C3380CC4-5D6E-409C-BE32-E72D297353CC}">
              <c16:uniqueId val="{00000001-898C-481D-9A4B-10419998F0DA}"/>
            </c:ext>
          </c:extLst>
        </c:ser>
        <c:ser>
          <c:idx val="1"/>
          <c:order val="2"/>
          <c:tx>
            <c:strRef>
              <c:f>'Test Run Log'!$H$4</c:f>
              <c:strCache>
                <c:ptCount val="1"/>
                <c:pt idx="0">
                  <c:v>Fail</c:v>
                </c:pt>
              </c:strCache>
            </c:strRef>
          </c:tx>
          <c:spPr>
            <a:solidFill>
              <a:srgbClr val="FF0000"/>
            </a:solidFill>
            <a:ln>
              <a:noFill/>
            </a:ln>
            <a:effectLst/>
          </c:spPr>
          <c:cat>
            <c:strRef>
              <c:f>'Test Run Log'!$B$5:$B$8</c:f>
              <c:strCache>
                <c:ptCount val="4"/>
                <c:pt idx="0">
                  <c:v>R1</c:v>
                </c:pt>
                <c:pt idx="1">
                  <c:v>R2</c:v>
                </c:pt>
                <c:pt idx="2">
                  <c:v>R3</c:v>
                </c:pt>
                <c:pt idx="3">
                  <c:v>R4</c:v>
                </c:pt>
              </c:strCache>
            </c:strRef>
          </c:cat>
          <c:val>
            <c:numRef>
              <c:f>'Test Run Log'!$H$5:$H$8</c:f>
              <c:numCache>
                <c:formatCode>General</c:formatCode>
                <c:ptCount val="4"/>
                <c:pt idx="0">
                  <c:v>8</c:v>
                </c:pt>
                <c:pt idx="1">
                  <c:v>3</c:v>
                </c:pt>
                <c:pt idx="2">
                  <c:v>4</c:v>
                </c:pt>
                <c:pt idx="3">
                  <c:v>0</c:v>
                </c:pt>
              </c:numCache>
            </c:numRef>
          </c:val>
          <c:extLst>
            <c:ext xmlns:c16="http://schemas.microsoft.com/office/drawing/2014/chart" uri="{C3380CC4-5D6E-409C-BE32-E72D297353CC}">
              <c16:uniqueId val="{00000001-9D5F-4C73-B914-D97F290D6209}"/>
            </c:ext>
          </c:extLst>
        </c:ser>
        <c:ser>
          <c:idx val="4"/>
          <c:order val="3"/>
          <c:tx>
            <c:strRef>
              <c:f>'Test Run Log'!$G$4</c:f>
              <c:strCache>
                <c:ptCount val="1"/>
                <c:pt idx="0">
                  <c:v>Block</c:v>
                </c:pt>
              </c:strCache>
            </c:strRef>
          </c:tx>
          <c:spPr>
            <a:solidFill>
              <a:srgbClr val="FFFF00"/>
            </a:solidFill>
            <a:ln w="12700">
              <a:noFill/>
            </a:ln>
            <a:effectLst/>
          </c:spPr>
          <c:cat>
            <c:strRef>
              <c:f>'Test Run Log'!$B$5:$B$8</c:f>
              <c:strCache>
                <c:ptCount val="4"/>
                <c:pt idx="0">
                  <c:v>R1</c:v>
                </c:pt>
                <c:pt idx="1">
                  <c:v>R2</c:v>
                </c:pt>
                <c:pt idx="2">
                  <c:v>R3</c:v>
                </c:pt>
                <c:pt idx="3">
                  <c:v>R4</c:v>
                </c:pt>
              </c:strCache>
            </c:strRef>
          </c:cat>
          <c:val>
            <c:numRef>
              <c:f>'Test Run Log'!$G$5:$G$8</c:f>
              <c:numCache>
                <c:formatCode>General</c:formatCode>
                <c:ptCount val="4"/>
                <c:pt idx="0">
                  <c:v>1</c:v>
                </c:pt>
                <c:pt idx="1">
                  <c:v>2</c:v>
                </c:pt>
                <c:pt idx="2">
                  <c:v>1</c:v>
                </c:pt>
                <c:pt idx="3">
                  <c:v>0</c:v>
                </c:pt>
              </c:numCache>
            </c:numRef>
          </c:val>
          <c:extLst>
            <c:ext xmlns:c16="http://schemas.microsoft.com/office/drawing/2014/chart" uri="{C3380CC4-5D6E-409C-BE32-E72D297353CC}">
              <c16:uniqueId val="{00000004-9D5F-4C73-B914-D97F290D6209}"/>
            </c:ext>
          </c:extLst>
        </c:ser>
        <c:ser>
          <c:idx val="3"/>
          <c:order val="4"/>
          <c:tx>
            <c:strRef>
              <c:f>'Test Run Log'!$F$4</c:f>
              <c:strCache>
                <c:ptCount val="1"/>
                <c:pt idx="0">
                  <c:v>ToDo</c:v>
                </c:pt>
              </c:strCache>
            </c:strRef>
          </c:tx>
          <c:spPr>
            <a:solidFill>
              <a:srgbClr val="00B0F0"/>
            </a:solidFill>
            <a:ln>
              <a:noFill/>
            </a:ln>
            <a:effectLst/>
          </c:spPr>
          <c:cat>
            <c:strRef>
              <c:f>'Test Run Log'!$B$5:$B$8</c:f>
              <c:strCache>
                <c:ptCount val="4"/>
                <c:pt idx="0">
                  <c:v>R1</c:v>
                </c:pt>
                <c:pt idx="1">
                  <c:v>R2</c:v>
                </c:pt>
                <c:pt idx="2">
                  <c:v>R3</c:v>
                </c:pt>
                <c:pt idx="3">
                  <c:v>R4</c:v>
                </c:pt>
              </c:strCache>
            </c:strRef>
          </c:cat>
          <c:val>
            <c:numRef>
              <c:f>'Test Run Log'!$F$5:$F$8</c:f>
              <c:numCache>
                <c:formatCode>General</c:formatCode>
                <c:ptCount val="4"/>
                <c:pt idx="0">
                  <c:v>0</c:v>
                </c:pt>
                <c:pt idx="1">
                  <c:v>3</c:v>
                </c:pt>
                <c:pt idx="2">
                  <c:v>2</c:v>
                </c:pt>
                <c:pt idx="3">
                  <c:v>0</c:v>
                </c:pt>
              </c:numCache>
            </c:numRef>
          </c:val>
          <c:extLst>
            <c:ext xmlns:c16="http://schemas.microsoft.com/office/drawing/2014/chart" uri="{C3380CC4-5D6E-409C-BE32-E72D297353CC}">
              <c16:uniqueId val="{00000003-9D5F-4C73-B914-D97F290D6209}"/>
            </c:ext>
          </c:extLst>
        </c:ser>
        <c:dLbls>
          <c:showLegendKey val="0"/>
          <c:showVal val="0"/>
          <c:showCatName val="0"/>
          <c:showSerName val="0"/>
          <c:showPercent val="0"/>
          <c:showBubbleSize val="0"/>
        </c:dLbls>
        <c:axId val="337800712"/>
        <c:axId val="337804320"/>
      </c:areaChart>
      <c:catAx>
        <c:axId val="337800712"/>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5400000" spcFirstLastPara="1" vertOverflow="ellipsis"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crossAx val="337804320"/>
        <c:crosses val="autoZero"/>
        <c:auto val="0"/>
        <c:lblAlgn val="ctr"/>
        <c:lblOffset val="100"/>
        <c:noMultiLvlLbl val="0"/>
      </c:catAx>
      <c:valAx>
        <c:axId val="33780432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crossAx val="337800712"/>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bg1">
          <a:lumMod val="6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4.4152523763214852E-2"/>
          <c:y val="1.145981752280965E-2"/>
          <c:w val="0.91909448818897621"/>
          <c:h val="0.69967879015123113"/>
        </c:manualLayout>
      </c:layout>
      <c:barChart>
        <c:barDir val="bar"/>
        <c:grouping val="stacked"/>
        <c:varyColors val="0"/>
        <c:ser>
          <c:idx val="0"/>
          <c:order val="0"/>
          <c:tx>
            <c:strRef>
              <c:f>Report!$G$13</c:f>
              <c:strCache>
                <c:ptCount val="1"/>
                <c:pt idx="0">
                  <c:v>Pass</c:v>
                </c:pt>
              </c:strCache>
            </c:strRef>
          </c:tx>
          <c:spPr>
            <a:solidFill>
              <a:srgbClr val="005024"/>
            </a:solidFill>
            <a:ln>
              <a:solidFill>
                <a:srgbClr val="005024"/>
              </a:solidFill>
            </a:ln>
            <a:effectLst/>
          </c:spPr>
          <c:invertIfNegative val="0"/>
          <c:dPt>
            <c:idx val="0"/>
            <c:invertIfNegative val="0"/>
            <c:bubble3D val="0"/>
            <c:spPr>
              <a:solidFill>
                <a:srgbClr val="00B050"/>
              </a:solidFill>
              <a:ln>
                <a:solidFill>
                  <a:srgbClr val="00B050"/>
                </a:solidFill>
              </a:ln>
              <a:effectLst/>
            </c:spPr>
            <c:extLst>
              <c:ext xmlns:c16="http://schemas.microsoft.com/office/drawing/2014/chart" uri="{C3380CC4-5D6E-409C-BE32-E72D297353CC}">
                <c16:uniqueId val="{00000002-3028-4282-8FBB-62752001F8FD}"/>
              </c:ext>
            </c:extLst>
          </c:dPt>
          <c:val>
            <c:numRef>
              <c:f>Report!$G$14</c:f>
              <c:numCache>
                <c:formatCode>General</c:formatCode>
                <c:ptCount val="1"/>
                <c:pt idx="0">
                  <c:v>32</c:v>
                </c:pt>
              </c:numCache>
            </c:numRef>
          </c:val>
          <c:extLst>
            <c:ext xmlns:c16="http://schemas.microsoft.com/office/drawing/2014/chart" uri="{C3380CC4-5D6E-409C-BE32-E72D297353CC}">
              <c16:uniqueId val="{00000000-5377-4A86-A99F-81B52CF7537D}"/>
            </c:ext>
          </c:extLst>
        </c:ser>
        <c:ser>
          <c:idx val="1"/>
          <c:order val="1"/>
          <c:tx>
            <c:strRef>
              <c:f>Report!$E$13</c:f>
              <c:strCache>
                <c:ptCount val="1"/>
                <c:pt idx="0">
                  <c:v>Fail</c:v>
                </c:pt>
              </c:strCache>
            </c:strRef>
          </c:tx>
          <c:spPr>
            <a:solidFill>
              <a:srgbClr val="FF0000"/>
            </a:solidFill>
            <a:ln>
              <a:solidFill>
                <a:srgbClr val="FF0000"/>
              </a:solidFill>
            </a:ln>
            <a:effectLst/>
          </c:spPr>
          <c:invertIfNegative val="0"/>
          <c:val>
            <c:numRef>
              <c:f>Report!$E$14</c:f>
              <c:numCache>
                <c:formatCode>General</c:formatCode>
                <c:ptCount val="1"/>
                <c:pt idx="0">
                  <c:v>0</c:v>
                </c:pt>
              </c:numCache>
            </c:numRef>
          </c:val>
          <c:extLst>
            <c:ext xmlns:c16="http://schemas.microsoft.com/office/drawing/2014/chart" uri="{C3380CC4-5D6E-409C-BE32-E72D297353CC}">
              <c16:uniqueId val="{00000001-5377-4A86-A99F-81B52CF7537D}"/>
            </c:ext>
          </c:extLst>
        </c:ser>
        <c:ser>
          <c:idx val="2"/>
          <c:order val="2"/>
          <c:tx>
            <c:strRef>
              <c:f>Report!$D$13</c:f>
              <c:strCache>
                <c:ptCount val="1"/>
                <c:pt idx="0">
                  <c:v>Block</c:v>
                </c:pt>
              </c:strCache>
            </c:strRef>
          </c:tx>
          <c:spPr>
            <a:solidFill>
              <a:srgbClr val="FFFF00"/>
            </a:solidFill>
            <a:ln>
              <a:solidFill>
                <a:srgbClr val="FFC000"/>
              </a:solidFill>
            </a:ln>
            <a:effectLst/>
          </c:spPr>
          <c:invertIfNegative val="0"/>
          <c:val>
            <c:numRef>
              <c:f>Report!$D$14</c:f>
              <c:numCache>
                <c:formatCode>General</c:formatCode>
                <c:ptCount val="1"/>
                <c:pt idx="0">
                  <c:v>0</c:v>
                </c:pt>
              </c:numCache>
            </c:numRef>
          </c:val>
          <c:extLst>
            <c:ext xmlns:c16="http://schemas.microsoft.com/office/drawing/2014/chart" uri="{C3380CC4-5D6E-409C-BE32-E72D297353CC}">
              <c16:uniqueId val="{00000002-5377-4A86-A99F-81B52CF7537D}"/>
            </c:ext>
          </c:extLst>
        </c:ser>
        <c:ser>
          <c:idx val="3"/>
          <c:order val="3"/>
          <c:tx>
            <c:strRef>
              <c:f>Report!$C$13</c:f>
              <c:strCache>
                <c:ptCount val="1"/>
                <c:pt idx="0">
                  <c:v>ToDo</c:v>
                </c:pt>
              </c:strCache>
            </c:strRef>
          </c:tx>
          <c:spPr>
            <a:solidFill>
              <a:srgbClr val="00B0F0"/>
            </a:solidFill>
            <a:ln>
              <a:solidFill>
                <a:srgbClr val="00B0F0"/>
              </a:solidFill>
            </a:ln>
            <a:effectLst/>
          </c:spPr>
          <c:invertIfNegative val="0"/>
          <c:val>
            <c:numRef>
              <c:f>Report!$C$14</c:f>
              <c:numCache>
                <c:formatCode>General</c:formatCode>
                <c:ptCount val="1"/>
                <c:pt idx="0">
                  <c:v>0</c:v>
                </c:pt>
              </c:numCache>
            </c:numRef>
          </c:val>
          <c:extLst>
            <c:ext xmlns:c16="http://schemas.microsoft.com/office/drawing/2014/chart" uri="{C3380CC4-5D6E-409C-BE32-E72D297353CC}">
              <c16:uniqueId val="{00000003-3028-4282-8FBB-62752001F8FD}"/>
            </c:ext>
          </c:extLst>
        </c:ser>
        <c:ser>
          <c:idx val="4"/>
          <c:order val="4"/>
          <c:tx>
            <c:strRef>
              <c:f>Report!$F$13</c:f>
              <c:strCache>
                <c:ptCount val="1"/>
                <c:pt idx="0">
                  <c:v>Qpass</c:v>
                </c:pt>
              </c:strCache>
            </c:strRef>
          </c:tx>
          <c:spPr>
            <a:solidFill>
              <a:schemeClr val="accent5"/>
            </a:solidFill>
            <a:ln>
              <a:solidFill>
                <a:srgbClr val="00E266"/>
              </a:solidFill>
            </a:ln>
            <a:effectLst/>
          </c:spPr>
          <c:invertIfNegative val="0"/>
          <c:dPt>
            <c:idx val="0"/>
            <c:invertIfNegative val="0"/>
            <c:bubble3D val="0"/>
            <c:spPr>
              <a:solidFill>
                <a:srgbClr val="00E266"/>
              </a:solidFill>
              <a:ln>
                <a:solidFill>
                  <a:srgbClr val="00E266"/>
                </a:solidFill>
              </a:ln>
              <a:effectLst/>
            </c:spPr>
            <c:extLst>
              <c:ext xmlns:c16="http://schemas.microsoft.com/office/drawing/2014/chart" uri="{C3380CC4-5D6E-409C-BE32-E72D297353CC}">
                <c16:uniqueId val="{00000004-27C8-44C8-A49F-9B2368E244CF}"/>
              </c:ext>
            </c:extLst>
          </c:dPt>
          <c:val>
            <c:numRef>
              <c:f>Report!$F$14</c:f>
              <c:numCache>
                <c:formatCode>General</c:formatCode>
                <c:ptCount val="1"/>
                <c:pt idx="0">
                  <c:v>42</c:v>
                </c:pt>
              </c:numCache>
            </c:numRef>
          </c:val>
          <c:extLst>
            <c:ext xmlns:c16="http://schemas.microsoft.com/office/drawing/2014/chart" uri="{C3380CC4-5D6E-409C-BE32-E72D297353CC}">
              <c16:uniqueId val="{00000003-27C8-44C8-A49F-9B2368E244CF}"/>
            </c:ext>
          </c:extLst>
        </c:ser>
        <c:dLbls>
          <c:showLegendKey val="0"/>
          <c:showVal val="0"/>
          <c:showCatName val="0"/>
          <c:showSerName val="0"/>
          <c:showPercent val="0"/>
          <c:showBubbleSize val="0"/>
        </c:dLbls>
        <c:gapWidth val="10"/>
        <c:overlap val="100"/>
        <c:axId val="705073072"/>
        <c:axId val="705077336"/>
      </c:barChart>
      <c:catAx>
        <c:axId val="705073072"/>
        <c:scaling>
          <c:orientation val="minMax"/>
        </c:scaling>
        <c:delete val="1"/>
        <c:axPos val="l"/>
        <c:numFmt formatCode="General" sourceLinked="1"/>
        <c:majorTickMark val="none"/>
        <c:minorTickMark val="none"/>
        <c:tickLblPos val="nextTo"/>
        <c:crossAx val="705077336"/>
        <c:crosses val="autoZero"/>
        <c:auto val="1"/>
        <c:lblAlgn val="ctr"/>
        <c:lblOffset val="100"/>
        <c:noMultiLvlLbl val="0"/>
      </c:catAx>
      <c:valAx>
        <c:axId val="705077336"/>
        <c:scaling>
          <c:orientation val="minMax"/>
          <c:min val="0"/>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5073072"/>
        <c:crosses val="autoZero"/>
        <c:crossBetween val="between"/>
      </c:valAx>
      <c:spPr>
        <a:noFill/>
        <a:ln>
          <a:noFill/>
        </a:ln>
        <a:effectLst/>
      </c:spPr>
    </c:plotArea>
    <c:plotVisOnly val="1"/>
    <c:dispBlanksAs val="gap"/>
    <c:showDLblsOverMax val="0"/>
  </c:chart>
  <c:spPr>
    <a:solidFill>
      <a:schemeClr val="bg1"/>
    </a:solidFill>
    <a:ln w="9525" cap="flat" cmpd="sng" algn="ctr">
      <a:noFill/>
      <a:round/>
    </a:ln>
    <a:effectLst/>
  </c:spPr>
  <c:txPr>
    <a:bodyPr/>
    <a:lstStyle/>
    <a:p>
      <a:pPr>
        <a:defRPr sz="900"/>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4.4152523763214852E-2"/>
          <c:y val="8.4638834208223945E-3"/>
          <c:w val="0.91909448818897621"/>
          <c:h val="0.70552964859975031"/>
        </c:manualLayout>
      </c:layout>
      <c:barChart>
        <c:barDir val="bar"/>
        <c:grouping val="stacked"/>
        <c:varyColors val="0"/>
        <c:ser>
          <c:idx val="0"/>
          <c:order val="0"/>
          <c:tx>
            <c:strRef>
              <c:f>Report!$M$13</c:f>
              <c:strCache>
                <c:ptCount val="1"/>
                <c:pt idx="0">
                  <c:v>Close</c:v>
                </c:pt>
              </c:strCache>
            </c:strRef>
          </c:tx>
          <c:spPr>
            <a:solidFill>
              <a:srgbClr val="005024"/>
            </a:solidFill>
            <a:ln>
              <a:solidFill>
                <a:srgbClr val="005024"/>
              </a:solidFill>
            </a:ln>
            <a:effectLst/>
          </c:spPr>
          <c:invertIfNegative val="0"/>
          <c:dPt>
            <c:idx val="0"/>
            <c:invertIfNegative val="0"/>
            <c:bubble3D val="0"/>
            <c:spPr>
              <a:solidFill>
                <a:schemeClr val="tx1">
                  <a:lumMod val="65000"/>
                  <a:lumOff val="35000"/>
                </a:schemeClr>
              </a:solidFill>
              <a:ln>
                <a:solidFill>
                  <a:schemeClr val="tx1">
                    <a:lumMod val="65000"/>
                    <a:lumOff val="35000"/>
                  </a:schemeClr>
                </a:solidFill>
              </a:ln>
              <a:effectLst/>
            </c:spPr>
            <c:extLst>
              <c:ext xmlns:c16="http://schemas.microsoft.com/office/drawing/2014/chart" uri="{C3380CC4-5D6E-409C-BE32-E72D297353CC}">
                <c16:uniqueId val="{00000001-9660-4385-85A7-038B733D4127}"/>
              </c:ext>
            </c:extLst>
          </c:dPt>
          <c:val>
            <c:numRef>
              <c:f>Report!$M$14</c:f>
              <c:numCache>
                <c:formatCode>General</c:formatCode>
                <c:ptCount val="1"/>
                <c:pt idx="0">
                  <c:v>14</c:v>
                </c:pt>
              </c:numCache>
            </c:numRef>
          </c:val>
          <c:extLst>
            <c:ext xmlns:c16="http://schemas.microsoft.com/office/drawing/2014/chart" uri="{C3380CC4-5D6E-409C-BE32-E72D297353CC}">
              <c16:uniqueId val="{00000002-9660-4385-85A7-038B733D4127}"/>
            </c:ext>
          </c:extLst>
        </c:ser>
        <c:ser>
          <c:idx val="1"/>
          <c:order val="1"/>
          <c:tx>
            <c:strRef>
              <c:f>Report!$L$13</c:f>
              <c:strCache>
                <c:ptCount val="1"/>
                <c:pt idx="0">
                  <c:v>Defer</c:v>
                </c:pt>
              </c:strCache>
            </c:strRef>
          </c:tx>
          <c:spPr>
            <a:solidFill>
              <a:schemeClr val="bg1">
                <a:lumMod val="65000"/>
                <a:alpha val="99000"/>
              </a:schemeClr>
            </a:solidFill>
            <a:ln>
              <a:solidFill>
                <a:schemeClr val="bg1">
                  <a:lumMod val="65000"/>
                </a:schemeClr>
              </a:solidFill>
            </a:ln>
            <a:effectLst/>
          </c:spPr>
          <c:invertIfNegative val="0"/>
          <c:val>
            <c:numRef>
              <c:f>Report!$L$14</c:f>
              <c:numCache>
                <c:formatCode>General</c:formatCode>
                <c:ptCount val="1"/>
                <c:pt idx="0">
                  <c:v>0</c:v>
                </c:pt>
              </c:numCache>
            </c:numRef>
          </c:val>
          <c:extLst>
            <c:ext xmlns:c16="http://schemas.microsoft.com/office/drawing/2014/chart" uri="{C3380CC4-5D6E-409C-BE32-E72D297353CC}">
              <c16:uniqueId val="{00000003-9660-4385-85A7-038B733D4127}"/>
            </c:ext>
          </c:extLst>
        </c:ser>
        <c:ser>
          <c:idx val="3"/>
          <c:order val="2"/>
          <c:tx>
            <c:strRef>
              <c:f>Report!$K$13</c:f>
              <c:strCache>
                <c:ptCount val="1"/>
                <c:pt idx="0">
                  <c:v>Open</c:v>
                </c:pt>
              </c:strCache>
            </c:strRef>
          </c:tx>
          <c:spPr>
            <a:solidFill>
              <a:srgbClr val="FF0000"/>
            </a:solidFill>
            <a:ln>
              <a:solidFill>
                <a:srgbClr val="FF0000"/>
              </a:solidFill>
            </a:ln>
            <a:effectLst/>
          </c:spPr>
          <c:invertIfNegative val="0"/>
          <c:val>
            <c:numRef>
              <c:f>Report!$K$14</c:f>
              <c:numCache>
                <c:formatCode>General</c:formatCode>
                <c:ptCount val="1"/>
                <c:pt idx="0">
                  <c:v>0</c:v>
                </c:pt>
              </c:numCache>
            </c:numRef>
          </c:val>
          <c:extLst>
            <c:ext xmlns:c16="http://schemas.microsoft.com/office/drawing/2014/chart" uri="{C3380CC4-5D6E-409C-BE32-E72D297353CC}">
              <c16:uniqueId val="{00000005-9660-4385-85A7-038B733D4127}"/>
            </c:ext>
          </c:extLst>
        </c:ser>
        <c:dLbls>
          <c:showLegendKey val="0"/>
          <c:showVal val="0"/>
          <c:showCatName val="0"/>
          <c:showSerName val="0"/>
          <c:showPercent val="0"/>
          <c:showBubbleSize val="0"/>
        </c:dLbls>
        <c:gapWidth val="10"/>
        <c:overlap val="100"/>
        <c:axId val="705073072"/>
        <c:axId val="705077336"/>
      </c:barChart>
      <c:catAx>
        <c:axId val="705073072"/>
        <c:scaling>
          <c:orientation val="minMax"/>
        </c:scaling>
        <c:delete val="1"/>
        <c:axPos val="l"/>
        <c:numFmt formatCode="General" sourceLinked="1"/>
        <c:majorTickMark val="none"/>
        <c:minorTickMark val="none"/>
        <c:tickLblPos val="nextTo"/>
        <c:crossAx val="705077336"/>
        <c:crosses val="autoZero"/>
        <c:auto val="1"/>
        <c:lblAlgn val="ctr"/>
        <c:lblOffset val="100"/>
        <c:noMultiLvlLbl val="0"/>
      </c:catAx>
      <c:valAx>
        <c:axId val="705077336"/>
        <c:scaling>
          <c:orientation val="minMax"/>
          <c:min val="0"/>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5073072"/>
        <c:crosses val="autoZero"/>
        <c:crossBetween val="between"/>
      </c:valAx>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0612560148731409"/>
          <c:y val="4.9302775700523466E-2"/>
          <c:w val="0.843130016752064"/>
          <c:h val="0.77423714211296102"/>
        </c:manualLayout>
      </c:layout>
      <c:areaChart>
        <c:grouping val="stacked"/>
        <c:varyColors val="0"/>
        <c:ser>
          <c:idx val="3"/>
          <c:order val="0"/>
          <c:tx>
            <c:strRef>
              <c:f>'Test Run Log'!$O$4</c:f>
              <c:strCache>
                <c:ptCount val="1"/>
                <c:pt idx="0">
                  <c:v>Closed</c:v>
                </c:pt>
              </c:strCache>
            </c:strRef>
          </c:tx>
          <c:spPr>
            <a:solidFill>
              <a:schemeClr val="tx1">
                <a:lumMod val="65000"/>
                <a:lumOff val="35000"/>
              </a:schemeClr>
            </a:solidFill>
            <a:ln>
              <a:noFill/>
            </a:ln>
            <a:effectLst/>
          </c:spPr>
          <c:cat>
            <c:strRef>
              <c:f>'Test Run Log'!$B$5:$B$8</c:f>
              <c:strCache>
                <c:ptCount val="4"/>
                <c:pt idx="0">
                  <c:v>R1</c:v>
                </c:pt>
                <c:pt idx="1">
                  <c:v>R2</c:v>
                </c:pt>
                <c:pt idx="2">
                  <c:v>R3</c:v>
                </c:pt>
                <c:pt idx="3">
                  <c:v>R4</c:v>
                </c:pt>
              </c:strCache>
            </c:strRef>
          </c:cat>
          <c:val>
            <c:numRef>
              <c:f>'Test Run Log'!$O$5:$O$8</c:f>
              <c:numCache>
                <c:formatCode>General</c:formatCode>
                <c:ptCount val="4"/>
                <c:pt idx="0">
                  <c:v>0</c:v>
                </c:pt>
                <c:pt idx="1">
                  <c:v>10</c:v>
                </c:pt>
                <c:pt idx="2">
                  <c:v>12</c:v>
                </c:pt>
                <c:pt idx="3">
                  <c:v>14</c:v>
                </c:pt>
              </c:numCache>
            </c:numRef>
          </c:val>
          <c:extLst>
            <c:ext xmlns:c16="http://schemas.microsoft.com/office/drawing/2014/chart" uri="{C3380CC4-5D6E-409C-BE32-E72D297353CC}">
              <c16:uniqueId val="{00000003-EB3A-4FBC-91FC-82AF43AF53F6}"/>
            </c:ext>
          </c:extLst>
        </c:ser>
        <c:ser>
          <c:idx val="4"/>
          <c:order val="1"/>
          <c:tx>
            <c:strRef>
              <c:f>'Test Run Log'!$N$4</c:f>
              <c:strCache>
                <c:ptCount val="1"/>
                <c:pt idx="0">
                  <c:v>Defer</c:v>
                </c:pt>
              </c:strCache>
            </c:strRef>
          </c:tx>
          <c:spPr>
            <a:solidFill>
              <a:schemeClr val="bg1">
                <a:lumMod val="65000"/>
              </a:schemeClr>
            </a:solidFill>
            <a:ln w="12700">
              <a:noFill/>
            </a:ln>
            <a:effectLst/>
          </c:spPr>
          <c:cat>
            <c:strRef>
              <c:f>'Test Run Log'!$B$5:$B$8</c:f>
              <c:strCache>
                <c:ptCount val="4"/>
                <c:pt idx="0">
                  <c:v>R1</c:v>
                </c:pt>
                <c:pt idx="1">
                  <c:v>R2</c:v>
                </c:pt>
                <c:pt idx="2">
                  <c:v>R3</c:v>
                </c:pt>
                <c:pt idx="3">
                  <c:v>R4</c:v>
                </c:pt>
              </c:strCache>
            </c:strRef>
          </c:cat>
          <c:val>
            <c:numRef>
              <c:f>'Test Run Log'!$N$5:$N$8</c:f>
              <c:numCache>
                <c:formatCode>General</c:formatCode>
                <c:ptCount val="4"/>
                <c:pt idx="0">
                  <c:v>0</c:v>
                </c:pt>
                <c:pt idx="1">
                  <c:v>0</c:v>
                </c:pt>
                <c:pt idx="2">
                  <c:v>0</c:v>
                </c:pt>
                <c:pt idx="3">
                  <c:v>0</c:v>
                </c:pt>
              </c:numCache>
            </c:numRef>
          </c:val>
          <c:extLst>
            <c:ext xmlns:c16="http://schemas.microsoft.com/office/drawing/2014/chart" uri="{C3380CC4-5D6E-409C-BE32-E72D297353CC}">
              <c16:uniqueId val="{00000002-EB3A-4FBC-91FC-82AF43AF53F6}"/>
            </c:ext>
          </c:extLst>
        </c:ser>
        <c:ser>
          <c:idx val="1"/>
          <c:order val="2"/>
          <c:tx>
            <c:strRef>
              <c:f>'Test Run Log'!$M$4</c:f>
              <c:strCache>
                <c:ptCount val="1"/>
                <c:pt idx="0">
                  <c:v>Open,  Allow</c:v>
                </c:pt>
              </c:strCache>
            </c:strRef>
          </c:tx>
          <c:spPr>
            <a:solidFill>
              <a:srgbClr val="FF0000"/>
            </a:solidFill>
            <a:ln>
              <a:solidFill>
                <a:srgbClr val="C00000"/>
              </a:solidFill>
            </a:ln>
            <a:effectLst/>
          </c:spPr>
          <c:cat>
            <c:strRef>
              <c:f>'Test Run Log'!$B$5:$B$8</c:f>
              <c:strCache>
                <c:ptCount val="4"/>
                <c:pt idx="0">
                  <c:v>R1</c:v>
                </c:pt>
                <c:pt idx="1">
                  <c:v>R2</c:v>
                </c:pt>
                <c:pt idx="2">
                  <c:v>R3</c:v>
                </c:pt>
                <c:pt idx="3">
                  <c:v>R4</c:v>
                </c:pt>
              </c:strCache>
            </c:strRef>
          </c:cat>
          <c:val>
            <c:numRef>
              <c:f>'Test Run Log'!$M$5:$M$8</c:f>
              <c:numCache>
                <c:formatCode>General</c:formatCode>
                <c:ptCount val="4"/>
                <c:pt idx="0">
                  <c:v>4</c:v>
                </c:pt>
                <c:pt idx="1">
                  <c:v>2</c:v>
                </c:pt>
                <c:pt idx="3">
                  <c:v>0</c:v>
                </c:pt>
              </c:numCache>
            </c:numRef>
          </c:val>
          <c:extLst>
            <c:ext xmlns:c16="http://schemas.microsoft.com/office/drawing/2014/chart" uri="{C3380CC4-5D6E-409C-BE32-E72D297353CC}">
              <c16:uniqueId val="{00000001-EB3A-4FBC-91FC-82AF43AF53F6}"/>
            </c:ext>
          </c:extLst>
        </c:ser>
        <c:ser>
          <c:idx val="0"/>
          <c:order val="3"/>
          <c:tx>
            <c:strRef>
              <c:f>'Test Run Log'!$L$4</c:f>
              <c:strCache>
                <c:ptCount val="1"/>
                <c:pt idx="0">
                  <c:v>Open,  Stop</c:v>
                </c:pt>
              </c:strCache>
            </c:strRef>
          </c:tx>
          <c:spPr>
            <a:solidFill>
              <a:srgbClr val="FF0000"/>
            </a:solidFill>
            <a:ln>
              <a:noFill/>
            </a:ln>
            <a:effectLst/>
          </c:spPr>
          <c:cat>
            <c:strRef>
              <c:f>'Test Run Log'!$B$5:$B$8</c:f>
              <c:strCache>
                <c:ptCount val="4"/>
                <c:pt idx="0">
                  <c:v>R1</c:v>
                </c:pt>
                <c:pt idx="1">
                  <c:v>R2</c:v>
                </c:pt>
                <c:pt idx="2">
                  <c:v>R3</c:v>
                </c:pt>
                <c:pt idx="3">
                  <c:v>R4</c:v>
                </c:pt>
              </c:strCache>
            </c:strRef>
          </c:cat>
          <c:val>
            <c:numRef>
              <c:f>'Test Run Log'!$L$5:$L$8</c:f>
              <c:numCache>
                <c:formatCode>General</c:formatCode>
                <c:ptCount val="4"/>
                <c:pt idx="0">
                  <c:v>6</c:v>
                </c:pt>
                <c:pt idx="1">
                  <c:v>1</c:v>
                </c:pt>
                <c:pt idx="2">
                  <c:v>1</c:v>
                </c:pt>
                <c:pt idx="3">
                  <c:v>0</c:v>
                </c:pt>
              </c:numCache>
            </c:numRef>
          </c:val>
          <c:extLst>
            <c:ext xmlns:c16="http://schemas.microsoft.com/office/drawing/2014/chart" uri="{C3380CC4-5D6E-409C-BE32-E72D297353CC}">
              <c16:uniqueId val="{00000000-EB3A-4FBC-91FC-82AF43AF53F6}"/>
            </c:ext>
          </c:extLst>
        </c:ser>
        <c:dLbls>
          <c:showLegendKey val="0"/>
          <c:showVal val="0"/>
          <c:showCatName val="0"/>
          <c:showSerName val="0"/>
          <c:showPercent val="0"/>
          <c:showBubbleSize val="0"/>
        </c:dLbls>
        <c:axId val="337800712"/>
        <c:axId val="337804320"/>
      </c:areaChart>
      <c:catAx>
        <c:axId val="337800712"/>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5400000" spcFirstLastPara="1" vertOverflow="ellipsis"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crossAx val="337804320"/>
        <c:crosses val="autoZero"/>
        <c:auto val="0"/>
        <c:lblAlgn val="ctr"/>
        <c:lblOffset val="100"/>
        <c:noMultiLvlLbl val="0"/>
      </c:catAx>
      <c:valAx>
        <c:axId val="33780432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crossAx val="337800712"/>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bg1">
          <a:lumMod val="65000"/>
        </a:schemeClr>
      </a:solid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0612560148731409"/>
          <c:y val="4.9302775700523466E-2"/>
          <c:w val="0.843130016752064"/>
          <c:h val="0.67322685516583147"/>
        </c:manualLayout>
      </c:layout>
      <c:barChart>
        <c:barDir val="col"/>
        <c:grouping val="clustered"/>
        <c:varyColors val="0"/>
        <c:ser>
          <c:idx val="3"/>
          <c:order val="0"/>
          <c:tx>
            <c:strRef>
              <c:f>'Test Run Log'!$E$3</c:f>
              <c:strCache>
                <c:ptCount val="1"/>
                <c:pt idx="0">
                  <c:v>Exec Time (hr)</c:v>
                </c:pt>
              </c:strCache>
            </c:strRef>
          </c:tx>
          <c:spPr>
            <a:solidFill>
              <a:srgbClr val="7030A0"/>
            </a:solidFill>
            <a:ln>
              <a:noFill/>
            </a:ln>
            <a:effectLst/>
          </c:spPr>
          <c:invertIfNegative val="0"/>
          <c:cat>
            <c:strRef>
              <c:f>'Test Run Log'!$B$5:$B$8</c:f>
              <c:strCache>
                <c:ptCount val="4"/>
                <c:pt idx="0">
                  <c:v>R1</c:v>
                </c:pt>
                <c:pt idx="1">
                  <c:v>R2</c:v>
                </c:pt>
                <c:pt idx="2">
                  <c:v>R3</c:v>
                </c:pt>
                <c:pt idx="3">
                  <c:v>R4</c:v>
                </c:pt>
              </c:strCache>
            </c:strRef>
          </c:cat>
          <c:val>
            <c:numRef>
              <c:f>'Test Run Log'!$E$5:$E$8</c:f>
              <c:numCache>
                <c:formatCode>0.0</c:formatCode>
                <c:ptCount val="4"/>
                <c:pt idx="0">
                  <c:v>1.8</c:v>
                </c:pt>
                <c:pt idx="1">
                  <c:v>2.1</c:v>
                </c:pt>
                <c:pt idx="2">
                  <c:v>1.9</c:v>
                </c:pt>
                <c:pt idx="3">
                  <c:v>0.8</c:v>
                </c:pt>
              </c:numCache>
            </c:numRef>
          </c:val>
          <c:extLst>
            <c:ext xmlns:c16="http://schemas.microsoft.com/office/drawing/2014/chart" uri="{C3380CC4-5D6E-409C-BE32-E72D297353CC}">
              <c16:uniqueId val="{00000003-9825-4E58-8314-50FB6D318366}"/>
            </c:ext>
          </c:extLst>
        </c:ser>
        <c:dLbls>
          <c:showLegendKey val="0"/>
          <c:showVal val="0"/>
          <c:showCatName val="0"/>
          <c:showSerName val="0"/>
          <c:showPercent val="0"/>
          <c:showBubbleSize val="0"/>
        </c:dLbls>
        <c:gapWidth val="10"/>
        <c:axId val="337800712"/>
        <c:axId val="337804320"/>
      </c:barChart>
      <c:catAx>
        <c:axId val="337800712"/>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5400000" spcFirstLastPara="1" vertOverflow="ellipsis"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crossAx val="337804320"/>
        <c:crosses val="autoZero"/>
        <c:auto val="0"/>
        <c:lblAlgn val="ctr"/>
        <c:lblOffset val="100"/>
        <c:noMultiLvlLbl val="0"/>
      </c:catAx>
      <c:valAx>
        <c:axId val="337804320"/>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crossAx val="337800712"/>
        <c:crosses val="autoZero"/>
        <c:crossBetween val="between"/>
      </c:valAx>
      <c:spPr>
        <a:noFill/>
        <a:ln>
          <a:noFill/>
        </a:ln>
        <a:effectLst/>
      </c:spPr>
    </c:plotArea>
    <c:legend>
      <c:legendPos val="b"/>
      <c:layout>
        <c:manualLayout>
          <c:xMode val="edge"/>
          <c:yMode val="edge"/>
          <c:x val="0.28725255119141541"/>
          <c:y val="0.88162729658792638"/>
          <c:w val="0.46806176487271117"/>
          <c:h val="8.0493915533285609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bg1">
          <a:lumMod val="65000"/>
        </a:schemeClr>
      </a:solid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0612560148731409"/>
          <c:y val="4.9302775700523466E-2"/>
          <c:w val="0.843130016752064"/>
          <c:h val="0.67007053805774275"/>
        </c:manualLayout>
      </c:layout>
      <c:barChart>
        <c:barDir val="col"/>
        <c:grouping val="stacked"/>
        <c:varyColors val="0"/>
        <c:ser>
          <c:idx val="0"/>
          <c:order val="0"/>
          <c:tx>
            <c:strRef>
              <c:f>'Test Run Log'!$L$4</c:f>
              <c:strCache>
                <c:ptCount val="1"/>
                <c:pt idx="0">
                  <c:v>Open,  Stop</c:v>
                </c:pt>
              </c:strCache>
            </c:strRef>
          </c:tx>
          <c:spPr>
            <a:solidFill>
              <a:srgbClr val="FF0000"/>
            </a:solidFill>
            <a:ln>
              <a:solidFill>
                <a:srgbClr val="C00000"/>
              </a:solidFill>
            </a:ln>
            <a:effectLst/>
          </c:spPr>
          <c:invertIfNegative val="0"/>
          <c:cat>
            <c:strRef>
              <c:f>'Test Run Log'!$B$5:$B$8</c:f>
              <c:strCache>
                <c:ptCount val="4"/>
                <c:pt idx="0">
                  <c:v>R1</c:v>
                </c:pt>
                <c:pt idx="1">
                  <c:v>R2</c:v>
                </c:pt>
                <c:pt idx="2">
                  <c:v>R3</c:v>
                </c:pt>
                <c:pt idx="3">
                  <c:v>R4</c:v>
                </c:pt>
              </c:strCache>
            </c:strRef>
          </c:cat>
          <c:val>
            <c:numRef>
              <c:f>'Test Run Log'!$L$5:$L$8</c:f>
              <c:numCache>
                <c:formatCode>General</c:formatCode>
                <c:ptCount val="4"/>
                <c:pt idx="0">
                  <c:v>6</c:v>
                </c:pt>
                <c:pt idx="1">
                  <c:v>1</c:v>
                </c:pt>
                <c:pt idx="2">
                  <c:v>1</c:v>
                </c:pt>
                <c:pt idx="3">
                  <c:v>0</c:v>
                </c:pt>
              </c:numCache>
            </c:numRef>
          </c:val>
          <c:extLst>
            <c:ext xmlns:c16="http://schemas.microsoft.com/office/drawing/2014/chart" uri="{C3380CC4-5D6E-409C-BE32-E72D297353CC}">
              <c16:uniqueId val="{00000003-F96B-42D5-8CBB-18C051F395D3}"/>
            </c:ext>
          </c:extLst>
        </c:ser>
        <c:ser>
          <c:idx val="1"/>
          <c:order val="1"/>
          <c:tx>
            <c:strRef>
              <c:f>'Test Run Log'!$M$4</c:f>
              <c:strCache>
                <c:ptCount val="1"/>
                <c:pt idx="0">
                  <c:v>Open,  Allow</c:v>
                </c:pt>
              </c:strCache>
            </c:strRef>
          </c:tx>
          <c:spPr>
            <a:solidFill>
              <a:srgbClr val="FFDDDD"/>
            </a:solidFill>
            <a:ln>
              <a:solidFill>
                <a:srgbClr val="FFA3A3"/>
              </a:solidFill>
            </a:ln>
            <a:effectLst/>
          </c:spPr>
          <c:invertIfNegative val="0"/>
          <c:cat>
            <c:strRef>
              <c:f>'Test Run Log'!$B$5:$B$8</c:f>
              <c:strCache>
                <c:ptCount val="4"/>
                <c:pt idx="0">
                  <c:v>R1</c:v>
                </c:pt>
                <c:pt idx="1">
                  <c:v>R2</c:v>
                </c:pt>
                <c:pt idx="2">
                  <c:v>R3</c:v>
                </c:pt>
                <c:pt idx="3">
                  <c:v>R4</c:v>
                </c:pt>
              </c:strCache>
            </c:strRef>
          </c:cat>
          <c:val>
            <c:numRef>
              <c:f>'Test Run Log'!$M$5:$M$8</c:f>
              <c:numCache>
                <c:formatCode>General</c:formatCode>
                <c:ptCount val="4"/>
                <c:pt idx="0">
                  <c:v>4</c:v>
                </c:pt>
                <c:pt idx="1">
                  <c:v>2</c:v>
                </c:pt>
                <c:pt idx="3">
                  <c:v>0</c:v>
                </c:pt>
              </c:numCache>
            </c:numRef>
          </c:val>
          <c:extLst>
            <c:ext xmlns:c16="http://schemas.microsoft.com/office/drawing/2014/chart" uri="{C3380CC4-5D6E-409C-BE32-E72D297353CC}">
              <c16:uniqueId val="{00000002-F96B-42D5-8CBB-18C051F395D3}"/>
            </c:ext>
          </c:extLst>
        </c:ser>
        <c:dLbls>
          <c:showLegendKey val="0"/>
          <c:showVal val="0"/>
          <c:showCatName val="0"/>
          <c:showSerName val="0"/>
          <c:showPercent val="0"/>
          <c:showBubbleSize val="0"/>
        </c:dLbls>
        <c:gapWidth val="10"/>
        <c:overlap val="100"/>
        <c:axId val="337800712"/>
        <c:axId val="337804320"/>
      </c:barChart>
      <c:catAx>
        <c:axId val="337800712"/>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5400000" spcFirstLastPara="1" vertOverflow="ellipsis"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crossAx val="337804320"/>
        <c:crosses val="autoZero"/>
        <c:auto val="0"/>
        <c:lblAlgn val="ctr"/>
        <c:lblOffset val="100"/>
        <c:noMultiLvlLbl val="0"/>
      </c:catAx>
      <c:valAx>
        <c:axId val="33780432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crossAx val="337800712"/>
        <c:crosses val="autoZero"/>
        <c:crossBetween val="between"/>
      </c:valAx>
      <c:spPr>
        <a:noFill/>
        <a:ln>
          <a:noFill/>
        </a:ln>
        <a:effectLst/>
      </c:spPr>
    </c:plotArea>
    <c:legend>
      <c:legendPos val="b"/>
      <c:layout>
        <c:manualLayout>
          <c:xMode val="edge"/>
          <c:yMode val="edge"/>
          <c:x val="0.15802922719139478"/>
          <c:y val="0.8799176144648585"/>
          <c:w val="0.74615503612146716"/>
          <c:h val="8.5360163312919235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bg1">
          <a:lumMod val="6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7.xml.rels><?xml version="1.0" encoding="UTF-8" standalone="yes"?>
<Relationships xmlns="http://schemas.openxmlformats.org/package/2006/relationships"><Relationship Id="rId3" Type="http://schemas.openxmlformats.org/officeDocument/2006/relationships/chart" Target="../charts/chart8.xml"/><Relationship Id="rId2" Type="http://schemas.openxmlformats.org/officeDocument/2006/relationships/chart" Target="../charts/chart7.xml"/><Relationship Id="rId1" Type="http://schemas.openxmlformats.org/officeDocument/2006/relationships/chart" Target="../charts/chart6.xml"/><Relationship Id="rId6" Type="http://schemas.openxmlformats.org/officeDocument/2006/relationships/chart" Target="../charts/chart11.xml"/><Relationship Id="rId5" Type="http://schemas.openxmlformats.org/officeDocument/2006/relationships/chart" Target="../charts/chart10.xml"/><Relationship Id="rId4" Type="http://schemas.openxmlformats.org/officeDocument/2006/relationships/chart" Target="../charts/chart9.xml"/></Relationships>
</file>

<file path=xl/drawings/_rels/drawing8.xml.rels><?xml version="1.0" encoding="UTF-8" standalone="yes"?>
<Relationships xmlns="http://schemas.openxmlformats.org/package/2006/relationships"><Relationship Id="rId3" Type="http://schemas.openxmlformats.org/officeDocument/2006/relationships/hyperlink" Target="http://www.dataresearchlabs.com" TargetMode="External"/><Relationship Id="rId2" Type="http://schemas.openxmlformats.org/officeDocument/2006/relationships/image" Target="../media/image2.png"/><Relationship Id="rId1" Type="http://schemas.openxmlformats.org/officeDocument/2006/relationships/image" Target="../media/image1.emf"/><Relationship Id="rId4"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xdr:from>
      <xdr:col>10</xdr:col>
      <xdr:colOff>205740</xdr:colOff>
      <xdr:row>2</xdr:row>
      <xdr:rowOff>7620</xdr:rowOff>
    </xdr:from>
    <xdr:to>
      <xdr:col>11</xdr:col>
      <xdr:colOff>15240</xdr:colOff>
      <xdr:row>10</xdr:row>
      <xdr:rowOff>167640</xdr:rowOff>
    </xdr:to>
    <xdr:graphicFrame macro="">
      <xdr:nvGraphicFramePr>
        <xdr:cNvPr id="5" name="Chart 4">
          <a:extLst>
            <a:ext uri="{FF2B5EF4-FFF2-40B4-BE49-F238E27FC236}">
              <a16:creationId xmlns:a16="http://schemas.microsoft.com/office/drawing/2014/main" id="{434414D0-52F0-4C2E-9861-98FD4CBBA4A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10</xdr:col>
      <xdr:colOff>205740</xdr:colOff>
      <xdr:row>2</xdr:row>
      <xdr:rowOff>7620</xdr:rowOff>
    </xdr:from>
    <xdr:to>
      <xdr:col>11</xdr:col>
      <xdr:colOff>15240</xdr:colOff>
      <xdr:row>10</xdr:row>
      <xdr:rowOff>167640</xdr:rowOff>
    </xdr:to>
    <xdr:graphicFrame macro="">
      <xdr:nvGraphicFramePr>
        <xdr:cNvPr id="2" name="Chart 1">
          <a:extLst>
            <a:ext uri="{FF2B5EF4-FFF2-40B4-BE49-F238E27FC236}">
              <a16:creationId xmlns:a16="http://schemas.microsoft.com/office/drawing/2014/main" id="{59C61943-A9FA-471D-9F68-2635D504170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10</xdr:col>
      <xdr:colOff>205740</xdr:colOff>
      <xdr:row>2</xdr:row>
      <xdr:rowOff>7620</xdr:rowOff>
    </xdr:from>
    <xdr:to>
      <xdr:col>11</xdr:col>
      <xdr:colOff>15240</xdr:colOff>
      <xdr:row>10</xdr:row>
      <xdr:rowOff>167640</xdr:rowOff>
    </xdr:to>
    <xdr:graphicFrame macro="">
      <xdr:nvGraphicFramePr>
        <xdr:cNvPr id="2" name="Chart 1">
          <a:extLst>
            <a:ext uri="{FF2B5EF4-FFF2-40B4-BE49-F238E27FC236}">
              <a16:creationId xmlns:a16="http://schemas.microsoft.com/office/drawing/2014/main" id="{DADEC04F-4F80-4C03-B6F6-E3F9C890D7A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10</xdr:col>
      <xdr:colOff>205740</xdr:colOff>
      <xdr:row>2</xdr:row>
      <xdr:rowOff>7620</xdr:rowOff>
    </xdr:from>
    <xdr:to>
      <xdr:col>11</xdr:col>
      <xdr:colOff>15240</xdr:colOff>
      <xdr:row>10</xdr:row>
      <xdr:rowOff>167640</xdr:rowOff>
    </xdr:to>
    <xdr:graphicFrame macro="">
      <xdr:nvGraphicFramePr>
        <xdr:cNvPr id="2" name="Chart 1">
          <a:extLst>
            <a:ext uri="{FF2B5EF4-FFF2-40B4-BE49-F238E27FC236}">
              <a16:creationId xmlns:a16="http://schemas.microsoft.com/office/drawing/2014/main" id="{FC330682-82C3-4B63-A38C-6AA029141D8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10</xdr:col>
      <xdr:colOff>205740</xdr:colOff>
      <xdr:row>2</xdr:row>
      <xdr:rowOff>7620</xdr:rowOff>
    </xdr:from>
    <xdr:to>
      <xdr:col>11</xdr:col>
      <xdr:colOff>15240</xdr:colOff>
      <xdr:row>10</xdr:row>
      <xdr:rowOff>167640</xdr:rowOff>
    </xdr:to>
    <xdr:graphicFrame macro="">
      <xdr:nvGraphicFramePr>
        <xdr:cNvPr id="2" name="Chart 1">
          <a:extLst>
            <a:ext uri="{FF2B5EF4-FFF2-40B4-BE49-F238E27FC236}">
              <a16:creationId xmlns:a16="http://schemas.microsoft.com/office/drawing/2014/main" id="{0F4F497E-1321-4E2D-BC20-A574B4F8006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2</xdr:col>
      <xdr:colOff>748665</xdr:colOff>
      <xdr:row>9</xdr:row>
      <xdr:rowOff>68580</xdr:rowOff>
    </xdr:from>
    <xdr:to>
      <xdr:col>5</xdr:col>
      <xdr:colOff>76200</xdr:colOff>
      <xdr:row>9</xdr:row>
      <xdr:rowOff>937260</xdr:rowOff>
    </xdr:to>
    <xdr:sp macro="" textlink="">
      <xdr:nvSpPr>
        <xdr:cNvPr id="2" name="Text Box 15">
          <a:extLst>
            <a:ext uri="{FF2B5EF4-FFF2-40B4-BE49-F238E27FC236}">
              <a16:creationId xmlns:a16="http://schemas.microsoft.com/office/drawing/2014/main" id="{A1A48557-23DC-4698-B326-9752BC3D0C0B}"/>
            </a:ext>
          </a:extLst>
        </xdr:cNvPr>
        <xdr:cNvSpPr txBox="1">
          <a:spLocks noChangeArrowheads="1"/>
        </xdr:cNvSpPr>
      </xdr:nvSpPr>
      <xdr:spPr bwMode="auto">
        <a:xfrm>
          <a:off x="1137285" y="1623060"/>
          <a:ext cx="3663315" cy="868680"/>
        </a:xfrm>
        <a:prstGeom prst="rect">
          <a:avLst/>
        </a:prstGeom>
        <a:solidFill>
          <a:schemeClr val="accent1">
            <a:lumMod val="20000"/>
            <a:lumOff val="80000"/>
          </a:schemeClr>
        </a:solidFill>
        <a:ln>
          <a:noFill/>
        </a:ln>
      </xdr:spPr>
      <xdr:txBody>
        <a:bodyPr vertOverflow="clip" wrap="square" lIns="27432" tIns="22860" rIns="0" bIns="0" anchor="t" upright="1"/>
        <a:lstStyle/>
        <a:p>
          <a:pPr algn="l" rtl="0">
            <a:defRPr sz="1000"/>
          </a:pPr>
          <a:r>
            <a:rPr lang="en-US" sz="900" b="0" i="0" u="sng" strike="noStrike" baseline="0">
              <a:solidFill>
                <a:srgbClr val="0000FF"/>
              </a:solidFill>
              <a:latin typeface="+mn-lt"/>
              <a:cs typeface="Arial"/>
            </a:rPr>
            <a:t>To add a new Test Run (row)</a:t>
          </a:r>
          <a:r>
            <a:rPr lang="en-US" sz="900" b="0" i="0" u="none" strike="noStrike" baseline="0">
              <a:solidFill>
                <a:srgbClr val="0000FF"/>
              </a:solidFill>
              <a:latin typeface="+mn-lt"/>
              <a:cs typeface="Arial"/>
            </a:rPr>
            <a:t>:</a:t>
          </a:r>
          <a:br>
            <a:rPr lang="en-US" sz="900" b="0" i="0" u="none" strike="noStrike" baseline="0">
              <a:solidFill>
                <a:srgbClr val="0000FF"/>
              </a:solidFill>
              <a:latin typeface="+mn-lt"/>
              <a:cs typeface="Arial"/>
            </a:rPr>
          </a:br>
          <a:r>
            <a:rPr lang="en-US" sz="900" b="0" i="0" u="none" strike="noStrike" baseline="0">
              <a:solidFill>
                <a:srgbClr val="0000FF"/>
              </a:solidFill>
              <a:latin typeface="+mn-lt"/>
              <a:cs typeface="Arial"/>
            </a:rPr>
            <a:t>1. Highlight and copy the entire last row</a:t>
          </a:r>
          <a:br>
            <a:rPr lang="en-US" sz="900" b="0" i="0" u="none" strike="noStrike" baseline="0">
              <a:solidFill>
                <a:srgbClr val="0000FF"/>
              </a:solidFill>
              <a:latin typeface="+mn-lt"/>
              <a:cs typeface="Arial"/>
            </a:rPr>
          </a:br>
          <a:r>
            <a:rPr lang="en-US" sz="900" b="0" i="0" u="none" strike="noStrike" baseline="0">
              <a:solidFill>
                <a:srgbClr val="0000FF"/>
              </a:solidFill>
              <a:latin typeface="+mn-lt"/>
              <a:cs typeface="Arial"/>
            </a:rPr>
            <a:t>2. Right-click itself for a popup menu to appear</a:t>
          </a:r>
        </a:p>
        <a:p>
          <a:pPr algn="l" rtl="0">
            <a:defRPr sz="1000"/>
          </a:pPr>
          <a:r>
            <a:rPr lang="en-US" sz="900" b="0" i="0" u="none" strike="noStrike" baseline="0">
              <a:solidFill>
                <a:srgbClr val="0000FF"/>
              </a:solidFill>
              <a:latin typeface="+mn-lt"/>
              <a:cs typeface="Arial"/>
            </a:rPr>
            <a:t>3. Select "insert copied cells" to paste / insert the row onto itself</a:t>
          </a:r>
        </a:p>
        <a:p>
          <a:pPr algn="l" rtl="0">
            <a:defRPr sz="1000"/>
          </a:pPr>
          <a:r>
            <a:rPr lang="en-US" sz="900" b="0" i="0" u="none" strike="noStrike" baseline="0">
              <a:solidFill>
                <a:srgbClr val="0000FF"/>
              </a:solidFill>
              <a:latin typeface="+mn-lt"/>
              <a:cs typeface="Arial"/>
            </a:rPr>
            <a:t>4. The graphs all auto-adjust (inserting a new item)</a:t>
          </a:r>
        </a:p>
        <a:p>
          <a:pPr algn="l" rtl="0">
            <a:defRPr sz="1000"/>
          </a:pPr>
          <a:r>
            <a:rPr lang="en-US" sz="900" b="0" i="0" u="none" strike="noStrike" baseline="0">
              <a:solidFill>
                <a:srgbClr val="0000FF"/>
              </a:solidFill>
              <a:latin typeface="+mn-lt"/>
              <a:cs typeface="Arial"/>
            </a:rPr>
            <a:t>5. You type in the new values over in the old values in the "new" bottom row</a:t>
          </a:r>
          <a:endParaRPr lang="en-US" sz="1050">
            <a:latin typeface="+mn-lt"/>
          </a:endParaRPr>
        </a:p>
      </xdr:txBody>
    </xdr:sp>
    <xdr:clientData fPrintsWithSheet="0"/>
  </xdr:twoCellAnchor>
  <xdr:twoCellAnchor>
    <xdr:from>
      <xdr:col>0</xdr:col>
      <xdr:colOff>30478</xdr:colOff>
      <xdr:row>8</xdr:row>
      <xdr:rowOff>0</xdr:rowOff>
    </xdr:from>
    <xdr:to>
      <xdr:col>2</xdr:col>
      <xdr:colOff>739139</xdr:colOff>
      <xdr:row>9</xdr:row>
      <xdr:rowOff>472440</xdr:rowOff>
    </xdr:to>
    <xdr:sp macro="" textlink="">
      <xdr:nvSpPr>
        <xdr:cNvPr id="3" name="Line 28">
          <a:extLst>
            <a:ext uri="{FF2B5EF4-FFF2-40B4-BE49-F238E27FC236}">
              <a16:creationId xmlns:a16="http://schemas.microsoft.com/office/drawing/2014/main" id="{B2871076-5411-4398-A72E-311E3F8D804E}"/>
            </a:ext>
          </a:extLst>
        </xdr:cNvPr>
        <xdr:cNvSpPr>
          <a:spLocks noChangeShapeType="1"/>
        </xdr:cNvSpPr>
      </xdr:nvSpPr>
      <xdr:spPr bwMode="auto">
        <a:xfrm flipH="1" flipV="1">
          <a:off x="30478" y="1143000"/>
          <a:ext cx="1097281" cy="518160"/>
        </a:xfrm>
        <a:prstGeom prst="line">
          <a:avLst/>
        </a:prstGeom>
        <a:noFill/>
        <a:ln w="19050">
          <a:solidFill>
            <a:srgbClr xmlns:mc="http://schemas.openxmlformats.org/markup-compatibility/2006" xmlns:a14="http://schemas.microsoft.com/office/drawing/2010/main" val="0000FF" mc:Ignorable="a14" a14:legacySpreadsheetColorIndex="12"/>
          </a:solidFill>
          <a:round/>
          <a:headEnd/>
          <a:tailEnd type="triangle" w="sm" len="med"/>
        </a:ln>
        <a:extLst>
          <a:ext uri="{909E8E84-426E-40DD-AFC4-6F175D3DCCD1}">
            <a14:hiddenFill xmlns:a14="http://schemas.microsoft.com/office/drawing/2010/main">
              <a:noFill/>
            </a14:hiddenFill>
          </a:ext>
        </a:extLst>
      </xdr:spPr>
    </xdr:sp>
    <xdr:clientData fPrintsWithSheet="0"/>
  </xdr:twoCellAnchor>
  <xdr:twoCellAnchor>
    <xdr:from>
      <xdr:col>2</xdr:col>
      <xdr:colOff>731519</xdr:colOff>
      <xdr:row>9</xdr:row>
      <xdr:rowOff>45720</xdr:rowOff>
    </xdr:from>
    <xdr:to>
      <xdr:col>2</xdr:col>
      <xdr:colOff>731519</xdr:colOff>
      <xdr:row>9</xdr:row>
      <xdr:rowOff>922020</xdr:rowOff>
    </xdr:to>
    <xdr:sp macro="" textlink="">
      <xdr:nvSpPr>
        <xdr:cNvPr id="4" name="Line 28">
          <a:extLst>
            <a:ext uri="{FF2B5EF4-FFF2-40B4-BE49-F238E27FC236}">
              <a16:creationId xmlns:a16="http://schemas.microsoft.com/office/drawing/2014/main" id="{3BEEE0B3-F02C-4F6B-8C92-89D3DA0BC677}"/>
            </a:ext>
          </a:extLst>
        </xdr:cNvPr>
        <xdr:cNvSpPr>
          <a:spLocks noChangeShapeType="1"/>
        </xdr:cNvSpPr>
      </xdr:nvSpPr>
      <xdr:spPr bwMode="auto">
        <a:xfrm flipH="1" flipV="1">
          <a:off x="1120139" y="1600200"/>
          <a:ext cx="0" cy="876300"/>
        </a:xfrm>
        <a:prstGeom prst="line">
          <a:avLst/>
        </a:prstGeom>
        <a:noFill/>
        <a:ln w="19050">
          <a:solidFill>
            <a:srgbClr xmlns:mc="http://schemas.openxmlformats.org/markup-compatibility/2006" xmlns:a14="http://schemas.microsoft.com/office/drawing/2010/main" val="0000FF" mc:Ignorable="a14" a14:legacySpreadsheetColorIndex="12"/>
          </a:solidFill>
          <a:round/>
          <a:headEnd/>
          <a:tailEnd type="none" w="sm" len="med"/>
        </a:ln>
        <a:extLst>
          <a:ext uri="{909E8E84-426E-40DD-AFC4-6F175D3DCCD1}">
            <a14:hiddenFill xmlns:a14="http://schemas.microsoft.com/office/drawing/2010/main">
              <a:noFill/>
            </a14:hiddenFill>
          </a:ext>
        </a:extLst>
      </xdr:spPr>
    </xdr:sp>
    <xdr:clientData fPrintsWithSheet="0"/>
  </xdr:twoCellAnchor>
</xdr:wsDr>
</file>

<file path=xl/drawings/drawing7.xml><?xml version="1.0" encoding="utf-8"?>
<xdr:wsDr xmlns:xdr="http://schemas.openxmlformats.org/drawingml/2006/spreadsheetDrawing" xmlns:a="http://schemas.openxmlformats.org/drawingml/2006/main">
  <xdr:twoCellAnchor>
    <xdr:from>
      <xdr:col>1</xdr:col>
      <xdr:colOff>0</xdr:colOff>
      <xdr:row>17</xdr:row>
      <xdr:rowOff>0</xdr:rowOff>
    </xdr:from>
    <xdr:to>
      <xdr:col>8</xdr:col>
      <xdr:colOff>0</xdr:colOff>
      <xdr:row>27</xdr:row>
      <xdr:rowOff>0</xdr:rowOff>
    </xdr:to>
    <xdr:graphicFrame macro="">
      <xdr:nvGraphicFramePr>
        <xdr:cNvPr id="4" name="Chart 3">
          <a:extLst>
            <a:ext uri="{FF2B5EF4-FFF2-40B4-BE49-F238E27FC236}">
              <a16:creationId xmlns:a16="http://schemas.microsoft.com/office/drawing/2014/main" id="{74663E11-5F9E-44F4-9993-7AF0C1F35FA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7620</xdr:colOff>
      <xdr:row>7</xdr:row>
      <xdr:rowOff>0</xdr:rowOff>
    </xdr:from>
    <xdr:to>
      <xdr:col>8</xdr:col>
      <xdr:colOff>0</xdr:colOff>
      <xdr:row>12</xdr:row>
      <xdr:rowOff>0</xdr:rowOff>
    </xdr:to>
    <xdr:graphicFrame macro="">
      <xdr:nvGraphicFramePr>
        <xdr:cNvPr id="6" name="Chart 5">
          <a:extLst>
            <a:ext uri="{FF2B5EF4-FFF2-40B4-BE49-F238E27FC236}">
              <a16:creationId xmlns:a16="http://schemas.microsoft.com/office/drawing/2014/main" id="{4F489293-4FEB-491D-895F-D3606B53118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0</xdr:colOff>
      <xdr:row>7</xdr:row>
      <xdr:rowOff>15240</xdr:rowOff>
    </xdr:from>
    <xdr:to>
      <xdr:col>15</xdr:col>
      <xdr:colOff>0</xdr:colOff>
      <xdr:row>12</xdr:row>
      <xdr:rowOff>0</xdr:rowOff>
    </xdr:to>
    <xdr:graphicFrame macro="">
      <xdr:nvGraphicFramePr>
        <xdr:cNvPr id="8" name="Chart 7">
          <a:extLst>
            <a:ext uri="{FF2B5EF4-FFF2-40B4-BE49-F238E27FC236}">
              <a16:creationId xmlns:a16="http://schemas.microsoft.com/office/drawing/2014/main" id="{2C334842-3899-41EC-903C-17E6CB52217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9</xdr:col>
      <xdr:colOff>0</xdr:colOff>
      <xdr:row>17</xdr:row>
      <xdr:rowOff>0</xdr:rowOff>
    </xdr:from>
    <xdr:to>
      <xdr:col>15</xdr:col>
      <xdr:colOff>7620</xdr:colOff>
      <xdr:row>27</xdr:row>
      <xdr:rowOff>0</xdr:rowOff>
    </xdr:to>
    <xdr:graphicFrame macro="">
      <xdr:nvGraphicFramePr>
        <xdr:cNvPr id="9" name="Chart 8">
          <a:extLst>
            <a:ext uri="{FF2B5EF4-FFF2-40B4-BE49-F238E27FC236}">
              <a16:creationId xmlns:a16="http://schemas.microsoft.com/office/drawing/2014/main" id="{500C034D-E666-4AC6-8D0D-A8DD1B0C03F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xdr:col>
      <xdr:colOff>0</xdr:colOff>
      <xdr:row>29</xdr:row>
      <xdr:rowOff>0</xdr:rowOff>
    </xdr:from>
    <xdr:to>
      <xdr:col>8</xdr:col>
      <xdr:colOff>0</xdr:colOff>
      <xdr:row>39</xdr:row>
      <xdr:rowOff>0</xdr:rowOff>
    </xdr:to>
    <xdr:graphicFrame macro="">
      <xdr:nvGraphicFramePr>
        <xdr:cNvPr id="11" name="Chart 10">
          <a:extLst>
            <a:ext uri="{FF2B5EF4-FFF2-40B4-BE49-F238E27FC236}">
              <a16:creationId xmlns:a16="http://schemas.microsoft.com/office/drawing/2014/main" id="{6030AA1B-D645-4CD9-A149-884CA1523E6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9</xdr:col>
      <xdr:colOff>0</xdr:colOff>
      <xdr:row>29</xdr:row>
      <xdr:rowOff>0</xdr:rowOff>
    </xdr:from>
    <xdr:to>
      <xdr:col>15</xdr:col>
      <xdr:colOff>7620</xdr:colOff>
      <xdr:row>39</xdr:row>
      <xdr:rowOff>0</xdr:rowOff>
    </xdr:to>
    <xdr:graphicFrame macro="">
      <xdr:nvGraphicFramePr>
        <xdr:cNvPr id="12" name="Chart 11">
          <a:extLst>
            <a:ext uri="{FF2B5EF4-FFF2-40B4-BE49-F238E27FC236}">
              <a16:creationId xmlns:a16="http://schemas.microsoft.com/office/drawing/2014/main" id="{5F148E6A-9BC4-4791-954C-1B80CABF01B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editAs="oneCell">
    <xdr:from>
      <xdr:col>4</xdr:col>
      <xdr:colOff>3036024</xdr:colOff>
      <xdr:row>1</xdr:row>
      <xdr:rowOff>0</xdr:rowOff>
    </xdr:from>
    <xdr:to>
      <xdr:col>7</xdr:col>
      <xdr:colOff>0</xdr:colOff>
      <xdr:row>4</xdr:row>
      <xdr:rowOff>160020</xdr:rowOff>
    </xdr:to>
    <xdr:pic>
      <xdr:nvPicPr>
        <xdr:cNvPr id="2" name="Picture 1">
          <a:extLst>
            <a:ext uri="{FF2B5EF4-FFF2-40B4-BE49-F238E27FC236}">
              <a16:creationId xmlns:a16="http://schemas.microsoft.com/office/drawing/2014/main" id="{B97D8153-776B-4412-A2DD-30F7557BCF1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041864" y="60960"/>
          <a:ext cx="1223556" cy="85344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112644</xdr:colOff>
      <xdr:row>16</xdr:row>
      <xdr:rowOff>2</xdr:rowOff>
    </xdr:from>
    <xdr:to>
      <xdr:col>4</xdr:col>
      <xdr:colOff>40871</xdr:colOff>
      <xdr:row>18</xdr:row>
      <xdr:rowOff>33132</xdr:rowOff>
    </xdr:to>
    <xdr:pic>
      <xdr:nvPicPr>
        <xdr:cNvPr id="3" name="Picture 2">
          <a:extLst>
            <a:ext uri="{FF2B5EF4-FFF2-40B4-BE49-F238E27FC236}">
              <a16:creationId xmlns:a16="http://schemas.microsoft.com/office/drawing/2014/main" id="{745B4513-BCD2-4B49-800B-4EB557FCB00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12644" y="2446022"/>
          <a:ext cx="934067" cy="94753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4</xdr:col>
      <xdr:colOff>217665</xdr:colOff>
      <xdr:row>16</xdr:row>
      <xdr:rowOff>0</xdr:rowOff>
    </xdr:from>
    <xdr:to>
      <xdr:col>5</xdr:col>
      <xdr:colOff>0</xdr:colOff>
      <xdr:row>17</xdr:row>
      <xdr:rowOff>178905</xdr:rowOff>
    </xdr:to>
    <xdr:sp macro="" textlink="">
      <xdr:nvSpPr>
        <xdr:cNvPr id="4" name="Speech Bubble: Rectangle with Corners Rounded 3">
          <a:hlinkClick xmlns:r="http://schemas.openxmlformats.org/officeDocument/2006/relationships" r:id="rId3"/>
          <a:extLst>
            <a:ext uri="{FF2B5EF4-FFF2-40B4-BE49-F238E27FC236}">
              <a16:creationId xmlns:a16="http://schemas.microsoft.com/office/drawing/2014/main" id="{C13EA83C-B358-41D2-AA1D-84B3B13344C3}"/>
            </a:ext>
          </a:extLst>
        </xdr:cNvPr>
        <xdr:cNvSpPr/>
      </xdr:nvSpPr>
      <xdr:spPr>
        <a:xfrm>
          <a:off x="1223505" y="2446020"/>
          <a:ext cx="2952255" cy="529425"/>
        </a:xfrm>
        <a:prstGeom prst="wedgeRoundRectCallout">
          <a:avLst>
            <a:gd name="adj1" fmla="val -63856"/>
            <a:gd name="adj2" fmla="val 35582"/>
            <a:gd name="adj3" fmla="val 16667"/>
          </a:avLst>
        </a:prstGeom>
        <a:solidFill>
          <a:srgbClr val="0070C0"/>
        </a:solidFill>
        <a:ln w="9525">
          <a:solidFill>
            <a:srgbClr val="00206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l" defTabSz="914400" eaLnBrk="1" fontAlgn="auto" latinLnBrk="0" hangingPunct="1">
            <a:lnSpc>
              <a:spcPct val="100000"/>
            </a:lnSpc>
            <a:spcBef>
              <a:spcPts val="0"/>
            </a:spcBef>
            <a:spcAft>
              <a:spcPts val="0"/>
            </a:spcAft>
            <a:buClrTx/>
            <a:buSzTx/>
            <a:buFontTx/>
            <a:buNone/>
            <a:tabLst/>
            <a:defRPr/>
          </a:pPr>
          <a:r>
            <a:rPr lang="en-US" sz="1100" b="1">
              <a:solidFill>
                <a:schemeClr val="lt1"/>
              </a:solidFill>
              <a:effectLst/>
              <a:latin typeface="+mn-lt"/>
              <a:ea typeface="+mn-ea"/>
              <a:cs typeface="+mn-cs"/>
            </a:rPr>
            <a:t>Please visit and subscribe to my</a:t>
          </a:r>
          <a:r>
            <a:rPr lang="en-US" sz="1100" b="1" baseline="0">
              <a:solidFill>
                <a:schemeClr val="lt1"/>
              </a:solidFill>
              <a:effectLst/>
              <a:latin typeface="+mn-lt"/>
              <a:ea typeface="+mn-ea"/>
              <a:cs typeface="+mn-cs"/>
            </a:rPr>
            <a:t> YouTube channel "www.DataResearchLabs.com"</a:t>
          </a:r>
          <a:br>
            <a:rPr lang="en-US" sz="1100" b="1">
              <a:solidFill>
                <a:schemeClr val="lt1"/>
              </a:solidFill>
              <a:effectLst/>
              <a:latin typeface="+mn-lt"/>
              <a:ea typeface="+mn-ea"/>
              <a:cs typeface="+mn-cs"/>
            </a:rPr>
          </a:br>
          <a:endParaRPr lang="en-US" sz="400" b="1">
            <a:effectLst/>
            <a:latin typeface="+mn-lt"/>
          </a:endParaRPr>
        </a:p>
      </xdr:txBody>
    </xdr:sp>
    <xdr:clientData/>
  </xdr:twoCellAnchor>
  <xdr:twoCellAnchor editAs="oneCell">
    <xdr:from>
      <xdr:col>0</xdr:col>
      <xdr:colOff>0</xdr:colOff>
      <xdr:row>0</xdr:row>
      <xdr:rowOff>0</xdr:rowOff>
    </xdr:from>
    <xdr:to>
      <xdr:col>3</xdr:col>
      <xdr:colOff>253746</xdr:colOff>
      <xdr:row>5</xdr:row>
      <xdr:rowOff>0</xdr:rowOff>
    </xdr:to>
    <xdr:pic>
      <xdr:nvPicPr>
        <xdr:cNvPr id="5" name="Picture 4">
          <a:extLst>
            <a:ext uri="{FF2B5EF4-FFF2-40B4-BE49-F238E27FC236}">
              <a16:creationId xmlns:a16="http://schemas.microsoft.com/office/drawing/2014/main" id="{632A79E5-6CD4-4274-B93E-8698C72DF071}"/>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0" y="0"/>
          <a:ext cx="962406" cy="9372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3" Type="http://schemas.openxmlformats.org/officeDocument/2006/relationships/printerSettings" Target="../printerSettings/printerSettings9.bin"/><Relationship Id="rId2" Type="http://schemas.openxmlformats.org/officeDocument/2006/relationships/hyperlink" Target="https://github.com/DataResearchLabs/my_test_case_manager" TargetMode="External"/><Relationship Id="rId1" Type="http://schemas.openxmlformats.org/officeDocument/2006/relationships/hyperlink" Target="http://www.dataresearchlabs.com/" TargetMode="External"/><Relationship Id="rId4"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EFA83C-DEE6-4368-84A7-1F03ADC07CF4}">
  <dimension ref="A1:D9"/>
  <sheetViews>
    <sheetView zoomScaleNormal="100" workbookViewId="0">
      <selection activeCell="C4" sqref="C4"/>
    </sheetView>
  </sheetViews>
  <sheetFormatPr defaultRowHeight="14.4" x14ac:dyDescent="0.3"/>
  <cols>
    <col min="1" max="1" width="1.77734375" style="57" customWidth="1"/>
    <col min="2" max="2" width="15.5546875" style="57" customWidth="1"/>
    <col min="3" max="3" width="84.5546875" style="57" customWidth="1"/>
    <col min="4" max="4" width="1.77734375" style="57" customWidth="1"/>
    <col min="5" max="16384" width="8.88671875" style="57"/>
  </cols>
  <sheetData>
    <row r="1" spans="1:4" ht="6.6" customHeight="1" x14ac:dyDescent="0.3">
      <c r="A1" s="58"/>
      <c r="B1" s="58"/>
      <c r="C1" s="58"/>
      <c r="D1" s="58"/>
    </row>
    <row r="2" spans="1:4" ht="15.6" x14ac:dyDescent="0.3">
      <c r="A2" s="58"/>
      <c r="B2" s="129" t="s">
        <v>31</v>
      </c>
      <c r="C2" s="129"/>
      <c r="D2" s="58"/>
    </row>
    <row r="3" spans="1:4" ht="6.6" customHeight="1" x14ac:dyDescent="0.3">
      <c r="A3" s="58"/>
      <c r="B3" s="58"/>
      <c r="C3" s="58"/>
      <c r="D3" s="58"/>
    </row>
    <row r="4" spans="1:4" x14ac:dyDescent="0.3">
      <c r="A4" s="58"/>
      <c r="B4" s="14" t="s">
        <v>29</v>
      </c>
      <c r="C4" s="89" t="s">
        <v>53</v>
      </c>
      <c r="D4" s="58"/>
    </row>
    <row r="5" spans="1:4" ht="6.6" customHeight="1" x14ac:dyDescent="0.3">
      <c r="A5" s="58"/>
      <c r="B5" s="58"/>
      <c r="C5" s="58"/>
      <c r="D5" s="58"/>
    </row>
    <row r="6" spans="1:4" x14ac:dyDescent="0.3">
      <c r="A6" s="58"/>
      <c r="B6" s="14" t="s">
        <v>23</v>
      </c>
      <c r="C6" s="89" t="s">
        <v>54</v>
      </c>
      <c r="D6" s="58"/>
    </row>
    <row r="7" spans="1:4" ht="6.6" customHeight="1" x14ac:dyDescent="0.3">
      <c r="A7" s="58"/>
      <c r="B7" s="58"/>
      <c r="C7" s="58"/>
      <c r="D7" s="58"/>
    </row>
    <row r="8" spans="1:4" x14ac:dyDescent="0.3">
      <c r="A8" s="58"/>
      <c r="B8" s="14" t="s">
        <v>33</v>
      </c>
      <c r="C8" s="89" t="s">
        <v>55</v>
      </c>
      <c r="D8" s="58"/>
    </row>
    <row r="9" spans="1:4" ht="6.6" customHeight="1" x14ac:dyDescent="0.3">
      <c r="A9" s="58"/>
      <c r="B9" s="58"/>
      <c r="C9" s="58"/>
      <c r="D9" s="58"/>
    </row>
  </sheetData>
  <mergeCells count="1">
    <mergeCell ref="B2:C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EC35F8-1315-4AD0-BB4E-D826F75C5B55}">
  <dimension ref="A1:L320"/>
  <sheetViews>
    <sheetView tabSelected="1" zoomScaleNormal="100" workbookViewId="0">
      <selection activeCell="D8" sqref="D8"/>
    </sheetView>
  </sheetViews>
  <sheetFormatPr defaultColWidth="9.21875" defaultRowHeight="14.4" x14ac:dyDescent="0.3"/>
  <cols>
    <col min="1" max="1" width="1.77734375" style="119" customWidth="1"/>
    <col min="2" max="2" width="4.33203125" style="19" customWidth="1"/>
    <col min="3" max="3" width="6.5546875" style="32" customWidth="1"/>
    <col min="4" max="4" width="3.44140625" style="19" customWidth="1"/>
    <col min="5" max="5" width="93.33203125" style="19" customWidth="1"/>
    <col min="6" max="6" width="1.77734375" style="119" customWidth="1"/>
    <col min="7" max="7" width="11.6640625" style="19" customWidth="1"/>
    <col min="8" max="8" width="2.88671875" style="19" customWidth="1"/>
    <col min="9" max="9" width="7.21875" style="19" bestFit="1" customWidth="1"/>
    <col min="10" max="10" width="5.6640625" style="19" bestFit="1" customWidth="1"/>
    <col min="11" max="11" width="23.44140625" style="19" customWidth="1"/>
    <col min="12" max="12" width="1.77734375" style="19" customWidth="1"/>
    <col min="13" max="16384" width="9.21875" style="19"/>
  </cols>
  <sheetData>
    <row r="1" spans="1:12" ht="6.6" customHeight="1" x14ac:dyDescent="0.3">
      <c r="A1" s="118"/>
      <c r="B1" s="4"/>
      <c r="C1" s="4"/>
      <c r="D1" s="4"/>
      <c r="E1" s="4"/>
      <c r="F1" s="118"/>
      <c r="G1" s="4"/>
      <c r="H1" s="4"/>
      <c r="I1" s="4"/>
      <c r="J1" s="4"/>
      <c r="K1" s="4"/>
      <c r="L1" s="4"/>
    </row>
    <row r="2" spans="1:12" ht="15.6" x14ac:dyDescent="0.3">
      <c r="A2" s="118"/>
      <c r="B2" s="63"/>
      <c r="C2" s="63"/>
      <c r="D2" s="63"/>
      <c r="E2" s="63"/>
      <c r="F2" s="118"/>
      <c r="G2" s="130" t="s">
        <v>43</v>
      </c>
      <c r="H2" s="131"/>
      <c r="I2" s="131"/>
      <c r="J2" s="131"/>
      <c r="K2" s="132"/>
      <c r="L2" s="4"/>
    </row>
    <row r="3" spans="1:12" ht="6.6" customHeight="1" x14ac:dyDescent="0.3">
      <c r="A3" s="118"/>
      <c r="B3" s="63"/>
      <c r="C3" s="63"/>
      <c r="D3" s="63"/>
      <c r="E3" s="63"/>
      <c r="F3" s="118"/>
      <c r="G3" s="4"/>
      <c r="H3" s="4"/>
      <c r="I3" s="4"/>
      <c r="J3" s="4"/>
      <c r="K3" s="4"/>
      <c r="L3" s="4"/>
    </row>
    <row r="4" spans="1:12" x14ac:dyDescent="0.3">
      <c r="A4" s="118"/>
      <c r="B4" s="63"/>
      <c r="C4" s="63"/>
      <c r="D4" s="63"/>
      <c r="E4" s="63"/>
      <c r="F4" s="118"/>
      <c r="G4" s="44" t="s">
        <v>17</v>
      </c>
      <c r="H4" s="45"/>
      <c r="I4" s="33" t="s">
        <v>21</v>
      </c>
      <c r="J4" s="33" t="s">
        <v>24</v>
      </c>
      <c r="K4" s="20"/>
      <c r="L4" s="4"/>
    </row>
    <row r="5" spans="1:12" x14ac:dyDescent="0.3">
      <c r="A5" s="118"/>
      <c r="B5" s="63"/>
      <c r="C5" s="63"/>
      <c r="D5" s="63"/>
      <c r="E5" s="63"/>
      <c r="F5" s="118"/>
      <c r="G5" s="43" t="s">
        <v>10</v>
      </c>
      <c r="H5" s="21" t="s">
        <v>9</v>
      </c>
      <c r="I5" s="22">
        <f t="shared" ref="I5:I10" si="0">SUMIF($D$18:$D$319,$H5,$C$18:$C$319)/60</f>
        <v>0</v>
      </c>
      <c r="J5" s="23">
        <f>COUNTIF($D$18:$D$319,$H5)</f>
        <v>0</v>
      </c>
      <c r="K5" s="36"/>
      <c r="L5" s="4"/>
    </row>
    <row r="6" spans="1:12" x14ac:dyDescent="0.3">
      <c r="A6" s="118"/>
      <c r="B6" s="63"/>
      <c r="C6" s="63"/>
      <c r="D6" s="63"/>
      <c r="E6" s="63"/>
      <c r="F6" s="118"/>
      <c r="G6" s="43" t="s">
        <v>6</v>
      </c>
      <c r="H6" s="21" t="s">
        <v>3</v>
      </c>
      <c r="I6" s="22">
        <f t="shared" si="0"/>
        <v>0</v>
      </c>
      <c r="J6" s="23">
        <f>COUNTIF($D$18:$D$319,$H6)</f>
        <v>0</v>
      </c>
      <c r="K6" s="35"/>
      <c r="L6" s="4"/>
    </row>
    <row r="7" spans="1:12" x14ac:dyDescent="0.3">
      <c r="A7" s="118"/>
      <c r="B7" s="63"/>
      <c r="C7" s="63"/>
      <c r="D7" s="63"/>
      <c r="E7" s="63"/>
      <c r="F7" s="118"/>
      <c r="G7" s="43" t="s">
        <v>5</v>
      </c>
      <c r="H7" s="21" t="s">
        <v>0</v>
      </c>
      <c r="I7" s="22">
        <f t="shared" si="0"/>
        <v>0</v>
      </c>
      <c r="J7" s="23">
        <f>COUNTIF($D$18:$D$319,$H7)</f>
        <v>0</v>
      </c>
      <c r="K7" s="35"/>
      <c r="L7" s="4"/>
    </row>
    <row r="8" spans="1:12" x14ac:dyDescent="0.3">
      <c r="A8" s="118"/>
      <c r="B8" s="63"/>
      <c r="C8" s="63"/>
      <c r="D8" s="63"/>
      <c r="E8" s="63"/>
      <c r="F8" s="118"/>
      <c r="G8" s="67" t="s">
        <v>133</v>
      </c>
      <c r="H8" s="64" t="s">
        <v>132</v>
      </c>
      <c r="I8" s="65">
        <f t="shared" si="0"/>
        <v>1.6666666666666666E-2</v>
      </c>
      <c r="J8" s="66">
        <f>COUNTIF($D$18:$D$319,$H8)</f>
        <v>9</v>
      </c>
      <c r="K8" s="35"/>
      <c r="L8" s="4"/>
    </row>
    <row r="9" spans="1:12" s="63" customFormat="1" x14ac:dyDescent="0.3">
      <c r="A9" s="118"/>
      <c r="F9" s="118"/>
      <c r="G9" s="67" t="s">
        <v>4</v>
      </c>
      <c r="H9" s="64" t="s">
        <v>1</v>
      </c>
      <c r="I9" s="65">
        <f t="shared" si="0"/>
        <v>0</v>
      </c>
      <c r="J9" s="66">
        <f>COUNTIF($D$18:$D$319,$H9)</f>
        <v>0</v>
      </c>
      <c r="K9" s="35"/>
      <c r="L9" s="56"/>
    </row>
    <row r="10" spans="1:12" x14ac:dyDescent="0.3">
      <c r="A10" s="118"/>
      <c r="B10" s="63"/>
      <c r="C10" s="63"/>
      <c r="D10" s="63"/>
      <c r="E10" s="63"/>
      <c r="F10" s="118"/>
      <c r="G10" s="42" t="s">
        <v>35</v>
      </c>
      <c r="H10" s="24" t="s">
        <v>34</v>
      </c>
      <c r="I10" s="25">
        <f t="shared" si="0"/>
        <v>0</v>
      </c>
      <c r="J10" s="71"/>
      <c r="K10" s="26"/>
      <c r="L10" s="4"/>
    </row>
    <row r="11" spans="1:12" x14ac:dyDescent="0.3">
      <c r="A11" s="118"/>
      <c r="B11" s="63"/>
      <c r="C11" s="63"/>
      <c r="D11" s="63"/>
      <c r="E11" s="63"/>
      <c r="F11" s="118"/>
      <c r="G11" s="4"/>
      <c r="H11" s="18"/>
      <c r="I11" s="27">
        <f>SUM(I5:I10)</f>
        <v>1.6666666666666666E-2</v>
      </c>
      <c r="J11" s="28">
        <f>SUM(J5:J10)</f>
        <v>9</v>
      </c>
      <c r="K11" s="26"/>
      <c r="L11" s="4"/>
    </row>
    <row r="12" spans="1:12" x14ac:dyDescent="0.3">
      <c r="A12" s="118"/>
      <c r="B12" s="63"/>
      <c r="C12" s="63"/>
      <c r="D12" s="63"/>
      <c r="E12" s="63"/>
      <c r="F12" s="118"/>
      <c r="G12" s="4"/>
      <c r="H12" s="4"/>
      <c r="I12" s="4"/>
      <c r="J12" s="4"/>
      <c r="K12" s="4"/>
      <c r="L12" s="4"/>
    </row>
    <row r="13" spans="1:12" ht="15.6" x14ac:dyDescent="0.3">
      <c r="A13" s="118"/>
      <c r="B13" s="63"/>
      <c r="C13" s="63"/>
      <c r="D13" s="63"/>
      <c r="E13" s="63"/>
      <c r="F13" s="118"/>
      <c r="G13" s="52" t="str">
        <f>IF(COUNTIF(G14:G16, "") &lt;&gt; 3, "VALIDATION ERROR!", "")</f>
        <v/>
      </c>
      <c r="H13" s="4"/>
      <c r="I13" s="4"/>
      <c r="J13" s="4"/>
      <c r="K13" s="4"/>
      <c r="L13" s="4"/>
    </row>
    <row r="14" spans="1:12" x14ac:dyDescent="0.3">
      <c r="A14" s="118"/>
      <c r="B14" s="63"/>
      <c r="C14" s="63"/>
      <c r="D14" s="63"/>
      <c r="E14" s="63"/>
      <c r="F14" s="118"/>
      <c r="G14" s="51" t="str">
        <f>IF($C$319&lt;&gt;$E$319,"REJ-01: " &amp; $C$319&amp;" [Exec Tm] rows  &lt;&gt;  " &amp; $E$319 &amp; " [Test Steps] rows", "")</f>
        <v/>
      </c>
      <c r="H14" s="4"/>
      <c r="I14" s="4"/>
      <c r="J14" s="4"/>
      <c r="K14" s="4"/>
      <c r="L14" s="4"/>
    </row>
    <row r="15" spans="1:12" x14ac:dyDescent="0.3">
      <c r="A15" s="118"/>
      <c r="B15" s="63"/>
      <c r="C15" s="63"/>
      <c r="D15" s="63"/>
      <c r="E15" s="63"/>
      <c r="F15" s="118"/>
      <c r="G15" s="51" t="str">
        <f>IF($D$319&lt;&gt;$E$319,"REJ-02: " &amp; $D$319&amp;" [Status] rows  &lt;&gt;  " &amp; $E$319 &amp; " [Test Steps] rows", "")</f>
        <v/>
      </c>
      <c r="H15" s="4"/>
      <c r="I15" s="4"/>
      <c r="J15" s="4"/>
      <c r="K15" s="4"/>
      <c r="L15" s="4"/>
    </row>
    <row r="16" spans="1:12" ht="6.6" customHeight="1" x14ac:dyDescent="0.3">
      <c r="A16" s="118"/>
      <c r="B16" s="56"/>
      <c r="C16" s="56"/>
      <c r="D16" s="56"/>
      <c r="E16" s="56"/>
      <c r="F16" s="118"/>
      <c r="G16" s="51"/>
      <c r="H16" s="56"/>
      <c r="I16" s="56"/>
      <c r="J16" s="56"/>
      <c r="K16" s="56"/>
      <c r="L16" s="56"/>
    </row>
    <row r="17" spans="1:7" ht="15.6" x14ac:dyDescent="0.3">
      <c r="A17" s="118" t="s">
        <v>135</v>
      </c>
      <c r="B17" s="130" t="s">
        <v>44</v>
      </c>
      <c r="C17" s="131"/>
      <c r="D17" s="131"/>
      <c r="E17" s="132"/>
      <c r="F17" s="118" t="s">
        <v>135</v>
      </c>
      <c r="G17" s="63"/>
    </row>
    <row r="18" spans="1:7" x14ac:dyDescent="0.3">
      <c r="A18" s="118"/>
      <c r="B18" s="46" t="s">
        <v>32</v>
      </c>
      <c r="C18" s="46" t="s">
        <v>21</v>
      </c>
      <c r="D18" s="46" t="s">
        <v>2</v>
      </c>
      <c r="E18" s="47" t="s">
        <v>22</v>
      </c>
      <c r="F18" s="118"/>
      <c r="G18" s="63"/>
    </row>
    <row r="19" spans="1:7" x14ac:dyDescent="0.3">
      <c r="A19" s="111" t="s">
        <v>135</v>
      </c>
      <c r="B19" s="30" cm="1">
        <f t="array" aca="1" ref="B19" ca="1">IF(AND(C19&lt;&gt;"",E19&lt;&gt;"")=TRUE, CELL("row",B19)-18,"")</f>
        <v>1</v>
      </c>
      <c r="C19" s="107">
        <v>0</v>
      </c>
      <c r="D19" s="108" t="s">
        <v>34</v>
      </c>
      <c r="E19" s="109" t="s">
        <v>87</v>
      </c>
      <c r="F19" s="111"/>
      <c r="G19" s="63"/>
    </row>
    <row r="20" spans="1:7" x14ac:dyDescent="0.3">
      <c r="A20" s="111"/>
      <c r="B20" s="30" cm="1">
        <f t="array" aca="1" ref="B20" ca="1">IF(AND(C20&lt;&gt;"",E20&lt;&gt;"")=TRUE, CELL("row",B20)-18,"")</f>
        <v>2</v>
      </c>
      <c r="C20" s="31">
        <v>1</v>
      </c>
      <c r="D20" s="108" t="s">
        <v>132</v>
      </c>
      <c r="E20" s="41" t="s">
        <v>60</v>
      </c>
      <c r="F20" s="111"/>
    </row>
    <row r="21" spans="1:7" x14ac:dyDescent="0.3">
      <c r="A21" s="111"/>
      <c r="B21" s="30" cm="1">
        <f t="array" aca="1" ref="B21" ca="1">IF(AND(C21&lt;&gt;"",E21&lt;&gt;"")=TRUE, CELL("row",B21)-18,"")</f>
        <v>3</v>
      </c>
      <c r="C21" s="31">
        <v>0</v>
      </c>
      <c r="D21" s="108" t="s">
        <v>132</v>
      </c>
      <c r="E21" s="41" t="s">
        <v>59</v>
      </c>
      <c r="F21" s="111"/>
    </row>
    <row r="22" spans="1:7" x14ac:dyDescent="0.3">
      <c r="A22" s="111"/>
      <c r="B22" s="30" cm="1">
        <f t="array" aca="1" ref="B22" ca="1">IF(AND(C22&lt;&gt;"",E22&lt;&gt;"")=TRUE, CELL("row",B22)-18,"")</f>
        <v>4</v>
      </c>
      <c r="C22" s="31">
        <v>0</v>
      </c>
      <c r="D22" s="108" t="s">
        <v>132</v>
      </c>
      <c r="E22" s="41" t="s">
        <v>58</v>
      </c>
      <c r="F22" s="111"/>
    </row>
    <row r="23" spans="1:7" x14ac:dyDescent="0.3">
      <c r="A23" s="111"/>
      <c r="B23" s="30" cm="1">
        <f t="array" aca="1" ref="B23" ca="1">IF(AND(C23&lt;&gt;"",E23&lt;&gt;"")=TRUE, CELL("row",B23)-18,"")</f>
        <v>5</v>
      </c>
      <c r="C23" s="31">
        <v>0</v>
      </c>
      <c r="D23" s="108" t="s">
        <v>132</v>
      </c>
      <c r="E23" s="41" t="s">
        <v>61</v>
      </c>
      <c r="F23" s="111"/>
    </row>
    <row r="24" spans="1:7" x14ac:dyDescent="0.3">
      <c r="A24" s="118"/>
      <c r="B24" s="30" cm="1">
        <f t="array" aca="1" ref="B24" ca="1">IF(AND(C24&lt;&gt;"",E24&lt;&gt;"")=TRUE, CELL("row",B24)-18,"")</f>
        <v>6</v>
      </c>
      <c r="C24" s="31">
        <v>0</v>
      </c>
      <c r="D24" s="108" t="s">
        <v>132</v>
      </c>
      <c r="E24" s="41" t="s">
        <v>62</v>
      </c>
      <c r="F24" s="118"/>
    </row>
    <row r="25" spans="1:7" x14ac:dyDescent="0.3">
      <c r="A25" s="118"/>
      <c r="B25" s="30" cm="1">
        <f t="array" aca="1" ref="B25" ca="1">IF(AND(C25&lt;&gt;"",E25&lt;&gt;"")=TRUE, CELL("row",B25)-18,"")</f>
        <v>7</v>
      </c>
      <c r="C25" s="31">
        <v>0</v>
      </c>
      <c r="D25" s="108" t="s">
        <v>132</v>
      </c>
      <c r="E25" s="41" t="s">
        <v>63</v>
      </c>
      <c r="F25" s="118"/>
    </row>
    <row r="26" spans="1:7" x14ac:dyDescent="0.3">
      <c r="A26" s="118"/>
      <c r="B26" s="30" cm="1">
        <f t="array" aca="1" ref="B26" ca="1">IF(AND(C26&lt;&gt;"",E26&lt;&gt;"")=TRUE, CELL("row",B26)-18,"")</f>
        <v>8</v>
      </c>
      <c r="C26" s="31">
        <v>0</v>
      </c>
      <c r="D26" s="108" t="s">
        <v>132</v>
      </c>
      <c r="E26" s="41" t="s">
        <v>64</v>
      </c>
      <c r="F26" s="118"/>
    </row>
    <row r="27" spans="1:7" x14ac:dyDescent="0.3">
      <c r="A27" s="118"/>
      <c r="B27" s="30" cm="1">
        <f t="array" aca="1" ref="B27" ca="1">IF(AND(C27&lt;&gt;"",E27&lt;&gt;"")=TRUE, CELL("row",B27)-18,"")</f>
        <v>9</v>
      </c>
      <c r="C27" s="31">
        <v>0</v>
      </c>
      <c r="D27" s="108" t="s">
        <v>132</v>
      </c>
      <c r="E27" s="41" t="s">
        <v>93</v>
      </c>
      <c r="F27" s="118"/>
    </row>
    <row r="28" spans="1:7" x14ac:dyDescent="0.3">
      <c r="A28" s="118"/>
      <c r="B28" s="30" cm="1">
        <f t="array" aca="1" ref="B28" ca="1">IF(AND(C28&lt;&gt;"",E28&lt;&gt;"")=TRUE, CELL("row",B28)-18,"")</f>
        <v>10</v>
      </c>
      <c r="C28" s="31">
        <v>0</v>
      </c>
      <c r="D28" s="108" t="s">
        <v>132</v>
      </c>
      <c r="E28" s="41" t="s">
        <v>65</v>
      </c>
      <c r="F28" s="118"/>
    </row>
    <row r="29" spans="1:7" x14ac:dyDescent="0.3">
      <c r="A29" s="118"/>
      <c r="B29" s="30" t="str" cm="1">
        <f t="array" aca="1" ref="B29" ca="1">IF(AND(C29&lt;&gt;"",E29&lt;&gt;"")=TRUE, CELL("row",B29)-18,"")</f>
        <v/>
      </c>
      <c r="C29" s="31"/>
      <c r="D29" s="50"/>
      <c r="E29" s="41"/>
      <c r="F29" s="118"/>
    </row>
    <row r="30" spans="1:7" x14ac:dyDescent="0.3">
      <c r="A30" s="118"/>
      <c r="B30" s="30" t="str" cm="1">
        <f t="array" aca="1" ref="B30" ca="1">IF(AND(C30&lt;&gt;"",E30&lt;&gt;"")=TRUE, CELL("row",B30)-18,"")</f>
        <v/>
      </c>
      <c r="C30" s="31"/>
      <c r="D30" s="50"/>
      <c r="E30" s="41"/>
      <c r="F30" s="118"/>
    </row>
    <row r="31" spans="1:7" x14ac:dyDescent="0.3">
      <c r="A31" s="118"/>
      <c r="B31" s="30" t="str" cm="1">
        <f t="array" aca="1" ref="B31" ca="1">IF(AND(C31&lt;&gt;"",E31&lt;&gt;"")=TRUE, CELL("row",B31)-18,"")</f>
        <v/>
      </c>
      <c r="C31" s="31"/>
      <c r="D31" s="50"/>
      <c r="E31" s="41"/>
      <c r="F31" s="118"/>
    </row>
    <row r="32" spans="1:7" x14ac:dyDescent="0.3">
      <c r="A32" s="118"/>
      <c r="B32" s="30" t="str" cm="1">
        <f t="array" aca="1" ref="B32" ca="1">IF(AND(C32&lt;&gt;"",E32&lt;&gt;"")=TRUE, CELL("row",B32)-18,"")</f>
        <v/>
      </c>
      <c r="C32" s="31"/>
      <c r="D32" s="50"/>
      <c r="E32" s="41"/>
      <c r="F32" s="118"/>
    </row>
    <row r="33" spans="1:6" x14ac:dyDescent="0.3">
      <c r="A33" s="118"/>
      <c r="B33" s="30" t="str" cm="1">
        <f t="array" aca="1" ref="B33" ca="1">IF(AND(C33&lt;&gt;"",E33&lt;&gt;"")=TRUE, CELL("row",B33)-18,"")</f>
        <v/>
      </c>
      <c r="C33" s="31"/>
      <c r="D33" s="50"/>
      <c r="E33" s="41"/>
      <c r="F33" s="118"/>
    </row>
    <row r="34" spans="1:6" x14ac:dyDescent="0.3">
      <c r="A34" s="118"/>
      <c r="B34" s="30" t="str" cm="1">
        <f t="array" aca="1" ref="B34" ca="1">IF(AND(C34&lt;&gt;"",E34&lt;&gt;"")=TRUE, CELL("row",B34)-18,"")</f>
        <v/>
      </c>
      <c r="C34" s="31"/>
      <c r="D34" s="50"/>
      <c r="E34" s="41"/>
      <c r="F34" s="118"/>
    </row>
    <row r="35" spans="1:6" x14ac:dyDescent="0.3">
      <c r="A35" s="118"/>
      <c r="B35" s="30" t="str" cm="1">
        <f t="array" aca="1" ref="B35" ca="1">IF(AND(C35&lt;&gt;"",E35&lt;&gt;"")=TRUE, CELL("row",B35)-18,"")</f>
        <v/>
      </c>
      <c r="C35" s="31"/>
      <c r="D35" s="50"/>
      <c r="E35" s="41"/>
      <c r="F35" s="118"/>
    </row>
    <row r="36" spans="1:6" x14ac:dyDescent="0.3">
      <c r="A36" s="111"/>
      <c r="B36" s="30" t="str" cm="1">
        <f t="array" aca="1" ref="B36" ca="1">IF(AND(C36&lt;&gt;"",E36&lt;&gt;"")=TRUE, CELL("row",B36)-18,"")</f>
        <v/>
      </c>
      <c r="C36" s="31"/>
      <c r="D36" s="50"/>
      <c r="E36" s="41"/>
      <c r="F36" s="111"/>
    </row>
    <row r="37" spans="1:6" x14ac:dyDescent="0.3">
      <c r="A37" s="118"/>
      <c r="B37" s="30" t="str" cm="1">
        <f t="array" aca="1" ref="B37" ca="1">IF(AND(C37&lt;&gt;"",E37&lt;&gt;"")=TRUE, CELL("row",B37)-18,"")</f>
        <v/>
      </c>
      <c r="C37" s="31"/>
      <c r="D37" s="50"/>
      <c r="E37" s="41"/>
      <c r="F37" s="118"/>
    </row>
    <row r="38" spans="1:6" x14ac:dyDescent="0.3">
      <c r="A38" s="118"/>
      <c r="B38" s="30" t="str" cm="1">
        <f t="array" aca="1" ref="B38" ca="1">IF(AND(C38&lt;&gt;"",E38&lt;&gt;"")=TRUE, CELL("row",B38)-18,"")</f>
        <v/>
      </c>
      <c r="C38" s="31"/>
      <c r="D38" s="50"/>
      <c r="E38" s="41"/>
      <c r="F38" s="118"/>
    </row>
    <row r="39" spans="1:6" x14ac:dyDescent="0.3">
      <c r="A39" s="118"/>
      <c r="B39" s="30" t="str" cm="1">
        <f t="array" aca="1" ref="B39" ca="1">IF(AND(C39&lt;&gt;"",E39&lt;&gt;"")=TRUE, CELL("row",B39)-18,"")</f>
        <v/>
      </c>
      <c r="C39" s="31"/>
      <c r="D39" s="50"/>
      <c r="E39" s="41"/>
      <c r="F39" s="118"/>
    </row>
    <row r="40" spans="1:6" x14ac:dyDescent="0.3">
      <c r="A40" s="118"/>
      <c r="B40" s="30" t="str" cm="1">
        <f t="array" aca="1" ref="B40" ca="1">IF(AND(C40&lt;&gt;"",E40&lt;&gt;"")=TRUE, CELL("row",B40)-18,"")</f>
        <v/>
      </c>
      <c r="C40" s="31"/>
      <c r="D40" s="50"/>
      <c r="E40" s="41"/>
      <c r="F40" s="118"/>
    </row>
    <row r="41" spans="1:6" x14ac:dyDescent="0.3">
      <c r="A41" s="118"/>
      <c r="B41" s="30" t="str" cm="1">
        <f t="array" aca="1" ref="B41" ca="1">IF(AND(C41&lt;&gt;"",E41&lt;&gt;"")=TRUE, CELL("row",B41)-18,"")</f>
        <v/>
      </c>
      <c r="C41" s="31"/>
      <c r="D41" s="50"/>
      <c r="E41" s="41"/>
      <c r="F41" s="118"/>
    </row>
    <row r="42" spans="1:6" x14ac:dyDescent="0.3">
      <c r="A42" s="118"/>
      <c r="B42" s="30" t="str" cm="1">
        <f t="array" aca="1" ref="B42" ca="1">IF(AND(C42&lt;&gt;"",E42&lt;&gt;"")=TRUE, CELL("row",B42)-18,"")</f>
        <v/>
      </c>
      <c r="C42" s="31"/>
      <c r="D42" s="50"/>
      <c r="E42" s="41"/>
      <c r="F42" s="118"/>
    </row>
    <row r="43" spans="1:6" x14ac:dyDescent="0.3">
      <c r="A43" s="118"/>
      <c r="B43" s="30" t="str" cm="1">
        <f t="array" aca="1" ref="B43" ca="1">IF(AND(C43&lt;&gt;"",E43&lt;&gt;"")=TRUE, CELL("row",B43)-18,"")</f>
        <v/>
      </c>
      <c r="C43" s="31"/>
      <c r="D43" s="50"/>
      <c r="E43" s="41"/>
      <c r="F43" s="118"/>
    </row>
    <row r="44" spans="1:6" x14ac:dyDescent="0.3">
      <c r="A44" s="118"/>
      <c r="B44" s="30" t="str" cm="1">
        <f t="array" aca="1" ref="B44" ca="1">IF(AND(C44&lt;&gt;"",E44&lt;&gt;"")=TRUE, CELL("row",B44)-18,"")</f>
        <v/>
      </c>
      <c r="C44" s="31"/>
      <c r="D44" s="50"/>
      <c r="E44" s="41"/>
      <c r="F44" s="118"/>
    </row>
    <row r="45" spans="1:6" x14ac:dyDescent="0.3">
      <c r="A45" s="118"/>
      <c r="B45" s="30" t="str" cm="1">
        <f t="array" aca="1" ref="B45" ca="1">IF(AND(C45&lt;&gt;"",E45&lt;&gt;"")=TRUE, CELL("row",B45)-18,"")</f>
        <v/>
      </c>
      <c r="C45" s="31"/>
      <c r="D45" s="50"/>
      <c r="E45" s="41"/>
      <c r="F45" s="118"/>
    </row>
    <row r="46" spans="1:6" x14ac:dyDescent="0.3">
      <c r="A46" s="118"/>
      <c r="B46" s="30" t="str" cm="1">
        <f t="array" aca="1" ref="B46" ca="1">IF(AND(C46&lt;&gt;"",E46&lt;&gt;"")=TRUE, CELL("row",B46)-18,"")</f>
        <v/>
      </c>
      <c r="C46" s="31"/>
      <c r="D46" s="50"/>
      <c r="E46" s="41"/>
      <c r="F46" s="118"/>
    </row>
    <row r="47" spans="1:6" x14ac:dyDescent="0.3">
      <c r="A47" s="118"/>
      <c r="B47" s="30" t="str" cm="1">
        <f t="array" aca="1" ref="B47" ca="1">IF(AND(C47&lt;&gt;"",E47&lt;&gt;"")=TRUE, CELL("row",B47)-18,"")</f>
        <v/>
      </c>
      <c r="C47" s="31"/>
      <c r="D47" s="50"/>
      <c r="E47" s="41"/>
      <c r="F47" s="118"/>
    </row>
    <row r="48" spans="1:6" x14ac:dyDescent="0.3">
      <c r="A48" s="118"/>
      <c r="B48" s="30" t="str" cm="1">
        <f t="array" aca="1" ref="B48" ca="1">IF(AND(C48&lt;&gt;"",E48&lt;&gt;"")=TRUE, CELL("row",B48)-18,"")</f>
        <v/>
      </c>
      <c r="C48" s="31"/>
      <c r="D48" s="50"/>
      <c r="E48" s="41"/>
      <c r="F48" s="118"/>
    </row>
    <row r="49" spans="1:6" x14ac:dyDescent="0.3">
      <c r="A49" s="118"/>
      <c r="B49" s="30" t="str" cm="1">
        <f t="array" aca="1" ref="B49" ca="1">IF(AND(C49&lt;&gt;"",E49&lt;&gt;"")=TRUE, CELL("row",B49)-18,"")</f>
        <v/>
      </c>
      <c r="C49" s="31"/>
      <c r="D49" s="50"/>
      <c r="E49" s="41"/>
      <c r="F49" s="118"/>
    </row>
    <row r="50" spans="1:6" x14ac:dyDescent="0.3">
      <c r="A50" s="118"/>
      <c r="B50" s="30" t="str" cm="1">
        <f t="array" aca="1" ref="B50" ca="1">IF(AND(C50&lt;&gt;"",E50&lt;&gt;"")=TRUE, CELL("row",B50)-18,"")</f>
        <v/>
      </c>
      <c r="C50" s="31"/>
      <c r="D50" s="50"/>
      <c r="E50" s="41"/>
      <c r="F50" s="118"/>
    </row>
    <row r="51" spans="1:6" x14ac:dyDescent="0.3">
      <c r="A51" s="118"/>
      <c r="B51" s="30" t="str" cm="1">
        <f t="array" aca="1" ref="B51" ca="1">IF(AND(C51&lt;&gt;"",E51&lt;&gt;"")=TRUE, CELL("row",B51)-18,"")</f>
        <v/>
      </c>
      <c r="C51" s="31"/>
      <c r="D51" s="50"/>
      <c r="E51" s="41"/>
      <c r="F51" s="118"/>
    </row>
    <row r="52" spans="1:6" x14ac:dyDescent="0.3">
      <c r="A52" s="118"/>
      <c r="B52" s="30" t="str" cm="1">
        <f t="array" aca="1" ref="B52" ca="1">IF(AND(C52&lt;&gt;"",E52&lt;&gt;"")=TRUE, CELL("row",B52)-18,"")</f>
        <v/>
      </c>
      <c r="C52" s="31"/>
      <c r="D52" s="50"/>
      <c r="E52" s="41"/>
      <c r="F52" s="118"/>
    </row>
    <row r="53" spans="1:6" x14ac:dyDescent="0.3">
      <c r="A53" s="118"/>
      <c r="B53" s="30" t="str" cm="1">
        <f t="array" aca="1" ref="B53" ca="1">IF(AND(C53&lt;&gt;"",E53&lt;&gt;"")=TRUE, CELL("row",B53)-18,"")</f>
        <v/>
      </c>
      <c r="C53" s="31"/>
      <c r="D53" s="50"/>
      <c r="E53" s="41"/>
      <c r="F53" s="118"/>
    </row>
    <row r="54" spans="1:6" x14ac:dyDescent="0.3">
      <c r="A54" s="118"/>
      <c r="B54" s="30" t="str" cm="1">
        <f t="array" aca="1" ref="B54" ca="1">IF(AND(C54&lt;&gt;"",E54&lt;&gt;"")=TRUE, CELL("row",B54)-18,"")</f>
        <v/>
      </c>
      <c r="C54" s="31"/>
      <c r="D54" s="50"/>
      <c r="E54" s="41"/>
      <c r="F54" s="118"/>
    </row>
    <row r="55" spans="1:6" x14ac:dyDescent="0.3">
      <c r="A55" s="118"/>
      <c r="B55" s="30" t="str" cm="1">
        <f t="array" aca="1" ref="B55" ca="1">IF(AND(C55&lt;&gt;"",E55&lt;&gt;"")=TRUE, CELL("row",B55)-18,"")</f>
        <v/>
      </c>
      <c r="C55" s="31"/>
      <c r="D55" s="50"/>
      <c r="E55" s="41"/>
      <c r="F55" s="118"/>
    </row>
    <row r="56" spans="1:6" x14ac:dyDescent="0.3">
      <c r="A56" s="118"/>
      <c r="B56" s="30" t="str" cm="1">
        <f t="array" aca="1" ref="B56" ca="1">IF(AND(C56&lt;&gt;"",E56&lt;&gt;"")=TRUE, CELL("row",B56)-18,"")</f>
        <v/>
      </c>
      <c r="C56" s="31"/>
      <c r="D56" s="50"/>
      <c r="E56" s="41"/>
      <c r="F56" s="118"/>
    </row>
    <row r="57" spans="1:6" x14ac:dyDescent="0.3">
      <c r="A57" s="118"/>
      <c r="B57" s="30" t="str" cm="1">
        <f t="array" aca="1" ref="B57" ca="1">IF(AND(C57&lt;&gt;"",E57&lt;&gt;"")=TRUE, CELL("row",B57)-18,"")</f>
        <v/>
      </c>
      <c r="C57" s="31"/>
      <c r="D57" s="50"/>
      <c r="E57" s="41"/>
      <c r="F57" s="118"/>
    </row>
    <row r="58" spans="1:6" x14ac:dyDescent="0.3">
      <c r="A58" s="118"/>
      <c r="B58" s="30" t="str" cm="1">
        <f t="array" aca="1" ref="B58" ca="1">IF(AND(C58&lt;&gt;"",E58&lt;&gt;"")=TRUE, CELL("row",B58)-18,"")</f>
        <v/>
      </c>
      <c r="C58" s="31"/>
      <c r="D58" s="50"/>
      <c r="E58" s="41"/>
      <c r="F58" s="118"/>
    </row>
    <row r="59" spans="1:6" x14ac:dyDescent="0.3">
      <c r="A59" s="118"/>
      <c r="B59" s="30" t="str" cm="1">
        <f t="array" aca="1" ref="B59" ca="1">IF(AND(C59&lt;&gt;"",E59&lt;&gt;"")=TRUE, CELL("row",B59)-18,"")</f>
        <v/>
      </c>
      <c r="C59" s="31"/>
      <c r="D59" s="50"/>
      <c r="E59" s="41"/>
      <c r="F59" s="118"/>
    </row>
    <row r="60" spans="1:6" x14ac:dyDescent="0.3">
      <c r="A60" s="118"/>
      <c r="B60" s="30" t="str" cm="1">
        <f t="array" aca="1" ref="B60" ca="1">IF(AND(C60&lt;&gt;"",E60&lt;&gt;"")=TRUE, CELL("row",B60)-18,"")</f>
        <v/>
      </c>
      <c r="C60" s="31"/>
      <c r="D60" s="50"/>
      <c r="E60" s="41"/>
      <c r="F60" s="118"/>
    </row>
    <row r="61" spans="1:6" x14ac:dyDescent="0.3">
      <c r="A61" s="118"/>
      <c r="B61" s="30" t="str" cm="1">
        <f t="array" aca="1" ref="B61" ca="1">IF(AND(C61&lt;&gt;"",E61&lt;&gt;"")=TRUE, CELL("row",B61)-18,"")</f>
        <v/>
      </c>
      <c r="C61" s="31"/>
      <c r="D61" s="50"/>
      <c r="E61" s="41"/>
      <c r="F61" s="118"/>
    </row>
    <row r="62" spans="1:6" x14ac:dyDescent="0.3">
      <c r="A62" s="118"/>
      <c r="B62" s="30" t="str" cm="1">
        <f t="array" aca="1" ref="B62" ca="1">IF(AND(C62&lt;&gt;"",E62&lt;&gt;"")=TRUE, CELL("row",B62)-18,"")</f>
        <v/>
      </c>
      <c r="C62" s="31"/>
      <c r="D62" s="50"/>
      <c r="E62" s="41"/>
      <c r="F62" s="118"/>
    </row>
    <row r="63" spans="1:6" x14ac:dyDescent="0.3">
      <c r="A63" s="118"/>
      <c r="B63" s="30" t="str" cm="1">
        <f t="array" aca="1" ref="B63" ca="1">IF(AND(C63&lt;&gt;"",E63&lt;&gt;"")=TRUE, CELL("row",B63)-18,"")</f>
        <v/>
      </c>
      <c r="C63" s="31"/>
      <c r="D63" s="50"/>
      <c r="E63" s="41"/>
      <c r="F63" s="118"/>
    </row>
    <row r="64" spans="1:6" x14ac:dyDescent="0.3">
      <c r="A64" s="118"/>
      <c r="B64" s="30" t="str" cm="1">
        <f t="array" aca="1" ref="B64" ca="1">IF(AND(C64&lt;&gt;"",E64&lt;&gt;"")=TRUE, CELL("row",B64)-18,"")</f>
        <v/>
      </c>
      <c r="C64" s="31"/>
      <c r="D64" s="50"/>
      <c r="E64" s="41"/>
      <c r="F64" s="118"/>
    </row>
    <row r="65" spans="1:6" x14ac:dyDescent="0.3">
      <c r="A65" s="118"/>
      <c r="B65" s="30" t="str" cm="1">
        <f t="array" aca="1" ref="B65" ca="1">IF(AND(C65&lt;&gt;"",E65&lt;&gt;"")=TRUE, CELL("row",B65)-18,"")</f>
        <v/>
      </c>
      <c r="C65" s="31"/>
      <c r="D65" s="50"/>
      <c r="E65" s="41"/>
      <c r="F65" s="118"/>
    </row>
    <row r="66" spans="1:6" x14ac:dyDescent="0.3">
      <c r="A66" s="118"/>
      <c r="B66" s="30" t="str" cm="1">
        <f t="array" aca="1" ref="B66" ca="1">IF(AND(C66&lt;&gt;"",E66&lt;&gt;"")=TRUE, CELL("row",B66)-18,"")</f>
        <v/>
      </c>
      <c r="C66" s="31"/>
      <c r="D66" s="50"/>
      <c r="E66" s="41"/>
      <c r="F66" s="118"/>
    </row>
    <row r="67" spans="1:6" x14ac:dyDescent="0.3">
      <c r="A67" s="118"/>
      <c r="B67" s="30" t="str" cm="1">
        <f t="array" aca="1" ref="B67" ca="1">IF(AND(C67&lt;&gt;"",E67&lt;&gt;"")=TRUE, CELL("row",B67)-18,"")</f>
        <v/>
      </c>
      <c r="C67" s="31"/>
      <c r="D67" s="50"/>
      <c r="E67" s="41"/>
      <c r="F67" s="118"/>
    </row>
    <row r="68" spans="1:6" x14ac:dyDescent="0.3">
      <c r="A68" s="118"/>
      <c r="B68" s="30" t="str" cm="1">
        <f t="array" aca="1" ref="B68" ca="1">IF(AND(C68&lt;&gt;"",E68&lt;&gt;"")=TRUE, CELL("row",B68)-18,"")</f>
        <v/>
      </c>
      <c r="C68" s="31"/>
      <c r="D68" s="50"/>
      <c r="E68" s="41"/>
      <c r="F68" s="118"/>
    </row>
    <row r="69" spans="1:6" x14ac:dyDescent="0.3">
      <c r="A69" s="118"/>
      <c r="B69" s="30" t="str" cm="1">
        <f t="array" aca="1" ref="B69" ca="1">IF(AND(C69&lt;&gt;"",E69&lt;&gt;"")=TRUE, CELL("row",B69)-18,"")</f>
        <v/>
      </c>
      <c r="C69" s="31"/>
      <c r="D69" s="50"/>
      <c r="E69" s="41"/>
      <c r="F69" s="118"/>
    </row>
    <row r="70" spans="1:6" x14ac:dyDescent="0.3">
      <c r="A70" s="118"/>
      <c r="B70" s="30" t="str" cm="1">
        <f t="array" aca="1" ref="B70" ca="1">IF(AND(C70&lt;&gt;"",E70&lt;&gt;"")=TRUE, CELL("row",B70)-18,"")</f>
        <v/>
      </c>
      <c r="C70" s="31"/>
      <c r="D70" s="50"/>
      <c r="E70" s="41"/>
      <c r="F70" s="118"/>
    </row>
    <row r="71" spans="1:6" x14ac:dyDescent="0.3">
      <c r="A71" s="118"/>
      <c r="B71" s="30" t="str" cm="1">
        <f t="array" aca="1" ref="B71" ca="1">IF(AND(C71&lt;&gt;"",E71&lt;&gt;"")=TRUE, CELL("row",B71)-18,"")</f>
        <v/>
      </c>
      <c r="C71" s="31"/>
      <c r="D71" s="50"/>
      <c r="E71" s="41"/>
      <c r="F71" s="118"/>
    </row>
    <row r="72" spans="1:6" x14ac:dyDescent="0.3">
      <c r="A72" s="118"/>
      <c r="B72" s="30" t="str" cm="1">
        <f t="array" aca="1" ref="B72" ca="1">IF(AND(C72&lt;&gt;"",E72&lt;&gt;"")=TRUE, CELL("row",B72)-18,"")</f>
        <v/>
      </c>
      <c r="C72" s="31"/>
      <c r="D72" s="50"/>
      <c r="E72" s="41"/>
      <c r="F72" s="118"/>
    </row>
    <row r="73" spans="1:6" x14ac:dyDescent="0.3">
      <c r="A73" s="118"/>
      <c r="B73" s="30" t="str" cm="1">
        <f t="array" aca="1" ref="B73" ca="1">IF(AND(C73&lt;&gt;"",E73&lt;&gt;"")=TRUE, CELL("row",B73)-18,"")</f>
        <v/>
      </c>
      <c r="C73" s="31"/>
      <c r="D73" s="50"/>
      <c r="E73" s="41"/>
      <c r="F73" s="118"/>
    </row>
    <row r="74" spans="1:6" x14ac:dyDescent="0.3">
      <c r="A74" s="118"/>
      <c r="B74" s="30" t="str" cm="1">
        <f t="array" aca="1" ref="B74" ca="1">IF(AND(C74&lt;&gt;"",E74&lt;&gt;"")=TRUE, CELL("row",B74)-18,"")</f>
        <v/>
      </c>
      <c r="C74" s="31"/>
      <c r="D74" s="50"/>
      <c r="E74" s="41"/>
      <c r="F74" s="118"/>
    </row>
    <row r="75" spans="1:6" x14ac:dyDescent="0.3">
      <c r="A75" s="118"/>
      <c r="B75" s="30" t="str" cm="1">
        <f t="array" aca="1" ref="B75" ca="1">IF(AND(C75&lt;&gt;"",E75&lt;&gt;"")=TRUE, CELL("row",B75)-18,"")</f>
        <v/>
      </c>
      <c r="C75" s="31"/>
      <c r="D75" s="50"/>
      <c r="E75" s="41"/>
      <c r="F75" s="118"/>
    </row>
    <row r="76" spans="1:6" x14ac:dyDescent="0.3">
      <c r="A76" s="118"/>
      <c r="B76" s="30" t="str" cm="1">
        <f t="array" aca="1" ref="B76" ca="1">IF(AND(C76&lt;&gt;"",E76&lt;&gt;"")=TRUE, CELL("row",B76)-18,"")</f>
        <v/>
      </c>
      <c r="C76" s="31"/>
      <c r="D76" s="50"/>
      <c r="E76" s="41"/>
      <c r="F76" s="118"/>
    </row>
    <row r="77" spans="1:6" x14ac:dyDescent="0.3">
      <c r="A77" s="118"/>
      <c r="B77" s="30" t="str" cm="1">
        <f t="array" aca="1" ref="B77" ca="1">IF(AND(C77&lt;&gt;"",E77&lt;&gt;"")=TRUE, CELL("row",B77)-18,"")</f>
        <v/>
      </c>
      <c r="C77" s="31"/>
      <c r="D77" s="50"/>
      <c r="E77" s="41"/>
      <c r="F77" s="118"/>
    </row>
    <row r="78" spans="1:6" x14ac:dyDescent="0.3">
      <c r="A78" s="118"/>
      <c r="B78" s="30" t="str" cm="1">
        <f t="array" aca="1" ref="B78" ca="1">IF(AND(C78&lt;&gt;"",E78&lt;&gt;"")=TRUE, CELL("row",B78)-18,"")</f>
        <v/>
      </c>
      <c r="C78" s="31"/>
      <c r="D78" s="50"/>
      <c r="E78" s="41"/>
      <c r="F78" s="118"/>
    </row>
    <row r="79" spans="1:6" x14ac:dyDescent="0.3">
      <c r="A79" s="118"/>
      <c r="B79" s="30" t="str" cm="1">
        <f t="array" aca="1" ref="B79" ca="1">IF(AND(C79&lt;&gt;"",E79&lt;&gt;"")=TRUE, CELL("row",B79)-18,"")</f>
        <v/>
      </c>
      <c r="C79" s="31"/>
      <c r="D79" s="50"/>
      <c r="E79" s="41"/>
      <c r="F79" s="118"/>
    </row>
    <row r="80" spans="1:6" x14ac:dyDescent="0.3">
      <c r="A80" s="118"/>
      <c r="B80" s="30" t="str" cm="1">
        <f t="array" aca="1" ref="B80" ca="1">IF(AND(C80&lt;&gt;"",E80&lt;&gt;"")=TRUE, CELL("row",B80)-18,"")</f>
        <v/>
      </c>
      <c r="C80" s="31"/>
      <c r="D80" s="50"/>
      <c r="E80" s="41"/>
      <c r="F80" s="118"/>
    </row>
    <row r="81" spans="1:6" x14ac:dyDescent="0.3">
      <c r="A81" s="118"/>
      <c r="B81" s="30" t="str" cm="1">
        <f t="array" aca="1" ref="B81" ca="1">IF(AND(C81&lt;&gt;"",E81&lt;&gt;"")=TRUE, CELL("row",B81)-18,"")</f>
        <v/>
      </c>
      <c r="C81" s="31"/>
      <c r="D81" s="50"/>
      <c r="E81" s="41"/>
      <c r="F81" s="118"/>
    </row>
    <row r="82" spans="1:6" x14ac:dyDescent="0.3">
      <c r="A82" s="118"/>
      <c r="B82" s="30" t="str" cm="1">
        <f t="array" aca="1" ref="B82" ca="1">IF(AND(C82&lt;&gt;"",E82&lt;&gt;"")=TRUE, CELL("row",B82)-18,"")</f>
        <v/>
      </c>
      <c r="C82" s="31"/>
      <c r="D82" s="50"/>
      <c r="E82" s="41"/>
      <c r="F82" s="118"/>
    </row>
    <row r="83" spans="1:6" x14ac:dyDescent="0.3">
      <c r="A83" s="118"/>
      <c r="B83" s="30" t="str" cm="1">
        <f t="array" aca="1" ref="B83" ca="1">IF(AND(C83&lt;&gt;"",E83&lt;&gt;"")=TRUE, CELL("row",B83)-18,"")</f>
        <v/>
      </c>
      <c r="C83" s="31"/>
      <c r="D83" s="50"/>
      <c r="E83" s="41"/>
      <c r="F83" s="118"/>
    </row>
    <row r="84" spans="1:6" x14ac:dyDescent="0.3">
      <c r="A84" s="118"/>
      <c r="B84" s="30" t="str" cm="1">
        <f t="array" aca="1" ref="B84" ca="1">IF(AND(C84&lt;&gt;"",E84&lt;&gt;"")=TRUE, CELL("row",B84)-18,"")</f>
        <v/>
      </c>
      <c r="C84" s="31"/>
      <c r="D84" s="50"/>
      <c r="E84" s="41"/>
      <c r="F84" s="118"/>
    </row>
    <row r="85" spans="1:6" x14ac:dyDescent="0.3">
      <c r="A85" s="118"/>
      <c r="B85" s="30" t="str" cm="1">
        <f t="array" aca="1" ref="B85" ca="1">IF(AND(C85&lt;&gt;"",E85&lt;&gt;"")=TRUE, CELL("row",B85)-18,"")</f>
        <v/>
      </c>
      <c r="C85" s="31"/>
      <c r="D85" s="50"/>
      <c r="E85" s="41"/>
      <c r="F85" s="118"/>
    </row>
    <row r="86" spans="1:6" x14ac:dyDescent="0.3">
      <c r="A86" s="118"/>
      <c r="B86" s="30" t="str" cm="1">
        <f t="array" aca="1" ref="B86" ca="1">IF(AND(C86&lt;&gt;"",E86&lt;&gt;"")=TRUE, CELL("row",B86)-18,"")</f>
        <v/>
      </c>
      <c r="C86" s="31"/>
      <c r="D86" s="50"/>
      <c r="E86" s="41"/>
      <c r="F86" s="118"/>
    </row>
    <row r="87" spans="1:6" x14ac:dyDescent="0.3">
      <c r="A87" s="118"/>
      <c r="B87" s="30" t="str" cm="1">
        <f t="array" aca="1" ref="B87" ca="1">IF(AND(C87&lt;&gt;"",E87&lt;&gt;"")=TRUE, CELL("row",B87)-18,"")</f>
        <v/>
      </c>
      <c r="C87" s="31"/>
      <c r="D87" s="50"/>
      <c r="E87" s="41"/>
      <c r="F87" s="118"/>
    </row>
    <row r="88" spans="1:6" x14ac:dyDescent="0.3">
      <c r="A88" s="118"/>
      <c r="B88" s="30" t="str" cm="1">
        <f t="array" aca="1" ref="B88" ca="1">IF(AND(C88&lt;&gt;"",E88&lt;&gt;"")=TRUE, CELL("row",B88)-18,"")</f>
        <v/>
      </c>
      <c r="C88" s="31"/>
      <c r="D88" s="50"/>
      <c r="E88" s="41"/>
      <c r="F88" s="118"/>
    </row>
    <row r="89" spans="1:6" x14ac:dyDescent="0.3">
      <c r="A89" s="118"/>
      <c r="B89" s="30" t="str" cm="1">
        <f t="array" aca="1" ref="B89" ca="1">IF(AND(C89&lt;&gt;"",E89&lt;&gt;"")=TRUE, CELL("row",B89)-18,"")</f>
        <v/>
      </c>
      <c r="C89" s="31"/>
      <c r="D89" s="50"/>
      <c r="E89" s="41"/>
      <c r="F89" s="118"/>
    </row>
    <row r="90" spans="1:6" x14ac:dyDescent="0.3">
      <c r="A90" s="118"/>
      <c r="B90" s="30" t="str" cm="1">
        <f t="array" aca="1" ref="B90" ca="1">IF(AND(C90&lt;&gt;"",E90&lt;&gt;"")=TRUE, CELL("row",B90)-18,"")</f>
        <v/>
      </c>
      <c r="C90" s="31"/>
      <c r="D90" s="50"/>
      <c r="E90" s="41"/>
      <c r="F90" s="118"/>
    </row>
    <row r="91" spans="1:6" x14ac:dyDescent="0.3">
      <c r="A91" s="118"/>
      <c r="B91" s="30" t="str" cm="1">
        <f t="array" aca="1" ref="B91" ca="1">IF(AND(C91&lt;&gt;"",E91&lt;&gt;"")=TRUE, CELL("row",B91)-18,"")</f>
        <v/>
      </c>
      <c r="C91" s="31"/>
      <c r="D91" s="50"/>
      <c r="E91" s="41"/>
      <c r="F91" s="118"/>
    </row>
    <row r="92" spans="1:6" x14ac:dyDescent="0.3">
      <c r="A92" s="118"/>
      <c r="B92" s="30" t="str" cm="1">
        <f t="array" aca="1" ref="B92" ca="1">IF(AND(C92&lt;&gt;"",E92&lt;&gt;"")=TRUE, CELL("row",B92)-18,"")</f>
        <v/>
      </c>
      <c r="C92" s="31"/>
      <c r="D92" s="50"/>
      <c r="E92" s="41"/>
      <c r="F92" s="118"/>
    </row>
    <row r="93" spans="1:6" x14ac:dyDescent="0.3">
      <c r="A93" s="118"/>
      <c r="B93" s="30" t="str" cm="1">
        <f t="array" aca="1" ref="B93" ca="1">IF(AND(C93&lt;&gt;"",E93&lt;&gt;"")=TRUE, CELL("row",B93)-18,"")</f>
        <v/>
      </c>
      <c r="C93" s="31"/>
      <c r="D93" s="50"/>
      <c r="E93" s="41"/>
      <c r="F93" s="118"/>
    </row>
    <row r="94" spans="1:6" x14ac:dyDescent="0.3">
      <c r="A94" s="118"/>
      <c r="B94" s="30" t="str" cm="1">
        <f t="array" aca="1" ref="B94" ca="1">IF(AND(C94&lt;&gt;"",E94&lt;&gt;"")=TRUE, CELL("row",B94)-18,"")</f>
        <v/>
      </c>
      <c r="C94" s="31"/>
      <c r="D94" s="50"/>
      <c r="E94" s="41"/>
      <c r="F94" s="118"/>
    </row>
    <row r="95" spans="1:6" x14ac:dyDescent="0.3">
      <c r="A95" s="118"/>
      <c r="B95" s="30" t="str" cm="1">
        <f t="array" aca="1" ref="B95" ca="1">IF(AND(C95&lt;&gt;"",E95&lt;&gt;"")=TRUE, CELL("row",B95)-18,"")</f>
        <v/>
      </c>
      <c r="C95" s="31"/>
      <c r="D95" s="50"/>
      <c r="E95" s="41"/>
      <c r="F95" s="118"/>
    </row>
    <row r="96" spans="1:6" x14ac:dyDescent="0.3">
      <c r="A96" s="118"/>
      <c r="B96" s="30" t="str" cm="1">
        <f t="array" aca="1" ref="B96" ca="1">IF(AND(C96&lt;&gt;"",E96&lt;&gt;"")=TRUE, CELL("row",B96)-18,"")</f>
        <v/>
      </c>
      <c r="C96" s="31"/>
      <c r="D96" s="50"/>
      <c r="E96" s="41"/>
      <c r="F96" s="118"/>
    </row>
    <row r="97" spans="1:6" x14ac:dyDescent="0.3">
      <c r="A97" s="118"/>
      <c r="B97" s="30" t="str" cm="1">
        <f t="array" aca="1" ref="B97" ca="1">IF(AND(C97&lt;&gt;"",E97&lt;&gt;"")=TRUE, CELL("row",B97)-18,"")</f>
        <v/>
      </c>
      <c r="C97" s="31"/>
      <c r="D97" s="50"/>
      <c r="E97" s="41"/>
      <c r="F97" s="118"/>
    </row>
    <row r="98" spans="1:6" x14ac:dyDescent="0.3">
      <c r="A98" s="118"/>
      <c r="B98" s="30" t="str" cm="1">
        <f t="array" aca="1" ref="B98" ca="1">IF(AND(C98&lt;&gt;"",E98&lt;&gt;"")=TRUE, CELL("row",B98)-18,"")</f>
        <v/>
      </c>
      <c r="C98" s="31"/>
      <c r="D98" s="50"/>
      <c r="E98" s="41"/>
      <c r="F98" s="118"/>
    </row>
    <row r="99" spans="1:6" x14ac:dyDescent="0.3">
      <c r="A99" s="118"/>
      <c r="B99" s="30" t="str" cm="1">
        <f t="array" aca="1" ref="B99" ca="1">IF(AND(C99&lt;&gt;"",E99&lt;&gt;"")=TRUE, CELL("row",B99)-18,"")</f>
        <v/>
      </c>
      <c r="C99" s="31"/>
      <c r="D99" s="50"/>
      <c r="E99" s="41"/>
      <c r="F99" s="118"/>
    </row>
    <row r="100" spans="1:6" x14ac:dyDescent="0.3">
      <c r="A100" s="118"/>
      <c r="B100" s="30" t="str" cm="1">
        <f t="array" aca="1" ref="B100" ca="1">IF(AND(C100&lt;&gt;"",E100&lt;&gt;"")=TRUE, CELL("row",B100)-18,"")</f>
        <v/>
      </c>
      <c r="C100" s="31"/>
      <c r="D100" s="50"/>
      <c r="E100" s="41"/>
      <c r="F100" s="118"/>
    </row>
    <row r="101" spans="1:6" x14ac:dyDescent="0.3">
      <c r="A101" s="118"/>
      <c r="B101" s="30" t="str" cm="1">
        <f t="array" aca="1" ref="B101" ca="1">IF(AND(C101&lt;&gt;"",E101&lt;&gt;"")=TRUE, CELL("row",B101)-18,"")</f>
        <v/>
      </c>
      <c r="C101" s="31"/>
      <c r="D101" s="50"/>
      <c r="E101" s="41"/>
      <c r="F101" s="118"/>
    </row>
    <row r="102" spans="1:6" x14ac:dyDescent="0.3">
      <c r="A102" s="118"/>
      <c r="B102" s="30" t="str" cm="1">
        <f t="array" aca="1" ref="B102" ca="1">IF(AND(C102&lt;&gt;"",E102&lt;&gt;"")=TRUE, CELL("row",B102)-18,"")</f>
        <v/>
      </c>
      <c r="C102" s="31"/>
      <c r="D102" s="50"/>
      <c r="E102" s="41"/>
      <c r="F102" s="118"/>
    </row>
    <row r="103" spans="1:6" x14ac:dyDescent="0.3">
      <c r="A103" s="118"/>
      <c r="B103" s="30" t="str" cm="1">
        <f t="array" aca="1" ref="B103" ca="1">IF(AND(C103&lt;&gt;"",E103&lt;&gt;"")=TRUE, CELL("row",B103)-18,"")</f>
        <v/>
      </c>
      <c r="C103" s="31"/>
      <c r="D103" s="50"/>
      <c r="E103" s="41"/>
      <c r="F103" s="118"/>
    </row>
    <row r="104" spans="1:6" x14ac:dyDescent="0.3">
      <c r="A104" s="118"/>
      <c r="B104" s="30" t="str" cm="1">
        <f t="array" aca="1" ref="B104" ca="1">IF(AND(C104&lt;&gt;"",E104&lt;&gt;"")=TRUE, CELL("row",B104)-18,"")</f>
        <v/>
      </c>
      <c r="C104" s="31"/>
      <c r="D104" s="50"/>
      <c r="E104" s="41"/>
      <c r="F104" s="118"/>
    </row>
    <row r="105" spans="1:6" x14ac:dyDescent="0.3">
      <c r="A105" s="118"/>
      <c r="B105" s="30" t="str" cm="1">
        <f t="array" aca="1" ref="B105" ca="1">IF(AND(C105&lt;&gt;"",E105&lt;&gt;"")=TRUE, CELL("row",B105)-18,"")</f>
        <v/>
      </c>
      <c r="C105" s="31"/>
      <c r="D105" s="50"/>
      <c r="E105" s="41"/>
      <c r="F105" s="118"/>
    </row>
    <row r="106" spans="1:6" x14ac:dyDescent="0.3">
      <c r="A106" s="118"/>
      <c r="B106" s="30" t="str" cm="1">
        <f t="array" aca="1" ref="B106" ca="1">IF(AND(C106&lt;&gt;"",E106&lt;&gt;"")=TRUE, CELL("row",B106)-18,"")</f>
        <v/>
      </c>
      <c r="C106" s="31"/>
      <c r="D106" s="50"/>
      <c r="E106" s="41"/>
      <c r="F106" s="118"/>
    </row>
    <row r="107" spans="1:6" x14ac:dyDescent="0.3">
      <c r="A107" s="118"/>
      <c r="B107" s="30" t="str" cm="1">
        <f t="array" aca="1" ref="B107" ca="1">IF(AND(C107&lt;&gt;"",E107&lt;&gt;"")=TRUE, CELL("row",B107)-18,"")</f>
        <v/>
      </c>
      <c r="C107" s="31"/>
      <c r="D107" s="50"/>
      <c r="E107" s="41"/>
      <c r="F107" s="118"/>
    </row>
    <row r="108" spans="1:6" x14ac:dyDescent="0.3">
      <c r="A108" s="118"/>
      <c r="B108" s="30" t="str" cm="1">
        <f t="array" aca="1" ref="B108" ca="1">IF(AND(C108&lt;&gt;"",E108&lt;&gt;"")=TRUE, CELL("row",B108)-18,"")</f>
        <v/>
      </c>
      <c r="C108" s="31"/>
      <c r="D108" s="50"/>
      <c r="E108" s="41"/>
      <c r="F108" s="118"/>
    </row>
    <row r="109" spans="1:6" x14ac:dyDescent="0.3">
      <c r="A109" s="118"/>
      <c r="B109" s="30" t="str" cm="1">
        <f t="array" aca="1" ref="B109" ca="1">IF(AND(C109&lt;&gt;"",E109&lt;&gt;"")=TRUE, CELL("row",B109)-18,"")</f>
        <v/>
      </c>
      <c r="C109" s="31"/>
      <c r="D109" s="50"/>
      <c r="E109" s="41"/>
      <c r="F109" s="118"/>
    </row>
    <row r="110" spans="1:6" x14ac:dyDescent="0.3">
      <c r="A110" s="118"/>
      <c r="B110" s="30" t="str" cm="1">
        <f t="array" aca="1" ref="B110" ca="1">IF(AND(C110&lt;&gt;"",E110&lt;&gt;"")=TRUE, CELL("row",B110)-18,"")</f>
        <v/>
      </c>
      <c r="C110" s="31"/>
      <c r="D110" s="50"/>
      <c r="E110" s="41"/>
      <c r="F110" s="118"/>
    </row>
    <row r="111" spans="1:6" x14ac:dyDescent="0.3">
      <c r="A111" s="118"/>
      <c r="B111" s="30" t="str" cm="1">
        <f t="array" aca="1" ref="B111" ca="1">IF(AND(C111&lt;&gt;"",E111&lt;&gt;"")=TRUE, CELL("row",B111)-18,"")</f>
        <v/>
      </c>
      <c r="C111" s="31"/>
      <c r="D111" s="50"/>
      <c r="E111" s="41"/>
      <c r="F111" s="118"/>
    </row>
    <row r="112" spans="1:6" x14ac:dyDescent="0.3">
      <c r="A112" s="118"/>
      <c r="B112" s="30" t="str" cm="1">
        <f t="array" aca="1" ref="B112" ca="1">IF(AND(C112&lt;&gt;"",E112&lt;&gt;"")=TRUE, CELL("row",B112)-18,"")</f>
        <v/>
      </c>
      <c r="C112" s="31"/>
      <c r="D112" s="50"/>
      <c r="E112" s="41"/>
      <c r="F112" s="118"/>
    </row>
    <row r="113" spans="1:6" x14ac:dyDescent="0.3">
      <c r="A113" s="118"/>
      <c r="B113" s="30" t="str" cm="1">
        <f t="array" aca="1" ref="B113" ca="1">IF(AND(C113&lt;&gt;"",E113&lt;&gt;"")=TRUE, CELL("row",B113)-18,"")</f>
        <v/>
      </c>
      <c r="C113" s="31"/>
      <c r="D113" s="50"/>
      <c r="E113" s="41"/>
      <c r="F113" s="118"/>
    </row>
    <row r="114" spans="1:6" x14ac:dyDescent="0.3">
      <c r="A114" s="118"/>
      <c r="B114" s="30" t="str" cm="1">
        <f t="array" aca="1" ref="B114" ca="1">IF(AND(C114&lt;&gt;"",E114&lt;&gt;"")=TRUE, CELL("row",B114)-18,"")</f>
        <v/>
      </c>
      <c r="C114" s="31"/>
      <c r="D114" s="50"/>
      <c r="E114" s="41"/>
      <c r="F114" s="118"/>
    </row>
    <row r="115" spans="1:6" x14ac:dyDescent="0.3">
      <c r="A115" s="118"/>
      <c r="B115" s="30" t="str" cm="1">
        <f t="array" aca="1" ref="B115" ca="1">IF(AND(C115&lt;&gt;"",E115&lt;&gt;"")=TRUE, CELL("row",B115)-18,"")</f>
        <v/>
      </c>
      <c r="C115" s="31"/>
      <c r="D115" s="50"/>
      <c r="E115" s="41"/>
      <c r="F115" s="118"/>
    </row>
    <row r="116" spans="1:6" x14ac:dyDescent="0.3">
      <c r="A116" s="118"/>
      <c r="B116" s="30" t="str" cm="1">
        <f t="array" aca="1" ref="B116" ca="1">IF(AND(C116&lt;&gt;"",E116&lt;&gt;"")=TRUE, CELL("row",B116)-18,"")</f>
        <v/>
      </c>
      <c r="C116" s="31"/>
      <c r="D116" s="50"/>
      <c r="E116" s="41"/>
      <c r="F116" s="118"/>
    </row>
    <row r="117" spans="1:6" x14ac:dyDescent="0.3">
      <c r="A117" s="118"/>
      <c r="B117" s="30" t="str" cm="1">
        <f t="array" aca="1" ref="B117" ca="1">IF(AND(C117&lt;&gt;"",E117&lt;&gt;"")=TRUE, CELL("row",B117)-18,"")</f>
        <v/>
      </c>
      <c r="C117" s="31"/>
      <c r="D117" s="50"/>
      <c r="E117" s="41"/>
      <c r="F117" s="118"/>
    </row>
    <row r="118" spans="1:6" x14ac:dyDescent="0.3">
      <c r="A118" s="118"/>
      <c r="B118" s="30" t="str" cm="1">
        <f t="array" aca="1" ref="B118" ca="1">IF(AND(C118&lt;&gt;"",E118&lt;&gt;"")=TRUE, CELL("row",B118)-18,"")</f>
        <v/>
      </c>
      <c r="C118" s="31"/>
      <c r="D118" s="50"/>
      <c r="E118" s="41"/>
      <c r="F118" s="118"/>
    </row>
    <row r="119" spans="1:6" x14ac:dyDescent="0.3">
      <c r="A119" s="118"/>
      <c r="B119" s="30" t="str" cm="1">
        <f t="array" aca="1" ref="B119" ca="1">IF(AND(C119&lt;&gt;"",E119&lt;&gt;"")=TRUE, CELL("row",B119)-18,"")</f>
        <v/>
      </c>
      <c r="C119" s="31"/>
      <c r="D119" s="50"/>
      <c r="E119" s="41"/>
      <c r="F119" s="118"/>
    </row>
    <row r="120" spans="1:6" x14ac:dyDescent="0.3">
      <c r="A120" s="118"/>
      <c r="B120" s="30" t="str" cm="1">
        <f t="array" aca="1" ref="B120" ca="1">IF(AND(C120&lt;&gt;"",E120&lt;&gt;"")=TRUE, CELL("row",B120)-18,"")</f>
        <v/>
      </c>
      <c r="C120" s="31"/>
      <c r="D120" s="50"/>
      <c r="E120" s="41"/>
      <c r="F120" s="118"/>
    </row>
    <row r="121" spans="1:6" x14ac:dyDescent="0.3">
      <c r="A121" s="118"/>
      <c r="B121" s="30" t="str" cm="1">
        <f t="array" aca="1" ref="B121" ca="1">IF(AND(C121&lt;&gt;"",E121&lt;&gt;"")=TRUE, CELL("row",B121)-18,"")</f>
        <v/>
      </c>
      <c r="C121" s="31"/>
      <c r="D121" s="50"/>
      <c r="E121" s="41"/>
      <c r="F121" s="118"/>
    </row>
    <row r="122" spans="1:6" x14ac:dyDescent="0.3">
      <c r="A122" s="118"/>
      <c r="B122" s="30" t="str" cm="1">
        <f t="array" aca="1" ref="B122" ca="1">IF(AND(C122&lt;&gt;"",E122&lt;&gt;"")=TRUE, CELL("row",B122)-18,"")</f>
        <v/>
      </c>
      <c r="C122" s="31"/>
      <c r="D122" s="50"/>
      <c r="E122" s="41"/>
      <c r="F122" s="118"/>
    </row>
    <row r="123" spans="1:6" x14ac:dyDescent="0.3">
      <c r="A123" s="118"/>
      <c r="B123" s="30" t="str" cm="1">
        <f t="array" aca="1" ref="B123" ca="1">IF(AND(C123&lt;&gt;"",E123&lt;&gt;"")=TRUE, CELL("row",B123)-18,"")</f>
        <v/>
      </c>
      <c r="C123" s="31"/>
      <c r="D123" s="50"/>
      <c r="E123" s="41"/>
      <c r="F123" s="118"/>
    </row>
    <row r="124" spans="1:6" x14ac:dyDescent="0.3">
      <c r="A124" s="118"/>
      <c r="B124" s="30" t="str" cm="1">
        <f t="array" aca="1" ref="B124" ca="1">IF(AND(C124&lt;&gt;"",E124&lt;&gt;"")=TRUE, CELL("row",B124)-18,"")</f>
        <v/>
      </c>
      <c r="C124" s="31"/>
      <c r="D124" s="50"/>
      <c r="E124" s="41"/>
      <c r="F124" s="118"/>
    </row>
    <row r="125" spans="1:6" x14ac:dyDescent="0.3">
      <c r="A125" s="118"/>
      <c r="B125" s="30" t="str" cm="1">
        <f t="array" aca="1" ref="B125" ca="1">IF(AND(C125&lt;&gt;"",E125&lt;&gt;"")=TRUE, CELL("row",B125)-18,"")</f>
        <v/>
      </c>
      <c r="C125" s="31"/>
      <c r="D125" s="50"/>
      <c r="E125" s="41"/>
      <c r="F125" s="118"/>
    </row>
    <row r="126" spans="1:6" x14ac:dyDescent="0.3">
      <c r="A126" s="118"/>
      <c r="B126" s="30" t="str" cm="1">
        <f t="array" aca="1" ref="B126" ca="1">IF(AND(C126&lt;&gt;"",E126&lt;&gt;"")=TRUE, CELL("row",B126)-18,"")</f>
        <v/>
      </c>
      <c r="C126" s="31"/>
      <c r="D126" s="50"/>
      <c r="E126" s="41"/>
      <c r="F126" s="118"/>
    </row>
    <row r="127" spans="1:6" x14ac:dyDescent="0.3">
      <c r="A127" s="118"/>
      <c r="B127" s="30" t="str" cm="1">
        <f t="array" aca="1" ref="B127" ca="1">IF(AND(C127&lt;&gt;"",E127&lt;&gt;"")=TRUE, CELL("row",B127)-18,"")</f>
        <v/>
      </c>
      <c r="C127" s="31"/>
      <c r="D127" s="50"/>
      <c r="E127" s="41"/>
      <c r="F127" s="118"/>
    </row>
    <row r="128" spans="1:6" x14ac:dyDescent="0.3">
      <c r="A128" s="118"/>
      <c r="B128" s="30" t="str" cm="1">
        <f t="array" aca="1" ref="B128" ca="1">IF(AND(C128&lt;&gt;"",E128&lt;&gt;"")=TRUE, CELL("row",B128)-18,"")</f>
        <v/>
      </c>
      <c r="C128" s="31"/>
      <c r="D128" s="50"/>
      <c r="E128" s="41"/>
      <c r="F128" s="118"/>
    </row>
    <row r="129" spans="1:6" x14ac:dyDescent="0.3">
      <c r="A129" s="118"/>
      <c r="B129" s="30" t="str" cm="1">
        <f t="array" aca="1" ref="B129" ca="1">IF(AND(C129&lt;&gt;"",E129&lt;&gt;"")=TRUE, CELL("row",B129)-18,"")</f>
        <v/>
      </c>
      <c r="C129" s="31"/>
      <c r="D129" s="50"/>
      <c r="E129" s="41"/>
      <c r="F129" s="118"/>
    </row>
    <row r="130" spans="1:6" x14ac:dyDescent="0.3">
      <c r="A130" s="118"/>
      <c r="B130" s="30" t="str" cm="1">
        <f t="array" aca="1" ref="B130" ca="1">IF(AND(C130&lt;&gt;"",E130&lt;&gt;"")=TRUE, CELL("row",B130)-18,"")</f>
        <v/>
      </c>
      <c r="C130" s="31"/>
      <c r="D130" s="50"/>
      <c r="E130" s="41"/>
      <c r="F130" s="118"/>
    </row>
    <row r="131" spans="1:6" x14ac:dyDescent="0.3">
      <c r="A131" s="118"/>
      <c r="B131" s="30" t="str" cm="1">
        <f t="array" aca="1" ref="B131" ca="1">IF(AND(C131&lt;&gt;"",E131&lt;&gt;"")=TRUE, CELL("row",B131)-18,"")</f>
        <v/>
      </c>
      <c r="C131" s="31"/>
      <c r="D131" s="50"/>
      <c r="E131" s="41"/>
      <c r="F131" s="118"/>
    </row>
    <row r="132" spans="1:6" x14ac:dyDescent="0.3">
      <c r="A132" s="118"/>
      <c r="B132" s="30" t="str" cm="1">
        <f t="array" aca="1" ref="B132" ca="1">IF(AND(C132&lt;&gt;"",E132&lt;&gt;"")=TRUE, CELL("row",B132)-18,"")</f>
        <v/>
      </c>
      <c r="C132" s="31"/>
      <c r="D132" s="50"/>
      <c r="E132" s="41"/>
      <c r="F132" s="118"/>
    </row>
    <row r="133" spans="1:6" x14ac:dyDescent="0.3">
      <c r="A133" s="118"/>
      <c r="B133" s="30" t="str" cm="1">
        <f t="array" aca="1" ref="B133" ca="1">IF(AND(C133&lt;&gt;"",E133&lt;&gt;"")=TRUE, CELL("row",B133)-18,"")</f>
        <v/>
      </c>
      <c r="C133" s="31"/>
      <c r="D133" s="50"/>
      <c r="E133" s="41"/>
      <c r="F133" s="118"/>
    </row>
    <row r="134" spans="1:6" x14ac:dyDescent="0.3">
      <c r="A134" s="118"/>
      <c r="B134" s="30" t="str" cm="1">
        <f t="array" aca="1" ref="B134" ca="1">IF(AND(C134&lt;&gt;"",E134&lt;&gt;"")=TRUE, CELL("row",B134)-18,"")</f>
        <v/>
      </c>
      <c r="C134" s="31"/>
      <c r="D134" s="50"/>
      <c r="E134" s="41"/>
      <c r="F134" s="118"/>
    </row>
    <row r="135" spans="1:6" x14ac:dyDescent="0.3">
      <c r="A135" s="118"/>
      <c r="B135" s="30" t="str" cm="1">
        <f t="array" aca="1" ref="B135" ca="1">IF(AND(C135&lt;&gt;"",E135&lt;&gt;"")=TRUE, CELL("row",B135)-18,"")</f>
        <v/>
      </c>
      <c r="C135" s="31"/>
      <c r="D135" s="50"/>
      <c r="E135" s="41"/>
      <c r="F135" s="118"/>
    </row>
    <row r="136" spans="1:6" x14ac:dyDescent="0.3">
      <c r="A136" s="118"/>
      <c r="B136" s="30" t="str" cm="1">
        <f t="array" aca="1" ref="B136" ca="1">IF(AND(C136&lt;&gt;"",E136&lt;&gt;"")=TRUE, CELL("row",B136)-18,"")</f>
        <v/>
      </c>
      <c r="C136" s="31"/>
      <c r="D136" s="50"/>
      <c r="E136" s="41"/>
      <c r="F136" s="118"/>
    </row>
    <row r="137" spans="1:6" x14ac:dyDescent="0.3">
      <c r="A137" s="118"/>
      <c r="B137" s="30" t="str" cm="1">
        <f t="array" aca="1" ref="B137" ca="1">IF(AND(C137&lt;&gt;"",E137&lt;&gt;"")=TRUE, CELL("row",B137)-18,"")</f>
        <v/>
      </c>
      <c r="C137" s="31"/>
      <c r="D137" s="50"/>
      <c r="E137" s="41"/>
      <c r="F137" s="118"/>
    </row>
    <row r="138" spans="1:6" x14ac:dyDescent="0.3">
      <c r="A138" s="118"/>
      <c r="B138" s="30" t="str" cm="1">
        <f t="array" aca="1" ref="B138" ca="1">IF(AND(C138&lt;&gt;"",E138&lt;&gt;"")=TRUE, CELL("row",B138)-18,"")</f>
        <v/>
      </c>
      <c r="C138" s="31"/>
      <c r="D138" s="50"/>
      <c r="E138" s="41"/>
      <c r="F138" s="118"/>
    </row>
    <row r="139" spans="1:6" x14ac:dyDescent="0.3">
      <c r="A139" s="118"/>
      <c r="B139" s="30" t="str" cm="1">
        <f t="array" aca="1" ref="B139" ca="1">IF(AND(C139&lt;&gt;"",E139&lt;&gt;"")=TRUE, CELL("row",B139)-18,"")</f>
        <v/>
      </c>
      <c r="C139" s="31"/>
      <c r="D139" s="50"/>
      <c r="E139" s="41"/>
      <c r="F139" s="118"/>
    </row>
    <row r="140" spans="1:6" x14ac:dyDescent="0.3">
      <c r="A140" s="118"/>
      <c r="B140" s="30" t="str" cm="1">
        <f t="array" aca="1" ref="B140" ca="1">IF(AND(C140&lt;&gt;"",E140&lt;&gt;"")=TRUE, CELL("row",B140)-18,"")</f>
        <v/>
      </c>
      <c r="C140" s="31"/>
      <c r="D140" s="50"/>
      <c r="E140" s="41"/>
      <c r="F140" s="118"/>
    </row>
    <row r="141" spans="1:6" x14ac:dyDescent="0.3">
      <c r="A141" s="118"/>
      <c r="B141" s="30" t="str" cm="1">
        <f t="array" aca="1" ref="B141" ca="1">IF(AND(C141&lt;&gt;"",E141&lt;&gt;"")=TRUE, CELL("row",B141)-18,"")</f>
        <v/>
      </c>
      <c r="C141" s="31"/>
      <c r="D141" s="50"/>
      <c r="E141" s="41"/>
      <c r="F141" s="118"/>
    </row>
    <row r="142" spans="1:6" x14ac:dyDescent="0.3">
      <c r="A142" s="118"/>
      <c r="B142" s="30" t="str" cm="1">
        <f t="array" aca="1" ref="B142" ca="1">IF(AND(C142&lt;&gt;"",E142&lt;&gt;"")=TRUE, CELL("row",B142)-18,"")</f>
        <v/>
      </c>
      <c r="C142" s="31"/>
      <c r="D142" s="50"/>
      <c r="E142" s="41"/>
      <c r="F142" s="118"/>
    </row>
    <row r="143" spans="1:6" x14ac:dyDescent="0.3">
      <c r="A143" s="118"/>
      <c r="B143" s="30" t="str" cm="1">
        <f t="array" aca="1" ref="B143" ca="1">IF(AND(C143&lt;&gt;"",E143&lt;&gt;"")=TRUE, CELL("row",B143)-18,"")</f>
        <v/>
      </c>
      <c r="C143" s="31"/>
      <c r="D143" s="50"/>
      <c r="E143" s="41"/>
      <c r="F143" s="118"/>
    </row>
    <row r="144" spans="1:6" x14ac:dyDescent="0.3">
      <c r="A144" s="118"/>
      <c r="B144" s="30" t="str" cm="1">
        <f t="array" aca="1" ref="B144" ca="1">IF(AND(C144&lt;&gt;"",E144&lt;&gt;"")=TRUE, CELL("row",B144)-18,"")</f>
        <v/>
      </c>
      <c r="C144" s="31"/>
      <c r="D144" s="50"/>
      <c r="E144" s="41"/>
      <c r="F144" s="118"/>
    </row>
    <row r="145" spans="1:6" x14ac:dyDescent="0.3">
      <c r="A145" s="118"/>
      <c r="B145" s="30" t="str" cm="1">
        <f t="array" aca="1" ref="B145" ca="1">IF(AND(C145&lt;&gt;"",E145&lt;&gt;"")=TRUE, CELL("row",B145)-18,"")</f>
        <v/>
      </c>
      <c r="C145" s="31"/>
      <c r="D145" s="50"/>
      <c r="E145" s="41"/>
      <c r="F145" s="118"/>
    </row>
    <row r="146" spans="1:6" x14ac:dyDescent="0.3">
      <c r="A146" s="118"/>
      <c r="B146" s="30" t="str" cm="1">
        <f t="array" aca="1" ref="B146" ca="1">IF(AND(C146&lt;&gt;"",E146&lt;&gt;"")=TRUE, CELL("row",B146)-18,"")</f>
        <v/>
      </c>
      <c r="C146" s="31"/>
      <c r="D146" s="50"/>
      <c r="E146" s="41"/>
      <c r="F146" s="118"/>
    </row>
    <row r="147" spans="1:6" x14ac:dyDescent="0.3">
      <c r="A147" s="118"/>
      <c r="B147" s="30" t="str" cm="1">
        <f t="array" aca="1" ref="B147" ca="1">IF(AND(C147&lt;&gt;"",E147&lt;&gt;"")=TRUE, CELL("row",B147)-18,"")</f>
        <v/>
      </c>
      <c r="C147" s="31"/>
      <c r="D147" s="50"/>
      <c r="E147" s="41"/>
      <c r="F147" s="118"/>
    </row>
    <row r="148" spans="1:6" x14ac:dyDescent="0.3">
      <c r="A148" s="118"/>
      <c r="B148" s="30" t="str" cm="1">
        <f t="array" aca="1" ref="B148" ca="1">IF(AND(C148&lt;&gt;"",E148&lt;&gt;"")=TRUE, CELL("row",B148)-18,"")</f>
        <v/>
      </c>
      <c r="C148" s="31"/>
      <c r="D148" s="50"/>
      <c r="E148" s="41"/>
      <c r="F148" s="118"/>
    </row>
    <row r="149" spans="1:6" x14ac:dyDescent="0.3">
      <c r="A149" s="118"/>
      <c r="B149" s="30" t="str" cm="1">
        <f t="array" aca="1" ref="B149" ca="1">IF(AND(C149&lt;&gt;"",E149&lt;&gt;"")=TRUE, CELL("row",B149)-18,"")</f>
        <v/>
      </c>
      <c r="C149" s="31"/>
      <c r="D149" s="50"/>
      <c r="E149" s="41"/>
      <c r="F149" s="118"/>
    </row>
    <row r="150" spans="1:6" x14ac:dyDescent="0.3">
      <c r="A150" s="118"/>
      <c r="B150" s="30" t="str" cm="1">
        <f t="array" aca="1" ref="B150" ca="1">IF(AND(C150&lt;&gt;"",E150&lt;&gt;"")=TRUE, CELL("row",B150)-18,"")</f>
        <v/>
      </c>
      <c r="C150" s="31"/>
      <c r="D150" s="50"/>
      <c r="E150" s="41"/>
      <c r="F150" s="118"/>
    </row>
    <row r="151" spans="1:6" x14ac:dyDescent="0.3">
      <c r="A151" s="118"/>
      <c r="B151" s="30" t="str" cm="1">
        <f t="array" aca="1" ref="B151" ca="1">IF(AND(C151&lt;&gt;"",E151&lt;&gt;"")=TRUE, CELL("row",B151)-18,"")</f>
        <v/>
      </c>
      <c r="C151" s="31"/>
      <c r="D151" s="50"/>
      <c r="E151" s="41"/>
      <c r="F151" s="118"/>
    </row>
    <row r="152" spans="1:6" x14ac:dyDescent="0.3">
      <c r="A152" s="118"/>
      <c r="B152" s="30" t="str" cm="1">
        <f t="array" aca="1" ref="B152" ca="1">IF(AND(C152&lt;&gt;"",E152&lt;&gt;"")=TRUE, CELL("row",B152)-18,"")</f>
        <v/>
      </c>
      <c r="C152" s="31"/>
      <c r="D152" s="50"/>
      <c r="E152" s="41"/>
      <c r="F152" s="118"/>
    </row>
    <row r="153" spans="1:6" x14ac:dyDescent="0.3">
      <c r="A153" s="118"/>
      <c r="B153" s="30" t="str" cm="1">
        <f t="array" aca="1" ref="B153" ca="1">IF(AND(C153&lt;&gt;"",E153&lt;&gt;"")=TRUE, CELL("row",B153)-18,"")</f>
        <v/>
      </c>
      <c r="C153" s="31"/>
      <c r="D153" s="50"/>
      <c r="E153" s="41"/>
      <c r="F153" s="118"/>
    </row>
    <row r="154" spans="1:6" x14ac:dyDescent="0.3">
      <c r="A154" s="118"/>
      <c r="B154" s="30" t="str" cm="1">
        <f t="array" aca="1" ref="B154" ca="1">IF(AND(C154&lt;&gt;"",E154&lt;&gt;"")=TRUE, CELL("row",B154)-18,"")</f>
        <v/>
      </c>
      <c r="C154" s="31"/>
      <c r="D154" s="50"/>
      <c r="E154" s="41"/>
      <c r="F154" s="118"/>
    </row>
    <row r="155" spans="1:6" x14ac:dyDescent="0.3">
      <c r="A155" s="118"/>
      <c r="B155" s="30" t="str" cm="1">
        <f t="array" aca="1" ref="B155" ca="1">IF(AND(C155&lt;&gt;"",E155&lt;&gt;"")=TRUE, CELL("row",B155)-18,"")</f>
        <v/>
      </c>
      <c r="C155" s="31"/>
      <c r="D155" s="50"/>
      <c r="E155" s="41"/>
      <c r="F155" s="118"/>
    </row>
    <row r="156" spans="1:6" x14ac:dyDescent="0.3">
      <c r="A156" s="118"/>
      <c r="B156" s="30" t="str" cm="1">
        <f t="array" aca="1" ref="B156" ca="1">IF(AND(C156&lt;&gt;"",E156&lt;&gt;"")=TRUE, CELL("row",B156)-18,"")</f>
        <v/>
      </c>
      <c r="C156" s="31"/>
      <c r="D156" s="50"/>
      <c r="E156" s="41"/>
      <c r="F156" s="118"/>
    </row>
    <row r="157" spans="1:6" x14ac:dyDescent="0.3">
      <c r="A157" s="118"/>
      <c r="B157" s="30" t="str" cm="1">
        <f t="array" aca="1" ref="B157" ca="1">IF(AND(C157&lt;&gt;"",E157&lt;&gt;"")=TRUE, CELL("row",B157)-18,"")</f>
        <v/>
      </c>
      <c r="C157" s="31"/>
      <c r="D157" s="50"/>
      <c r="E157" s="41"/>
      <c r="F157" s="118"/>
    </row>
    <row r="158" spans="1:6" x14ac:dyDescent="0.3">
      <c r="A158" s="118"/>
      <c r="B158" s="30" t="str" cm="1">
        <f t="array" aca="1" ref="B158" ca="1">IF(AND(C158&lt;&gt;"",E158&lt;&gt;"")=TRUE, CELL("row",B158)-18,"")</f>
        <v/>
      </c>
      <c r="C158" s="31"/>
      <c r="D158" s="50"/>
      <c r="E158" s="41"/>
      <c r="F158" s="118"/>
    </row>
    <row r="159" spans="1:6" x14ac:dyDescent="0.3">
      <c r="A159" s="118"/>
      <c r="B159" s="30" t="str" cm="1">
        <f t="array" aca="1" ref="B159" ca="1">IF(AND(C159&lt;&gt;"",E159&lt;&gt;"")=TRUE, CELL("row",B159)-18,"")</f>
        <v/>
      </c>
      <c r="C159" s="31"/>
      <c r="D159" s="50"/>
      <c r="E159" s="41"/>
      <c r="F159" s="118"/>
    </row>
    <row r="160" spans="1:6" x14ac:dyDescent="0.3">
      <c r="A160" s="118"/>
      <c r="B160" s="30" t="str" cm="1">
        <f t="array" aca="1" ref="B160" ca="1">IF(AND(C160&lt;&gt;"",E160&lt;&gt;"")=TRUE, CELL("row",B160)-18,"")</f>
        <v/>
      </c>
      <c r="C160" s="31"/>
      <c r="D160" s="50"/>
      <c r="E160" s="41"/>
      <c r="F160" s="118"/>
    </row>
    <row r="161" spans="1:6" x14ac:dyDescent="0.3">
      <c r="A161" s="118"/>
      <c r="B161" s="30" t="str" cm="1">
        <f t="array" aca="1" ref="B161" ca="1">IF(AND(C161&lt;&gt;"",E161&lt;&gt;"")=TRUE, CELL("row",B161)-18,"")</f>
        <v/>
      </c>
      <c r="C161" s="31"/>
      <c r="D161" s="50"/>
      <c r="E161" s="41"/>
      <c r="F161" s="118"/>
    </row>
    <row r="162" spans="1:6" x14ac:dyDescent="0.3">
      <c r="A162" s="118"/>
      <c r="B162" s="30" t="str" cm="1">
        <f t="array" aca="1" ref="B162" ca="1">IF(AND(C162&lt;&gt;"",E162&lt;&gt;"")=TRUE, CELL("row",B162)-18,"")</f>
        <v/>
      </c>
      <c r="C162" s="31"/>
      <c r="D162" s="50"/>
      <c r="E162" s="41"/>
      <c r="F162" s="118"/>
    </row>
    <row r="163" spans="1:6" x14ac:dyDescent="0.3">
      <c r="A163" s="118"/>
      <c r="B163" s="30" t="str" cm="1">
        <f t="array" aca="1" ref="B163" ca="1">IF(AND(C163&lt;&gt;"",E163&lt;&gt;"")=TRUE, CELL("row",B163)-18,"")</f>
        <v/>
      </c>
      <c r="C163" s="31"/>
      <c r="D163" s="50"/>
      <c r="E163" s="41"/>
      <c r="F163" s="118"/>
    </row>
    <row r="164" spans="1:6" x14ac:dyDescent="0.3">
      <c r="A164" s="118"/>
      <c r="B164" s="30" t="str" cm="1">
        <f t="array" aca="1" ref="B164" ca="1">IF(AND(C164&lt;&gt;"",E164&lt;&gt;"")=TRUE, CELL("row",B164)-18,"")</f>
        <v/>
      </c>
      <c r="C164" s="31"/>
      <c r="D164" s="50"/>
      <c r="E164" s="41"/>
      <c r="F164" s="118"/>
    </row>
    <row r="165" spans="1:6" x14ac:dyDescent="0.3">
      <c r="A165" s="118"/>
      <c r="B165" s="30" t="str" cm="1">
        <f t="array" aca="1" ref="B165" ca="1">IF(AND(C165&lt;&gt;"",E165&lt;&gt;"")=TRUE, CELL("row",B165)-18,"")</f>
        <v/>
      </c>
      <c r="C165" s="31"/>
      <c r="D165" s="50"/>
      <c r="E165" s="41"/>
      <c r="F165" s="118"/>
    </row>
    <row r="166" spans="1:6" x14ac:dyDescent="0.3">
      <c r="A166" s="118"/>
      <c r="B166" s="30" t="str" cm="1">
        <f t="array" aca="1" ref="B166" ca="1">IF(AND(C166&lt;&gt;"",E166&lt;&gt;"")=TRUE, CELL("row",B166)-18,"")</f>
        <v/>
      </c>
      <c r="C166" s="31"/>
      <c r="D166" s="50"/>
      <c r="E166" s="41"/>
      <c r="F166" s="118"/>
    </row>
    <row r="167" spans="1:6" x14ac:dyDescent="0.3">
      <c r="A167" s="118"/>
      <c r="B167" s="30" t="str" cm="1">
        <f t="array" aca="1" ref="B167" ca="1">IF(AND(C167&lt;&gt;"",E167&lt;&gt;"")=TRUE, CELL("row",B167)-18,"")</f>
        <v/>
      </c>
      <c r="C167" s="31"/>
      <c r="D167" s="50"/>
      <c r="E167" s="41"/>
      <c r="F167" s="118"/>
    </row>
    <row r="168" spans="1:6" x14ac:dyDescent="0.3">
      <c r="A168" s="118"/>
      <c r="B168" s="30" t="str" cm="1">
        <f t="array" aca="1" ref="B168" ca="1">IF(AND(C168&lt;&gt;"",E168&lt;&gt;"")=TRUE, CELL("row",B168)-18,"")</f>
        <v/>
      </c>
      <c r="C168" s="31"/>
      <c r="D168" s="50"/>
      <c r="E168" s="41"/>
      <c r="F168" s="118"/>
    </row>
    <row r="169" spans="1:6" x14ac:dyDescent="0.3">
      <c r="A169" s="118"/>
      <c r="B169" s="30" t="str" cm="1">
        <f t="array" aca="1" ref="B169" ca="1">IF(AND(C169&lt;&gt;"",E169&lt;&gt;"")=TRUE, CELL("row",B169)-18,"")</f>
        <v/>
      </c>
      <c r="C169" s="31"/>
      <c r="D169" s="50"/>
      <c r="E169" s="41"/>
      <c r="F169" s="118"/>
    </row>
    <row r="170" spans="1:6" x14ac:dyDescent="0.3">
      <c r="A170" s="118"/>
      <c r="B170" s="30" t="str" cm="1">
        <f t="array" aca="1" ref="B170" ca="1">IF(AND(C170&lt;&gt;"",E170&lt;&gt;"")=TRUE, CELL("row",B170)-18,"")</f>
        <v/>
      </c>
      <c r="C170" s="31"/>
      <c r="D170" s="50"/>
      <c r="E170" s="41"/>
      <c r="F170" s="118"/>
    </row>
    <row r="171" spans="1:6" x14ac:dyDescent="0.3">
      <c r="A171" s="118"/>
      <c r="B171" s="30" t="str" cm="1">
        <f t="array" aca="1" ref="B171" ca="1">IF(AND(C171&lt;&gt;"",E171&lt;&gt;"")=TRUE, CELL("row",B171)-18,"")</f>
        <v/>
      </c>
      <c r="C171" s="31"/>
      <c r="D171" s="50"/>
      <c r="E171" s="41"/>
      <c r="F171" s="118"/>
    </row>
    <row r="172" spans="1:6" x14ac:dyDescent="0.3">
      <c r="A172" s="118"/>
      <c r="B172" s="30" t="str" cm="1">
        <f t="array" aca="1" ref="B172" ca="1">IF(AND(C172&lt;&gt;"",E172&lt;&gt;"")=TRUE, CELL("row",B172)-18,"")</f>
        <v/>
      </c>
      <c r="C172" s="31"/>
      <c r="D172" s="50"/>
      <c r="E172" s="41"/>
      <c r="F172" s="118"/>
    </row>
    <row r="173" spans="1:6" x14ac:dyDescent="0.3">
      <c r="A173" s="118"/>
      <c r="B173" s="30" t="str" cm="1">
        <f t="array" aca="1" ref="B173" ca="1">IF(AND(C173&lt;&gt;"",E173&lt;&gt;"")=TRUE, CELL("row",B173)-18,"")</f>
        <v/>
      </c>
      <c r="C173" s="31"/>
      <c r="D173" s="50"/>
      <c r="E173" s="41"/>
      <c r="F173" s="118"/>
    </row>
    <row r="174" spans="1:6" x14ac:dyDescent="0.3">
      <c r="A174" s="118"/>
      <c r="B174" s="30" t="str" cm="1">
        <f t="array" aca="1" ref="B174" ca="1">IF(AND(C174&lt;&gt;"",E174&lt;&gt;"")=TRUE, CELL("row",B174)-18,"")</f>
        <v/>
      </c>
      <c r="C174" s="31"/>
      <c r="D174" s="50"/>
      <c r="E174" s="41"/>
      <c r="F174" s="118"/>
    </row>
    <row r="175" spans="1:6" x14ac:dyDescent="0.3">
      <c r="A175" s="118"/>
      <c r="B175" s="30" t="str" cm="1">
        <f t="array" aca="1" ref="B175" ca="1">IF(AND(C175&lt;&gt;"",E175&lt;&gt;"")=TRUE, CELL("row",B175)-18,"")</f>
        <v/>
      </c>
      <c r="C175" s="31"/>
      <c r="D175" s="50"/>
      <c r="E175" s="41"/>
      <c r="F175" s="118"/>
    </row>
    <row r="176" spans="1:6" x14ac:dyDescent="0.3">
      <c r="A176" s="118"/>
      <c r="B176" s="30" t="str" cm="1">
        <f t="array" aca="1" ref="B176" ca="1">IF(AND(C176&lt;&gt;"",E176&lt;&gt;"")=TRUE, CELL("row",B176)-18,"")</f>
        <v/>
      </c>
      <c r="C176" s="31"/>
      <c r="D176" s="50"/>
      <c r="E176" s="41"/>
      <c r="F176" s="118"/>
    </row>
    <row r="177" spans="1:6" x14ac:dyDescent="0.3">
      <c r="A177" s="118"/>
      <c r="B177" s="30" t="str" cm="1">
        <f t="array" aca="1" ref="B177" ca="1">IF(AND(C177&lt;&gt;"",E177&lt;&gt;"")=TRUE, CELL("row",B177)-18,"")</f>
        <v/>
      </c>
      <c r="C177" s="31"/>
      <c r="D177" s="50"/>
      <c r="E177" s="41"/>
      <c r="F177" s="118"/>
    </row>
    <row r="178" spans="1:6" x14ac:dyDescent="0.3">
      <c r="A178" s="118"/>
      <c r="B178" s="30" t="str" cm="1">
        <f t="array" aca="1" ref="B178" ca="1">IF(AND(C178&lt;&gt;"",E178&lt;&gt;"")=TRUE, CELL("row",B178)-18,"")</f>
        <v/>
      </c>
      <c r="C178" s="31"/>
      <c r="D178" s="50"/>
      <c r="E178" s="41"/>
      <c r="F178" s="118"/>
    </row>
    <row r="179" spans="1:6" x14ac:dyDescent="0.3">
      <c r="A179" s="118"/>
      <c r="B179" s="30" t="str" cm="1">
        <f t="array" aca="1" ref="B179" ca="1">IF(AND(C179&lt;&gt;"",E179&lt;&gt;"")=TRUE, CELL("row",B179)-18,"")</f>
        <v/>
      </c>
      <c r="C179" s="31"/>
      <c r="D179" s="50"/>
      <c r="E179" s="41"/>
      <c r="F179" s="118"/>
    </row>
    <row r="180" spans="1:6" x14ac:dyDescent="0.3">
      <c r="A180" s="118"/>
      <c r="B180" s="30" t="str" cm="1">
        <f t="array" aca="1" ref="B180" ca="1">IF(AND(C180&lt;&gt;"",E180&lt;&gt;"")=TRUE, CELL("row",B180)-18,"")</f>
        <v/>
      </c>
      <c r="C180" s="31"/>
      <c r="D180" s="50"/>
      <c r="E180" s="41"/>
      <c r="F180" s="118"/>
    </row>
    <row r="181" spans="1:6" x14ac:dyDescent="0.3">
      <c r="A181" s="118"/>
      <c r="B181" s="30" t="str" cm="1">
        <f t="array" aca="1" ref="B181" ca="1">IF(AND(C181&lt;&gt;"",E181&lt;&gt;"")=TRUE, CELL("row",B181)-18,"")</f>
        <v/>
      </c>
      <c r="C181" s="31"/>
      <c r="D181" s="50"/>
      <c r="E181" s="41"/>
      <c r="F181" s="118"/>
    </row>
    <row r="182" spans="1:6" x14ac:dyDescent="0.3">
      <c r="A182" s="118"/>
      <c r="B182" s="30" t="str" cm="1">
        <f t="array" aca="1" ref="B182" ca="1">IF(AND(C182&lt;&gt;"",E182&lt;&gt;"")=TRUE, CELL("row",B182)-18,"")</f>
        <v/>
      </c>
      <c r="C182" s="31"/>
      <c r="D182" s="50"/>
      <c r="E182" s="41"/>
      <c r="F182" s="118"/>
    </row>
    <row r="183" spans="1:6" x14ac:dyDescent="0.3">
      <c r="A183" s="118"/>
      <c r="B183" s="30" t="str" cm="1">
        <f t="array" aca="1" ref="B183" ca="1">IF(AND(C183&lt;&gt;"",E183&lt;&gt;"")=TRUE, CELL("row",B183)-18,"")</f>
        <v/>
      </c>
      <c r="C183" s="31"/>
      <c r="D183" s="50"/>
      <c r="E183" s="41"/>
      <c r="F183" s="118"/>
    </row>
    <row r="184" spans="1:6" x14ac:dyDescent="0.3">
      <c r="A184" s="118"/>
      <c r="B184" s="30" t="str" cm="1">
        <f t="array" aca="1" ref="B184" ca="1">IF(AND(C184&lt;&gt;"",E184&lt;&gt;"")=TRUE, CELL("row",B184)-18,"")</f>
        <v/>
      </c>
      <c r="C184" s="31"/>
      <c r="D184" s="50"/>
      <c r="E184" s="41"/>
      <c r="F184" s="118"/>
    </row>
    <row r="185" spans="1:6" x14ac:dyDescent="0.3">
      <c r="A185" s="118"/>
      <c r="B185" s="30" t="str" cm="1">
        <f t="array" aca="1" ref="B185" ca="1">IF(AND(C185&lt;&gt;"",E185&lt;&gt;"")=TRUE, CELL("row",B185)-18,"")</f>
        <v/>
      </c>
      <c r="C185" s="31"/>
      <c r="D185" s="50"/>
      <c r="E185" s="41"/>
      <c r="F185" s="118"/>
    </row>
    <row r="186" spans="1:6" x14ac:dyDescent="0.3">
      <c r="A186" s="118"/>
      <c r="B186" s="30" t="str" cm="1">
        <f t="array" aca="1" ref="B186" ca="1">IF(AND(C186&lt;&gt;"",E186&lt;&gt;"")=TRUE, CELL("row",B186)-18,"")</f>
        <v/>
      </c>
      <c r="C186" s="31"/>
      <c r="D186" s="50"/>
      <c r="E186" s="41"/>
      <c r="F186" s="118"/>
    </row>
    <row r="187" spans="1:6" x14ac:dyDescent="0.3">
      <c r="A187" s="118"/>
      <c r="B187" s="30" t="str" cm="1">
        <f t="array" aca="1" ref="B187" ca="1">IF(AND(C187&lt;&gt;"",E187&lt;&gt;"")=TRUE, CELL("row",B187)-18,"")</f>
        <v/>
      </c>
      <c r="C187" s="31"/>
      <c r="D187" s="50"/>
      <c r="E187" s="41"/>
      <c r="F187" s="118"/>
    </row>
    <row r="188" spans="1:6" x14ac:dyDescent="0.3">
      <c r="A188" s="118"/>
      <c r="B188" s="30" t="str" cm="1">
        <f t="array" aca="1" ref="B188" ca="1">IF(AND(C188&lt;&gt;"",E188&lt;&gt;"")=TRUE, CELL("row",B188)-18,"")</f>
        <v/>
      </c>
      <c r="C188" s="31"/>
      <c r="D188" s="50"/>
      <c r="E188" s="41"/>
      <c r="F188" s="118"/>
    </row>
    <row r="189" spans="1:6" x14ac:dyDescent="0.3">
      <c r="A189" s="118"/>
      <c r="B189" s="30" t="str" cm="1">
        <f t="array" aca="1" ref="B189" ca="1">IF(AND(C189&lt;&gt;"",E189&lt;&gt;"")=TRUE, CELL("row",B189)-18,"")</f>
        <v/>
      </c>
      <c r="C189" s="31"/>
      <c r="D189" s="50"/>
      <c r="E189" s="41"/>
      <c r="F189" s="118"/>
    </row>
    <row r="190" spans="1:6" x14ac:dyDescent="0.3">
      <c r="A190" s="118"/>
      <c r="B190" s="30" t="str" cm="1">
        <f t="array" aca="1" ref="B190" ca="1">IF(AND(C190&lt;&gt;"",E190&lt;&gt;"")=TRUE, CELL("row",B190)-18,"")</f>
        <v/>
      </c>
      <c r="C190" s="31"/>
      <c r="D190" s="50"/>
      <c r="E190" s="41"/>
      <c r="F190" s="118"/>
    </row>
    <row r="191" spans="1:6" x14ac:dyDescent="0.3">
      <c r="A191" s="118"/>
      <c r="B191" s="30" t="str" cm="1">
        <f t="array" aca="1" ref="B191" ca="1">IF(AND(C191&lt;&gt;"",E191&lt;&gt;"")=TRUE, CELL("row",B191)-18,"")</f>
        <v/>
      </c>
      <c r="C191" s="31"/>
      <c r="D191" s="50"/>
      <c r="E191" s="41"/>
      <c r="F191" s="118"/>
    </row>
    <row r="192" spans="1:6" x14ac:dyDescent="0.3">
      <c r="A192" s="118"/>
      <c r="B192" s="30" t="str" cm="1">
        <f t="array" aca="1" ref="B192" ca="1">IF(AND(C192&lt;&gt;"",E192&lt;&gt;"")=TRUE, CELL("row",B192)-18,"")</f>
        <v/>
      </c>
      <c r="C192" s="31"/>
      <c r="D192" s="50"/>
      <c r="E192" s="41"/>
      <c r="F192" s="118"/>
    </row>
    <row r="193" spans="1:6" x14ac:dyDescent="0.3">
      <c r="A193" s="118"/>
      <c r="B193" s="30" t="str" cm="1">
        <f t="array" aca="1" ref="B193" ca="1">IF(AND(C193&lt;&gt;"",E193&lt;&gt;"")=TRUE, CELL("row",B193)-18,"")</f>
        <v/>
      </c>
      <c r="C193" s="31"/>
      <c r="D193" s="50"/>
      <c r="E193" s="41"/>
      <c r="F193" s="118"/>
    </row>
    <row r="194" spans="1:6" x14ac:dyDescent="0.3">
      <c r="A194" s="118"/>
      <c r="B194" s="30" t="str" cm="1">
        <f t="array" aca="1" ref="B194" ca="1">IF(AND(C194&lt;&gt;"",E194&lt;&gt;"")=TRUE, CELL("row",B194)-18,"")</f>
        <v/>
      </c>
      <c r="C194" s="31"/>
      <c r="D194" s="50"/>
      <c r="E194" s="41"/>
      <c r="F194" s="118"/>
    </row>
    <row r="195" spans="1:6" x14ac:dyDescent="0.3">
      <c r="A195" s="118"/>
      <c r="B195" s="30" t="str" cm="1">
        <f t="array" aca="1" ref="B195" ca="1">IF(AND(C195&lt;&gt;"",E195&lt;&gt;"")=TRUE, CELL("row",B195)-18,"")</f>
        <v/>
      </c>
      <c r="C195" s="31"/>
      <c r="D195" s="50"/>
      <c r="E195" s="41"/>
      <c r="F195" s="118"/>
    </row>
    <row r="196" spans="1:6" x14ac:dyDescent="0.3">
      <c r="A196" s="118"/>
      <c r="B196" s="30" t="str" cm="1">
        <f t="array" aca="1" ref="B196" ca="1">IF(AND(C196&lt;&gt;"",E196&lt;&gt;"")=TRUE, CELL("row",B196)-18,"")</f>
        <v/>
      </c>
      <c r="C196" s="31"/>
      <c r="D196" s="50"/>
      <c r="E196" s="41"/>
      <c r="F196" s="118"/>
    </row>
    <row r="197" spans="1:6" x14ac:dyDescent="0.3">
      <c r="A197" s="118"/>
      <c r="B197" s="30" t="str" cm="1">
        <f t="array" aca="1" ref="B197" ca="1">IF(AND(C197&lt;&gt;"",E197&lt;&gt;"")=TRUE, CELL("row",B197)-18,"")</f>
        <v/>
      </c>
      <c r="C197" s="31"/>
      <c r="D197" s="50"/>
      <c r="E197" s="41"/>
      <c r="F197" s="118"/>
    </row>
    <row r="198" spans="1:6" x14ac:dyDescent="0.3">
      <c r="A198" s="118"/>
      <c r="B198" s="30" t="str" cm="1">
        <f t="array" aca="1" ref="B198" ca="1">IF(AND(C198&lt;&gt;"",E198&lt;&gt;"")=TRUE, CELL("row",B198)-18,"")</f>
        <v/>
      </c>
      <c r="C198" s="31"/>
      <c r="D198" s="50"/>
      <c r="E198" s="41"/>
      <c r="F198" s="118"/>
    </row>
    <row r="199" spans="1:6" x14ac:dyDescent="0.3">
      <c r="A199" s="118"/>
      <c r="B199" s="30" t="str" cm="1">
        <f t="array" aca="1" ref="B199" ca="1">IF(AND(C199&lt;&gt;"",E199&lt;&gt;"")=TRUE, CELL("row",B199)-18,"")</f>
        <v/>
      </c>
      <c r="C199" s="31"/>
      <c r="D199" s="50"/>
      <c r="E199" s="41"/>
      <c r="F199" s="118"/>
    </row>
    <row r="200" spans="1:6" x14ac:dyDescent="0.3">
      <c r="A200" s="118"/>
      <c r="B200" s="30" t="str" cm="1">
        <f t="array" aca="1" ref="B200" ca="1">IF(AND(C200&lt;&gt;"",E200&lt;&gt;"")=TRUE, CELL("row",B200)-18,"")</f>
        <v/>
      </c>
      <c r="C200" s="31"/>
      <c r="D200" s="50"/>
      <c r="E200" s="41"/>
      <c r="F200" s="118"/>
    </row>
    <row r="201" spans="1:6" x14ac:dyDescent="0.3">
      <c r="A201" s="118"/>
      <c r="B201" s="30" t="str" cm="1">
        <f t="array" aca="1" ref="B201" ca="1">IF(AND(C201&lt;&gt;"",E201&lt;&gt;"")=TRUE, CELL("row",B201)-18,"")</f>
        <v/>
      </c>
      <c r="C201" s="31"/>
      <c r="D201" s="50"/>
      <c r="E201" s="41"/>
      <c r="F201" s="118"/>
    </row>
    <row r="202" spans="1:6" x14ac:dyDescent="0.3">
      <c r="A202" s="118"/>
      <c r="B202" s="30" t="str" cm="1">
        <f t="array" aca="1" ref="B202" ca="1">IF(AND(C202&lt;&gt;"",E202&lt;&gt;"")=TRUE, CELL("row",B202)-18,"")</f>
        <v/>
      </c>
      <c r="C202" s="31"/>
      <c r="D202" s="50"/>
      <c r="E202" s="41"/>
      <c r="F202" s="118"/>
    </row>
    <row r="203" spans="1:6" x14ac:dyDescent="0.3">
      <c r="A203" s="118"/>
      <c r="B203" s="30" t="str" cm="1">
        <f t="array" aca="1" ref="B203" ca="1">IF(AND(C203&lt;&gt;"",E203&lt;&gt;"")=TRUE, CELL("row",B203)-18,"")</f>
        <v/>
      </c>
      <c r="C203" s="31"/>
      <c r="D203" s="50"/>
      <c r="E203" s="41"/>
      <c r="F203" s="118"/>
    </row>
    <row r="204" spans="1:6" x14ac:dyDescent="0.3">
      <c r="A204" s="118"/>
      <c r="B204" s="30" t="str" cm="1">
        <f t="array" aca="1" ref="B204" ca="1">IF(AND(C204&lt;&gt;"",E204&lt;&gt;"")=TRUE, CELL("row",B204)-18,"")</f>
        <v/>
      </c>
      <c r="C204" s="31"/>
      <c r="D204" s="50"/>
      <c r="E204" s="41"/>
      <c r="F204" s="118"/>
    </row>
    <row r="205" spans="1:6" x14ac:dyDescent="0.3">
      <c r="A205" s="118"/>
      <c r="B205" s="30" t="str" cm="1">
        <f t="array" aca="1" ref="B205" ca="1">IF(AND(C205&lt;&gt;"",E205&lt;&gt;"")=TRUE, CELL("row",B205)-18,"")</f>
        <v/>
      </c>
      <c r="C205" s="31"/>
      <c r="D205" s="50"/>
      <c r="E205" s="41"/>
      <c r="F205" s="118"/>
    </row>
    <row r="206" spans="1:6" x14ac:dyDescent="0.3">
      <c r="A206" s="118"/>
      <c r="B206" s="30" t="str" cm="1">
        <f t="array" aca="1" ref="B206" ca="1">IF(AND(C206&lt;&gt;"",E206&lt;&gt;"")=TRUE, CELL("row",B206)-18,"")</f>
        <v/>
      </c>
      <c r="C206" s="31"/>
      <c r="D206" s="50"/>
      <c r="E206" s="41"/>
      <c r="F206" s="118"/>
    </row>
    <row r="207" spans="1:6" x14ac:dyDescent="0.3">
      <c r="A207" s="118"/>
      <c r="B207" s="30" t="str" cm="1">
        <f t="array" aca="1" ref="B207" ca="1">IF(AND(C207&lt;&gt;"",E207&lt;&gt;"")=TRUE, CELL("row",B207)-18,"")</f>
        <v/>
      </c>
      <c r="C207" s="31"/>
      <c r="D207" s="50"/>
      <c r="E207" s="41"/>
      <c r="F207" s="118"/>
    </row>
    <row r="208" spans="1:6" x14ac:dyDescent="0.3">
      <c r="A208" s="118"/>
      <c r="B208" s="30" t="str" cm="1">
        <f t="array" aca="1" ref="B208" ca="1">IF(AND(C208&lt;&gt;"",E208&lt;&gt;"")=TRUE, CELL("row",B208)-18,"")</f>
        <v/>
      </c>
      <c r="C208" s="31"/>
      <c r="D208" s="50"/>
      <c r="E208" s="41"/>
      <c r="F208" s="118"/>
    </row>
    <row r="209" spans="1:6" x14ac:dyDescent="0.3">
      <c r="A209" s="118"/>
      <c r="B209" s="30" t="str" cm="1">
        <f t="array" aca="1" ref="B209" ca="1">IF(AND(C209&lt;&gt;"",E209&lt;&gt;"")=TRUE, CELL("row",B209)-18,"")</f>
        <v/>
      </c>
      <c r="C209" s="31"/>
      <c r="D209" s="50"/>
      <c r="E209" s="41"/>
      <c r="F209" s="118"/>
    </row>
    <row r="210" spans="1:6" x14ac:dyDescent="0.3">
      <c r="A210" s="118"/>
      <c r="B210" s="30" t="str" cm="1">
        <f t="array" aca="1" ref="B210" ca="1">IF(AND(C210&lt;&gt;"",E210&lt;&gt;"")=TRUE, CELL("row",B210)-18,"")</f>
        <v/>
      </c>
      <c r="C210" s="31"/>
      <c r="D210" s="50"/>
      <c r="E210" s="41"/>
      <c r="F210" s="118"/>
    </row>
    <row r="211" spans="1:6" x14ac:dyDescent="0.3">
      <c r="A211" s="118"/>
      <c r="B211" s="30" t="str" cm="1">
        <f t="array" aca="1" ref="B211" ca="1">IF(AND(C211&lt;&gt;"",E211&lt;&gt;"")=TRUE, CELL("row",B211)-18,"")</f>
        <v/>
      </c>
      <c r="C211" s="31"/>
      <c r="D211" s="50"/>
      <c r="E211" s="41"/>
      <c r="F211" s="118"/>
    </row>
    <row r="212" spans="1:6" x14ac:dyDescent="0.3">
      <c r="A212" s="118"/>
      <c r="B212" s="30" t="str" cm="1">
        <f t="array" aca="1" ref="B212" ca="1">IF(AND(C212&lt;&gt;"",E212&lt;&gt;"")=TRUE, CELL("row",B212)-18,"")</f>
        <v/>
      </c>
      <c r="C212" s="31"/>
      <c r="D212" s="50"/>
      <c r="E212" s="41"/>
      <c r="F212" s="118"/>
    </row>
    <row r="213" spans="1:6" x14ac:dyDescent="0.3">
      <c r="A213" s="118"/>
      <c r="B213" s="30" t="str" cm="1">
        <f t="array" aca="1" ref="B213" ca="1">IF(AND(C213&lt;&gt;"",E213&lt;&gt;"")=TRUE, CELL("row",B213)-18,"")</f>
        <v/>
      </c>
      <c r="C213" s="31"/>
      <c r="D213" s="50"/>
      <c r="E213" s="41"/>
      <c r="F213" s="118"/>
    </row>
    <row r="214" spans="1:6" x14ac:dyDescent="0.3">
      <c r="A214" s="118"/>
      <c r="B214" s="30" t="str" cm="1">
        <f t="array" aca="1" ref="B214" ca="1">IF(AND(C214&lt;&gt;"",E214&lt;&gt;"")=TRUE, CELL("row",B214)-18,"")</f>
        <v/>
      </c>
      <c r="C214" s="31"/>
      <c r="D214" s="50"/>
      <c r="E214" s="41"/>
      <c r="F214" s="118"/>
    </row>
    <row r="215" spans="1:6" x14ac:dyDescent="0.3">
      <c r="A215" s="118"/>
      <c r="B215" s="30" t="str" cm="1">
        <f t="array" aca="1" ref="B215" ca="1">IF(AND(C215&lt;&gt;"",E215&lt;&gt;"")=TRUE, CELL("row",B215)-18,"")</f>
        <v/>
      </c>
      <c r="C215" s="31"/>
      <c r="D215" s="50"/>
      <c r="E215" s="41"/>
      <c r="F215" s="118"/>
    </row>
    <row r="216" spans="1:6" x14ac:dyDescent="0.3">
      <c r="A216" s="118"/>
      <c r="B216" s="30" t="str" cm="1">
        <f t="array" aca="1" ref="B216" ca="1">IF(AND(C216&lt;&gt;"",E216&lt;&gt;"")=TRUE, CELL("row",B216)-18,"")</f>
        <v/>
      </c>
      <c r="C216" s="31"/>
      <c r="D216" s="50"/>
      <c r="E216" s="41"/>
      <c r="F216" s="118"/>
    </row>
    <row r="217" spans="1:6" x14ac:dyDescent="0.3">
      <c r="A217" s="118"/>
      <c r="B217" s="30" t="str" cm="1">
        <f t="array" aca="1" ref="B217" ca="1">IF(AND(C217&lt;&gt;"",E217&lt;&gt;"")=TRUE, CELL("row",B217)-18,"")</f>
        <v/>
      </c>
      <c r="C217" s="31"/>
      <c r="D217" s="50"/>
      <c r="E217" s="41"/>
      <c r="F217" s="118"/>
    </row>
    <row r="218" spans="1:6" x14ac:dyDescent="0.3">
      <c r="A218" s="118"/>
      <c r="B218" s="30" t="str" cm="1">
        <f t="array" aca="1" ref="B218" ca="1">IF(AND(C218&lt;&gt;"",E218&lt;&gt;"")=TRUE, CELL("row",B218)-18,"")</f>
        <v/>
      </c>
      <c r="C218" s="31"/>
      <c r="D218" s="50"/>
      <c r="E218" s="41"/>
      <c r="F218" s="118"/>
    </row>
    <row r="219" spans="1:6" x14ac:dyDescent="0.3">
      <c r="A219" s="118"/>
      <c r="B219" s="30" t="str" cm="1">
        <f t="array" aca="1" ref="B219" ca="1">IF(AND(C219&lt;&gt;"",E219&lt;&gt;"")=TRUE, CELL("row",B219)-18,"")</f>
        <v/>
      </c>
      <c r="C219" s="31"/>
      <c r="D219" s="50"/>
      <c r="E219" s="41"/>
      <c r="F219" s="118"/>
    </row>
    <row r="220" spans="1:6" x14ac:dyDescent="0.3">
      <c r="A220" s="118"/>
      <c r="B220" s="30" t="str" cm="1">
        <f t="array" aca="1" ref="B220" ca="1">IF(AND(C220&lt;&gt;"",E220&lt;&gt;"")=TRUE, CELL("row",B220)-18,"")</f>
        <v/>
      </c>
      <c r="C220" s="31"/>
      <c r="D220" s="50"/>
      <c r="E220" s="41"/>
      <c r="F220" s="118"/>
    </row>
    <row r="221" spans="1:6" x14ac:dyDescent="0.3">
      <c r="A221" s="118"/>
      <c r="B221" s="30" t="str" cm="1">
        <f t="array" aca="1" ref="B221" ca="1">IF(AND(C221&lt;&gt;"",E221&lt;&gt;"")=TRUE, CELL("row",B221)-18,"")</f>
        <v/>
      </c>
      <c r="C221" s="31"/>
      <c r="D221" s="50"/>
      <c r="E221" s="41"/>
      <c r="F221" s="118"/>
    </row>
    <row r="222" spans="1:6" x14ac:dyDescent="0.3">
      <c r="A222" s="118"/>
      <c r="B222" s="30" t="str" cm="1">
        <f t="array" aca="1" ref="B222" ca="1">IF(AND(C222&lt;&gt;"",E222&lt;&gt;"")=TRUE, CELL("row",B222)-18,"")</f>
        <v/>
      </c>
      <c r="C222" s="31"/>
      <c r="D222" s="50"/>
      <c r="E222" s="41"/>
      <c r="F222" s="118"/>
    </row>
    <row r="223" spans="1:6" x14ac:dyDescent="0.3">
      <c r="A223" s="118"/>
      <c r="B223" s="30" t="str" cm="1">
        <f t="array" aca="1" ref="B223" ca="1">IF(AND(C223&lt;&gt;"",E223&lt;&gt;"")=TRUE, CELL("row",B223)-18,"")</f>
        <v/>
      </c>
      <c r="C223" s="31"/>
      <c r="D223" s="50"/>
      <c r="E223" s="41"/>
      <c r="F223" s="118"/>
    </row>
    <row r="224" spans="1:6" x14ac:dyDescent="0.3">
      <c r="A224" s="118"/>
      <c r="B224" s="30" t="str" cm="1">
        <f t="array" aca="1" ref="B224" ca="1">IF(AND(C224&lt;&gt;"",E224&lt;&gt;"")=TRUE, CELL("row",B224)-18,"")</f>
        <v/>
      </c>
      <c r="C224" s="31"/>
      <c r="D224" s="50"/>
      <c r="E224" s="41"/>
      <c r="F224" s="118"/>
    </row>
    <row r="225" spans="1:6" x14ac:dyDescent="0.3">
      <c r="A225" s="118"/>
      <c r="B225" s="30" t="str" cm="1">
        <f t="array" aca="1" ref="B225" ca="1">IF(AND(C225&lt;&gt;"",E225&lt;&gt;"")=TRUE, CELL("row",B225)-18,"")</f>
        <v/>
      </c>
      <c r="C225" s="31"/>
      <c r="D225" s="50"/>
      <c r="E225" s="41"/>
      <c r="F225" s="118"/>
    </row>
    <row r="226" spans="1:6" x14ac:dyDescent="0.3">
      <c r="A226" s="118"/>
      <c r="B226" s="30" t="str" cm="1">
        <f t="array" aca="1" ref="B226" ca="1">IF(AND(C226&lt;&gt;"",E226&lt;&gt;"")=TRUE, CELL("row",B226)-18,"")</f>
        <v/>
      </c>
      <c r="C226" s="31"/>
      <c r="D226" s="50"/>
      <c r="E226" s="41"/>
      <c r="F226" s="118"/>
    </row>
    <row r="227" spans="1:6" x14ac:dyDescent="0.3">
      <c r="A227" s="118"/>
      <c r="B227" s="30" t="str" cm="1">
        <f t="array" aca="1" ref="B227" ca="1">IF(AND(C227&lt;&gt;"",E227&lt;&gt;"")=TRUE, CELL("row",B227)-18,"")</f>
        <v/>
      </c>
      <c r="C227" s="31"/>
      <c r="D227" s="50"/>
      <c r="E227" s="41"/>
      <c r="F227" s="118"/>
    </row>
    <row r="228" spans="1:6" x14ac:dyDescent="0.3">
      <c r="A228" s="118"/>
      <c r="B228" s="30" t="str" cm="1">
        <f t="array" aca="1" ref="B228" ca="1">IF(AND(C228&lt;&gt;"",E228&lt;&gt;"")=TRUE, CELL("row",B228)-18,"")</f>
        <v/>
      </c>
      <c r="C228" s="31"/>
      <c r="D228" s="50"/>
      <c r="E228" s="41"/>
      <c r="F228" s="118"/>
    </row>
    <row r="229" spans="1:6" x14ac:dyDescent="0.3">
      <c r="A229" s="118"/>
      <c r="B229" s="30" t="str" cm="1">
        <f t="array" aca="1" ref="B229" ca="1">IF(AND(C229&lt;&gt;"",E229&lt;&gt;"")=TRUE, CELL("row",B229)-18,"")</f>
        <v/>
      </c>
      <c r="C229" s="31"/>
      <c r="D229" s="50"/>
      <c r="E229" s="41"/>
      <c r="F229" s="118"/>
    </row>
    <row r="230" spans="1:6" x14ac:dyDescent="0.3">
      <c r="A230" s="118"/>
      <c r="B230" s="30" t="str" cm="1">
        <f t="array" aca="1" ref="B230" ca="1">IF(AND(C230&lt;&gt;"",E230&lt;&gt;"")=TRUE, CELL("row",B230)-18,"")</f>
        <v/>
      </c>
      <c r="C230" s="31"/>
      <c r="D230" s="50"/>
      <c r="E230" s="41"/>
      <c r="F230" s="118"/>
    </row>
    <row r="231" spans="1:6" x14ac:dyDescent="0.3">
      <c r="A231" s="118"/>
      <c r="B231" s="30" t="str" cm="1">
        <f t="array" aca="1" ref="B231" ca="1">IF(AND(C231&lt;&gt;"",E231&lt;&gt;"")=TRUE, CELL("row",B231)-18,"")</f>
        <v/>
      </c>
      <c r="C231" s="31"/>
      <c r="D231" s="50"/>
      <c r="E231" s="41"/>
      <c r="F231" s="118"/>
    </row>
    <row r="232" spans="1:6" x14ac:dyDescent="0.3">
      <c r="A232" s="118"/>
      <c r="B232" s="30" t="str" cm="1">
        <f t="array" aca="1" ref="B232" ca="1">IF(AND(C232&lt;&gt;"",E232&lt;&gt;"")=TRUE, CELL("row",B232)-18,"")</f>
        <v/>
      </c>
      <c r="C232" s="31"/>
      <c r="D232" s="50"/>
      <c r="E232" s="41"/>
      <c r="F232" s="118"/>
    </row>
    <row r="233" spans="1:6" x14ac:dyDescent="0.3">
      <c r="A233" s="118"/>
      <c r="B233" s="30" t="str" cm="1">
        <f t="array" aca="1" ref="B233" ca="1">IF(AND(C233&lt;&gt;"",E233&lt;&gt;"")=TRUE, CELL("row",B233)-18,"")</f>
        <v/>
      </c>
      <c r="C233" s="31"/>
      <c r="D233" s="50"/>
      <c r="E233" s="41"/>
      <c r="F233" s="118"/>
    </row>
    <row r="234" spans="1:6" x14ac:dyDescent="0.3">
      <c r="A234" s="118"/>
      <c r="B234" s="30" t="str" cm="1">
        <f t="array" aca="1" ref="B234" ca="1">IF(AND(C234&lt;&gt;"",E234&lt;&gt;"")=TRUE, CELL("row",B234)-18,"")</f>
        <v/>
      </c>
      <c r="C234" s="31"/>
      <c r="D234" s="50"/>
      <c r="E234" s="41"/>
      <c r="F234" s="118"/>
    </row>
    <row r="235" spans="1:6" x14ac:dyDescent="0.3">
      <c r="A235" s="118"/>
      <c r="B235" s="30" t="str" cm="1">
        <f t="array" aca="1" ref="B235" ca="1">IF(AND(C235&lt;&gt;"",E235&lt;&gt;"")=TRUE, CELL("row",B235)-18,"")</f>
        <v/>
      </c>
      <c r="C235" s="31"/>
      <c r="D235" s="50"/>
      <c r="E235" s="41"/>
      <c r="F235" s="118"/>
    </row>
    <row r="236" spans="1:6" x14ac:dyDescent="0.3">
      <c r="A236" s="118"/>
      <c r="B236" s="30" t="str" cm="1">
        <f t="array" aca="1" ref="B236" ca="1">IF(AND(C236&lt;&gt;"",E236&lt;&gt;"")=TRUE, CELL("row",B236)-18,"")</f>
        <v/>
      </c>
      <c r="C236" s="31"/>
      <c r="D236" s="50"/>
      <c r="E236" s="41"/>
      <c r="F236" s="118"/>
    </row>
    <row r="237" spans="1:6" x14ac:dyDescent="0.3">
      <c r="A237" s="118"/>
      <c r="B237" s="30" t="str" cm="1">
        <f t="array" aca="1" ref="B237" ca="1">IF(AND(C237&lt;&gt;"",E237&lt;&gt;"")=TRUE, CELL("row",B237)-18,"")</f>
        <v/>
      </c>
      <c r="C237" s="31"/>
      <c r="D237" s="50"/>
      <c r="E237" s="41"/>
      <c r="F237" s="118"/>
    </row>
    <row r="238" spans="1:6" x14ac:dyDescent="0.3">
      <c r="A238" s="118"/>
      <c r="B238" s="30" t="str" cm="1">
        <f t="array" aca="1" ref="B238" ca="1">IF(AND(C238&lt;&gt;"",E238&lt;&gt;"")=TRUE, CELL("row",B238)-18,"")</f>
        <v/>
      </c>
      <c r="C238" s="31"/>
      <c r="D238" s="50"/>
      <c r="E238" s="41"/>
      <c r="F238" s="118"/>
    </row>
    <row r="239" spans="1:6" x14ac:dyDescent="0.3">
      <c r="A239" s="118"/>
      <c r="B239" s="30" t="str" cm="1">
        <f t="array" aca="1" ref="B239" ca="1">IF(AND(C239&lt;&gt;"",E239&lt;&gt;"")=TRUE, CELL("row",B239)-18,"")</f>
        <v/>
      </c>
      <c r="C239" s="31"/>
      <c r="D239" s="50"/>
      <c r="E239" s="41"/>
      <c r="F239" s="118"/>
    </row>
    <row r="240" spans="1:6" x14ac:dyDescent="0.3">
      <c r="A240" s="118"/>
      <c r="B240" s="30" t="str" cm="1">
        <f t="array" aca="1" ref="B240" ca="1">IF(AND(C240&lt;&gt;"",E240&lt;&gt;"")=TRUE, CELL("row",B240)-18,"")</f>
        <v/>
      </c>
      <c r="C240" s="31"/>
      <c r="D240" s="50"/>
      <c r="E240" s="41"/>
      <c r="F240" s="118"/>
    </row>
    <row r="241" spans="1:6" x14ac:dyDescent="0.3">
      <c r="A241" s="118"/>
      <c r="B241" s="30" t="str" cm="1">
        <f t="array" aca="1" ref="B241" ca="1">IF(AND(C241&lt;&gt;"",E241&lt;&gt;"")=TRUE, CELL("row",B241)-18,"")</f>
        <v/>
      </c>
      <c r="C241" s="31"/>
      <c r="D241" s="50"/>
      <c r="E241" s="41"/>
      <c r="F241" s="118"/>
    </row>
    <row r="242" spans="1:6" x14ac:dyDescent="0.3">
      <c r="A242" s="118"/>
      <c r="B242" s="30" t="str" cm="1">
        <f t="array" aca="1" ref="B242" ca="1">IF(AND(C242&lt;&gt;"",E242&lt;&gt;"")=TRUE, CELL("row",B242)-18,"")</f>
        <v/>
      </c>
      <c r="C242" s="31"/>
      <c r="D242" s="50"/>
      <c r="E242" s="41"/>
      <c r="F242" s="118"/>
    </row>
    <row r="243" spans="1:6" x14ac:dyDescent="0.3">
      <c r="A243" s="118"/>
      <c r="B243" s="30" t="str" cm="1">
        <f t="array" aca="1" ref="B243" ca="1">IF(AND(C243&lt;&gt;"",E243&lt;&gt;"")=TRUE, CELL("row",B243)-18,"")</f>
        <v/>
      </c>
      <c r="C243" s="31"/>
      <c r="D243" s="50"/>
      <c r="E243" s="41"/>
      <c r="F243" s="118"/>
    </row>
    <row r="244" spans="1:6" x14ac:dyDescent="0.3">
      <c r="A244" s="118"/>
      <c r="B244" s="30" t="str" cm="1">
        <f t="array" aca="1" ref="B244" ca="1">IF(AND(C244&lt;&gt;"",E244&lt;&gt;"")=TRUE, CELL("row",B244)-18,"")</f>
        <v/>
      </c>
      <c r="C244" s="31"/>
      <c r="D244" s="50"/>
      <c r="E244" s="41"/>
      <c r="F244" s="118"/>
    </row>
    <row r="245" spans="1:6" x14ac:dyDescent="0.3">
      <c r="A245" s="118"/>
      <c r="B245" s="30" t="str" cm="1">
        <f t="array" aca="1" ref="B245" ca="1">IF(AND(C245&lt;&gt;"",E245&lt;&gt;"")=TRUE, CELL("row",B245)-18,"")</f>
        <v/>
      </c>
      <c r="C245" s="31"/>
      <c r="D245" s="50"/>
      <c r="E245" s="41"/>
      <c r="F245" s="118"/>
    </row>
    <row r="246" spans="1:6" x14ac:dyDescent="0.3">
      <c r="A246" s="118"/>
      <c r="B246" s="30" t="str" cm="1">
        <f t="array" aca="1" ref="B246" ca="1">IF(AND(C246&lt;&gt;"",E246&lt;&gt;"")=TRUE, CELL("row",B246)-18,"")</f>
        <v/>
      </c>
      <c r="C246" s="31"/>
      <c r="D246" s="50"/>
      <c r="E246" s="41"/>
      <c r="F246" s="118"/>
    </row>
    <row r="247" spans="1:6" x14ac:dyDescent="0.3">
      <c r="A247" s="118"/>
      <c r="B247" s="30" t="str" cm="1">
        <f t="array" aca="1" ref="B247" ca="1">IF(AND(C247&lt;&gt;"",E247&lt;&gt;"")=TRUE, CELL("row",B247)-18,"")</f>
        <v/>
      </c>
      <c r="C247" s="31"/>
      <c r="D247" s="50"/>
      <c r="E247" s="41"/>
      <c r="F247" s="118"/>
    </row>
    <row r="248" spans="1:6" x14ac:dyDescent="0.3">
      <c r="A248" s="118"/>
      <c r="B248" s="30" t="str" cm="1">
        <f t="array" aca="1" ref="B248" ca="1">IF(AND(C248&lt;&gt;"",E248&lt;&gt;"")=TRUE, CELL("row",B248)-18,"")</f>
        <v/>
      </c>
      <c r="C248" s="31"/>
      <c r="D248" s="50"/>
      <c r="E248" s="41"/>
      <c r="F248" s="118"/>
    </row>
    <row r="249" spans="1:6" x14ac:dyDescent="0.3">
      <c r="A249" s="118"/>
      <c r="B249" s="30" t="str" cm="1">
        <f t="array" aca="1" ref="B249" ca="1">IF(AND(C249&lt;&gt;"",E249&lt;&gt;"")=TRUE, CELL("row",B249)-18,"")</f>
        <v/>
      </c>
      <c r="C249" s="31"/>
      <c r="D249" s="50"/>
      <c r="E249" s="41"/>
      <c r="F249" s="118"/>
    </row>
    <row r="250" spans="1:6" x14ac:dyDescent="0.3">
      <c r="A250" s="118"/>
      <c r="B250" s="30" t="str" cm="1">
        <f t="array" aca="1" ref="B250" ca="1">IF(AND(C250&lt;&gt;"",E250&lt;&gt;"")=TRUE, CELL("row",B250)-18,"")</f>
        <v/>
      </c>
      <c r="C250" s="31"/>
      <c r="D250" s="50"/>
      <c r="E250" s="41"/>
      <c r="F250" s="118"/>
    </row>
    <row r="251" spans="1:6" x14ac:dyDescent="0.3">
      <c r="A251" s="118"/>
      <c r="B251" s="30" t="str" cm="1">
        <f t="array" aca="1" ref="B251" ca="1">IF(AND(C251&lt;&gt;"",E251&lt;&gt;"")=TRUE, CELL("row",B251)-18,"")</f>
        <v/>
      </c>
      <c r="C251" s="31"/>
      <c r="D251" s="50"/>
      <c r="E251" s="41"/>
      <c r="F251" s="118"/>
    </row>
    <row r="252" spans="1:6" x14ac:dyDescent="0.3">
      <c r="A252" s="118"/>
      <c r="B252" s="30" t="str" cm="1">
        <f t="array" aca="1" ref="B252" ca="1">IF(AND(C252&lt;&gt;"",E252&lt;&gt;"")=TRUE, CELL("row",B252)-18,"")</f>
        <v/>
      </c>
      <c r="C252" s="31"/>
      <c r="D252" s="50"/>
      <c r="E252" s="41"/>
      <c r="F252" s="118"/>
    </row>
    <row r="253" spans="1:6" x14ac:dyDescent="0.3">
      <c r="A253" s="118"/>
      <c r="B253" s="30" t="str" cm="1">
        <f t="array" aca="1" ref="B253" ca="1">IF(AND(C253&lt;&gt;"",E253&lt;&gt;"")=TRUE, CELL("row",B253)-18,"")</f>
        <v/>
      </c>
      <c r="C253" s="31"/>
      <c r="D253" s="50"/>
      <c r="E253" s="41"/>
      <c r="F253" s="118"/>
    </row>
    <row r="254" spans="1:6" x14ac:dyDescent="0.3">
      <c r="A254" s="118"/>
      <c r="B254" s="30" t="str" cm="1">
        <f t="array" aca="1" ref="B254" ca="1">IF(AND(C254&lt;&gt;"",E254&lt;&gt;"")=TRUE, CELL("row",B254)-18,"")</f>
        <v/>
      </c>
      <c r="C254" s="31"/>
      <c r="D254" s="50"/>
      <c r="E254" s="41"/>
      <c r="F254" s="118"/>
    </row>
    <row r="255" spans="1:6" x14ac:dyDescent="0.3">
      <c r="A255" s="118"/>
      <c r="B255" s="30" t="str" cm="1">
        <f t="array" aca="1" ref="B255" ca="1">IF(AND(C255&lt;&gt;"",E255&lt;&gt;"")=TRUE, CELL("row",B255)-18,"")</f>
        <v/>
      </c>
      <c r="C255" s="31"/>
      <c r="D255" s="50"/>
      <c r="E255" s="41"/>
      <c r="F255" s="118"/>
    </row>
    <row r="256" spans="1:6" x14ac:dyDescent="0.3">
      <c r="A256" s="118"/>
      <c r="B256" s="30" t="str" cm="1">
        <f t="array" aca="1" ref="B256" ca="1">IF(AND(C256&lt;&gt;"",E256&lt;&gt;"")=TRUE, CELL("row",B256)-18,"")</f>
        <v/>
      </c>
      <c r="C256" s="31"/>
      <c r="D256" s="50"/>
      <c r="E256" s="41"/>
      <c r="F256" s="118"/>
    </row>
    <row r="257" spans="1:6" x14ac:dyDescent="0.3">
      <c r="A257" s="118"/>
      <c r="B257" s="30" t="str" cm="1">
        <f t="array" aca="1" ref="B257" ca="1">IF(AND(C257&lt;&gt;"",E257&lt;&gt;"")=TRUE, CELL("row",B257)-18,"")</f>
        <v/>
      </c>
      <c r="C257" s="31"/>
      <c r="D257" s="50"/>
      <c r="E257" s="41"/>
      <c r="F257" s="118"/>
    </row>
    <row r="258" spans="1:6" x14ac:dyDescent="0.3">
      <c r="A258" s="118"/>
      <c r="B258" s="30" t="str" cm="1">
        <f t="array" aca="1" ref="B258" ca="1">IF(AND(C258&lt;&gt;"",E258&lt;&gt;"")=TRUE, CELL("row",B258)-18,"")</f>
        <v/>
      </c>
      <c r="C258" s="31"/>
      <c r="D258" s="50"/>
      <c r="E258" s="41"/>
      <c r="F258" s="118"/>
    </row>
    <row r="259" spans="1:6" x14ac:dyDescent="0.3">
      <c r="A259" s="118"/>
      <c r="B259" s="30" t="str" cm="1">
        <f t="array" aca="1" ref="B259" ca="1">IF(AND(C259&lt;&gt;"",E259&lt;&gt;"")=TRUE, CELL("row",B259)-18,"")</f>
        <v/>
      </c>
      <c r="C259" s="31"/>
      <c r="D259" s="50"/>
      <c r="E259" s="41"/>
      <c r="F259" s="118"/>
    </row>
    <row r="260" spans="1:6" x14ac:dyDescent="0.3">
      <c r="A260" s="118"/>
      <c r="B260" s="30" t="str" cm="1">
        <f t="array" aca="1" ref="B260" ca="1">IF(AND(C260&lt;&gt;"",E260&lt;&gt;"")=TRUE, CELL("row",B260)-18,"")</f>
        <v/>
      </c>
      <c r="C260" s="31"/>
      <c r="D260" s="50"/>
      <c r="E260" s="41"/>
      <c r="F260" s="118"/>
    </row>
    <row r="261" spans="1:6" x14ac:dyDescent="0.3">
      <c r="A261" s="118"/>
      <c r="B261" s="30" t="str" cm="1">
        <f t="array" aca="1" ref="B261" ca="1">IF(AND(C261&lt;&gt;"",E261&lt;&gt;"")=TRUE, CELL("row",B261)-18,"")</f>
        <v/>
      </c>
      <c r="C261" s="31"/>
      <c r="D261" s="50"/>
      <c r="E261" s="41"/>
      <c r="F261" s="118"/>
    </row>
    <row r="262" spans="1:6" x14ac:dyDescent="0.3">
      <c r="A262" s="118"/>
      <c r="B262" s="30" t="str" cm="1">
        <f t="array" aca="1" ref="B262" ca="1">IF(AND(C262&lt;&gt;"",E262&lt;&gt;"")=TRUE, CELL("row",B262)-18,"")</f>
        <v/>
      </c>
      <c r="C262" s="31"/>
      <c r="D262" s="50"/>
      <c r="E262" s="41"/>
      <c r="F262" s="118"/>
    </row>
    <row r="263" spans="1:6" x14ac:dyDescent="0.3">
      <c r="A263" s="118"/>
      <c r="B263" s="30" t="str" cm="1">
        <f t="array" aca="1" ref="B263" ca="1">IF(AND(C263&lt;&gt;"",E263&lt;&gt;"")=TRUE, CELL("row",B263)-18,"")</f>
        <v/>
      </c>
      <c r="C263" s="31"/>
      <c r="D263" s="50"/>
      <c r="E263" s="41"/>
      <c r="F263" s="118"/>
    </row>
    <row r="264" spans="1:6" x14ac:dyDescent="0.3">
      <c r="A264" s="118"/>
      <c r="B264" s="30" t="str" cm="1">
        <f t="array" aca="1" ref="B264" ca="1">IF(AND(C264&lt;&gt;"",E264&lt;&gt;"")=TRUE, CELL("row",B264)-18,"")</f>
        <v/>
      </c>
      <c r="C264" s="31"/>
      <c r="D264" s="50"/>
      <c r="E264" s="41"/>
      <c r="F264" s="118"/>
    </row>
    <row r="265" spans="1:6" x14ac:dyDescent="0.3">
      <c r="A265" s="118"/>
      <c r="B265" s="30" t="str" cm="1">
        <f t="array" aca="1" ref="B265" ca="1">IF(AND(C265&lt;&gt;"",E265&lt;&gt;"")=TRUE, CELL("row",B265)-18,"")</f>
        <v/>
      </c>
      <c r="C265" s="31"/>
      <c r="D265" s="50"/>
      <c r="E265" s="41"/>
      <c r="F265" s="118"/>
    </row>
    <row r="266" spans="1:6" x14ac:dyDescent="0.3">
      <c r="A266" s="118"/>
      <c r="B266" s="30" t="str" cm="1">
        <f t="array" aca="1" ref="B266" ca="1">IF(AND(C266&lt;&gt;"",E266&lt;&gt;"")=TRUE, CELL("row",B266)-18,"")</f>
        <v/>
      </c>
      <c r="C266" s="31"/>
      <c r="D266" s="50"/>
      <c r="E266" s="41"/>
      <c r="F266" s="118"/>
    </row>
    <row r="267" spans="1:6" x14ac:dyDescent="0.3">
      <c r="A267" s="118"/>
      <c r="B267" s="30" t="str" cm="1">
        <f t="array" aca="1" ref="B267" ca="1">IF(AND(C267&lt;&gt;"",E267&lt;&gt;"")=TRUE, CELL("row",B267)-18,"")</f>
        <v/>
      </c>
      <c r="C267" s="31"/>
      <c r="D267" s="50"/>
      <c r="E267" s="41"/>
      <c r="F267" s="118"/>
    </row>
    <row r="268" spans="1:6" x14ac:dyDescent="0.3">
      <c r="A268" s="118"/>
      <c r="B268" s="30" t="str" cm="1">
        <f t="array" aca="1" ref="B268" ca="1">IF(AND(C268&lt;&gt;"",E268&lt;&gt;"")=TRUE, CELL("row",B268)-18,"")</f>
        <v/>
      </c>
      <c r="C268" s="31"/>
      <c r="D268" s="50"/>
      <c r="E268" s="41"/>
      <c r="F268" s="118"/>
    </row>
    <row r="269" spans="1:6" x14ac:dyDescent="0.3">
      <c r="A269" s="118"/>
      <c r="B269" s="30" t="str" cm="1">
        <f t="array" aca="1" ref="B269" ca="1">IF(AND(C269&lt;&gt;"",E269&lt;&gt;"")=TRUE, CELL("row",B269)-18,"")</f>
        <v/>
      </c>
      <c r="C269" s="31"/>
      <c r="D269" s="50"/>
      <c r="E269" s="41"/>
      <c r="F269" s="118"/>
    </row>
    <row r="270" spans="1:6" x14ac:dyDescent="0.3">
      <c r="A270" s="118"/>
      <c r="B270" s="30" t="str" cm="1">
        <f t="array" aca="1" ref="B270" ca="1">IF(AND(C270&lt;&gt;"",E270&lt;&gt;"")=TRUE, CELL("row",B270)-18,"")</f>
        <v/>
      </c>
      <c r="C270" s="31"/>
      <c r="D270" s="50"/>
      <c r="E270" s="41"/>
      <c r="F270" s="118"/>
    </row>
    <row r="271" spans="1:6" x14ac:dyDescent="0.3">
      <c r="A271" s="118"/>
      <c r="B271" s="30" t="str" cm="1">
        <f t="array" aca="1" ref="B271" ca="1">IF(AND(C271&lt;&gt;"",E271&lt;&gt;"")=TRUE, CELL("row",B271)-18,"")</f>
        <v/>
      </c>
      <c r="C271" s="31"/>
      <c r="D271" s="50"/>
      <c r="E271" s="41"/>
      <c r="F271" s="118"/>
    </row>
    <row r="272" spans="1:6" x14ac:dyDescent="0.3">
      <c r="A272" s="118"/>
      <c r="B272" s="30" t="str" cm="1">
        <f t="array" aca="1" ref="B272" ca="1">IF(AND(C272&lt;&gt;"",E272&lt;&gt;"")=TRUE, CELL("row",B272)-18,"")</f>
        <v/>
      </c>
      <c r="C272" s="31"/>
      <c r="D272" s="50"/>
      <c r="E272" s="41"/>
      <c r="F272" s="118"/>
    </row>
    <row r="273" spans="1:6" x14ac:dyDescent="0.3">
      <c r="A273" s="118"/>
      <c r="B273" s="30" t="str" cm="1">
        <f t="array" aca="1" ref="B273" ca="1">IF(AND(C273&lt;&gt;"",E273&lt;&gt;"")=TRUE, CELL("row",B273)-18,"")</f>
        <v/>
      </c>
      <c r="C273" s="31"/>
      <c r="D273" s="50"/>
      <c r="E273" s="41"/>
      <c r="F273" s="118"/>
    </row>
    <row r="274" spans="1:6" x14ac:dyDescent="0.3">
      <c r="A274" s="118"/>
      <c r="B274" s="30" t="str" cm="1">
        <f t="array" aca="1" ref="B274" ca="1">IF(AND(C274&lt;&gt;"",E274&lt;&gt;"")=TRUE, CELL("row",B274)-18,"")</f>
        <v/>
      </c>
      <c r="C274" s="31"/>
      <c r="D274" s="50"/>
      <c r="E274" s="41"/>
      <c r="F274" s="118"/>
    </row>
    <row r="275" spans="1:6" x14ac:dyDescent="0.3">
      <c r="A275" s="118"/>
      <c r="B275" s="30" t="str" cm="1">
        <f t="array" aca="1" ref="B275" ca="1">IF(AND(C275&lt;&gt;"",E275&lt;&gt;"")=TRUE, CELL("row",B275)-18,"")</f>
        <v/>
      </c>
      <c r="C275" s="31"/>
      <c r="D275" s="50"/>
      <c r="E275" s="41"/>
      <c r="F275" s="118"/>
    </row>
    <row r="276" spans="1:6" x14ac:dyDescent="0.3">
      <c r="A276" s="118"/>
      <c r="B276" s="30" t="str" cm="1">
        <f t="array" aca="1" ref="B276" ca="1">IF(AND(C276&lt;&gt;"",E276&lt;&gt;"")=TRUE, CELL("row",B276)-18,"")</f>
        <v/>
      </c>
      <c r="C276" s="31"/>
      <c r="D276" s="50"/>
      <c r="E276" s="41"/>
      <c r="F276" s="118"/>
    </row>
    <row r="277" spans="1:6" x14ac:dyDescent="0.3">
      <c r="A277" s="118"/>
      <c r="B277" s="30" t="str" cm="1">
        <f t="array" aca="1" ref="B277" ca="1">IF(AND(C277&lt;&gt;"",E277&lt;&gt;"")=TRUE, CELL("row",B277)-18,"")</f>
        <v/>
      </c>
      <c r="C277" s="31"/>
      <c r="D277" s="50"/>
      <c r="E277" s="41"/>
      <c r="F277" s="118"/>
    </row>
    <row r="278" spans="1:6" x14ac:dyDescent="0.3">
      <c r="A278" s="118"/>
      <c r="B278" s="30" t="str" cm="1">
        <f t="array" aca="1" ref="B278" ca="1">IF(AND(C278&lt;&gt;"",E278&lt;&gt;"")=TRUE, CELL("row",B278)-18,"")</f>
        <v/>
      </c>
      <c r="C278" s="31"/>
      <c r="D278" s="50"/>
      <c r="E278" s="41"/>
      <c r="F278" s="118"/>
    </row>
    <row r="279" spans="1:6" x14ac:dyDescent="0.3">
      <c r="A279" s="118"/>
      <c r="B279" s="30" t="str" cm="1">
        <f t="array" aca="1" ref="B279" ca="1">IF(AND(C279&lt;&gt;"",E279&lt;&gt;"")=TRUE, CELL("row",B279)-18,"")</f>
        <v/>
      </c>
      <c r="C279" s="31"/>
      <c r="D279" s="50"/>
      <c r="E279" s="41"/>
      <c r="F279" s="118"/>
    </row>
    <row r="280" spans="1:6" x14ac:dyDescent="0.3">
      <c r="A280" s="118"/>
      <c r="B280" s="30" t="str" cm="1">
        <f t="array" aca="1" ref="B280" ca="1">IF(AND(C280&lt;&gt;"",E280&lt;&gt;"")=TRUE, CELL("row",B280)-18,"")</f>
        <v/>
      </c>
      <c r="C280" s="31"/>
      <c r="D280" s="50"/>
      <c r="E280" s="41"/>
      <c r="F280" s="118"/>
    </row>
    <row r="281" spans="1:6" x14ac:dyDescent="0.3">
      <c r="A281" s="118"/>
      <c r="B281" s="30" t="str" cm="1">
        <f t="array" aca="1" ref="B281" ca="1">IF(AND(C281&lt;&gt;"",E281&lt;&gt;"")=TRUE, CELL("row",B281)-18,"")</f>
        <v/>
      </c>
      <c r="C281" s="31"/>
      <c r="D281" s="50"/>
      <c r="E281" s="41"/>
      <c r="F281" s="118"/>
    </row>
    <row r="282" spans="1:6" x14ac:dyDescent="0.3">
      <c r="A282" s="118"/>
      <c r="B282" s="30" t="str" cm="1">
        <f t="array" aca="1" ref="B282" ca="1">IF(AND(C282&lt;&gt;"",E282&lt;&gt;"")=TRUE, CELL("row",B282)-18,"")</f>
        <v/>
      </c>
      <c r="C282" s="31"/>
      <c r="D282" s="50"/>
      <c r="E282" s="41"/>
      <c r="F282" s="118"/>
    </row>
    <row r="283" spans="1:6" x14ac:dyDescent="0.3">
      <c r="A283" s="118"/>
      <c r="B283" s="30" t="str" cm="1">
        <f t="array" aca="1" ref="B283" ca="1">IF(AND(C283&lt;&gt;"",E283&lt;&gt;"")=TRUE, CELL("row",B283)-18,"")</f>
        <v/>
      </c>
      <c r="C283" s="31"/>
      <c r="D283" s="50"/>
      <c r="E283" s="41"/>
      <c r="F283" s="118"/>
    </row>
    <row r="284" spans="1:6" x14ac:dyDescent="0.3">
      <c r="A284" s="118"/>
      <c r="B284" s="30" t="str" cm="1">
        <f t="array" aca="1" ref="B284" ca="1">IF(AND(C284&lt;&gt;"",E284&lt;&gt;"")=TRUE, CELL("row",B284)-18,"")</f>
        <v/>
      </c>
      <c r="C284" s="31"/>
      <c r="D284" s="50"/>
      <c r="E284" s="41"/>
      <c r="F284" s="118"/>
    </row>
    <row r="285" spans="1:6" x14ac:dyDescent="0.3">
      <c r="A285" s="118"/>
      <c r="B285" s="30" t="str" cm="1">
        <f t="array" aca="1" ref="B285" ca="1">IF(AND(C285&lt;&gt;"",E285&lt;&gt;"")=TRUE, CELL("row",B285)-18,"")</f>
        <v/>
      </c>
      <c r="C285" s="31"/>
      <c r="D285" s="50"/>
      <c r="E285" s="41"/>
      <c r="F285" s="118"/>
    </row>
    <row r="286" spans="1:6" x14ac:dyDescent="0.3">
      <c r="A286" s="118"/>
      <c r="B286" s="30" t="str" cm="1">
        <f t="array" aca="1" ref="B286" ca="1">IF(AND(C286&lt;&gt;"",E286&lt;&gt;"")=TRUE, CELL("row",B286)-18,"")</f>
        <v/>
      </c>
      <c r="C286" s="31"/>
      <c r="D286" s="50"/>
      <c r="E286" s="41"/>
      <c r="F286" s="118"/>
    </row>
    <row r="287" spans="1:6" x14ac:dyDescent="0.3">
      <c r="A287" s="118"/>
      <c r="B287" s="30" t="str" cm="1">
        <f t="array" aca="1" ref="B287" ca="1">IF(AND(C287&lt;&gt;"",E287&lt;&gt;"")=TRUE, CELL("row",B287)-18,"")</f>
        <v/>
      </c>
      <c r="C287" s="31"/>
      <c r="D287" s="50"/>
      <c r="E287" s="41"/>
      <c r="F287" s="118"/>
    </row>
    <row r="288" spans="1:6" x14ac:dyDescent="0.3">
      <c r="A288" s="118"/>
      <c r="B288" s="30" t="str" cm="1">
        <f t="array" aca="1" ref="B288" ca="1">IF(AND(C288&lt;&gt;"",E288&lt;&gt;"")=TRUE, CELL("row",B288)-18,"")</f>
        <v/>
      </c>
      <c r="C288" s="31"/>
      <c r="D288" s="50"/>
      <c r="E288" s="41"/>
      <c r="F288" s="118"/>
    </row>
    <row r="289" spans="1:6" x14ac:dyDescent="0.3">
      <c r="A289" s="118"/>
      <c r="B289" s="30" t="str" cm="1">
        <f t="array" aca="1" ref="B289" ca="1">IF(AND(C289&lt;&gt;"",E289&lt;&gt;"")=TRUE, CELL("row",B289)-18,"")</f>
        <v/>
      </c>
      <c r="C289" s="31"/>
      <c r="D289" s="50"/>
      <c r="E289" s="41"/>
      <c r="F289" s="118"/>
    </row>
    <row r="290" spans="1:6" x14ac:dyDescent="0.3">
      <c r="A290" s="118"/>
      <c r="B290" s="30" t="str" cm="1">
        <f t="array" aca="1" ref="B290" ca="1">IF(AND(C290&lt;&gt;"",E290&lt;&gt;"")=TRUE, CELL("row",B290)-18,"")</f>
        <v/>
      </c>
      <c r="C290" s="31"/>
      <c r="D290" s="50"/>
      <c r="E290" s="41"/>
      <c r="F290" s="118"/>
    </row>
    <row r="291" spans="1:6" x14ac:dyDescent="0.3">
      <c r="A291" s="118"/>
      <c r="B291" s="30" t="str" cm="1">
        <f t="array" aca="1" ref="B291" ca="1">IF(AND(C291&lt;&gt;"",E291&lt;&gt;"")=TRUE, CELL("row",B291)-18,"")</f>
        <v/>
      </c>
      <c r="C291" s="31"/>
      <c r="D291" s="50"/>
      <c r="E291" s="41"/>
      <c r="F291" s="118"/>
    </row>
    <row r="292" spans="1:6" x14ac:dyDescent="0.3">
      <c r="A292" s="118"/>
      <c r="B292" s="30" t="str" cm="1">
        <f t="array" aca="1" ref="B292" ca="1">IF(AND(C292&lt;&gt;"",E292&lt;&gt;"")=TRUE, CELL("row",B292)-18,"")</f>
        <v/>
      </c>
      <c r="C292" s="31"/>
      <c r="D292" s="50"/>
      <c r="E292" s="41"/>
      <c r="F292" s="118"/>
    </row>
    <row r="293" spans="1:6" x14ac:dyDescent="0.3">
      <c r="A293" s="118"/>
      <c r="B293" s="30" t="str" cm="1">
        <f t="array" aca="1" ref="B293" ca="1">IF(AND(C293&lt;&gt;"",E293&lt;&gt;"")=TRUE, CELL("row",B293)-18,"")</f>
        <v/>
      </c>
      <c r="C293" s="31"/>
      <c r="D293" s="50"/>
      <c r="E293" s="41"/>
      <c r="F293" s="118"/>
    </row>
    <row r="294" spans="1:6" x14ac:dyDescent="0.3">
      <c r="A294" s="118"/>
      <c r="B294" s="30" t="str" cm="1">
        <f t="array" aca="1" ref="B294" ca="1">IF(AND(C294&lt;&gt;"",E294&lt;&gt;"")=TRUE, CELL("row",B294)-18,"")</f>
        <v/>
      </c>
      <c r="C294" s="31"/>
      <c r="D294" s="50"/>
      <c r="E294" s="41"/>
      <c r="F294" s="118"/>
    </row>
    <row r="295" spans="1:6" x14ac:dyDescent="0.3">
      <c r="A295" s="118"/>
      <c r="B295" s="30" t="str" cm="1">
        <f t="array" aca="1" ref="B295" ca="1">IF(AND(C295&lt;&gt;"",E295&lt;&gt;"")=TRUE, CELL("row",B295)-18,"")</f>
        <v/>
      </c>
      <c r="C295" s="31"/>
      <c r="D295" s="50"/>
      <c r="E295" s="41"/>
      <c r="F295" s="118"/>
    </row>
    <row r="296" spans="1:6" x14ac:dyDescent="0.3">
      <c r="A296" s="118"/>
      <c r="B296" s="30" t="str" cm="1">
        <f t="array" aca="1" ref="B296" ca="1">IF(AND(C296&lt;&gt;"",E296&lt;&gt;"")=TRUE, CELL("row",B296)-18,"")</f>
        <v/>
      </c>
      <c r="C296" s="31"/>
      <c r="D296" s="50"/>
      <c r="E296" s="41"/>
      <c r="F296" s="118"/>
    </row>
    <row r="297" spans="1:6" x14ac:dyDescent="0.3">
      <c r="A297" s="118"/>
      <c r="B297" s="30" t="str" cm="1">
        <f t="array" aca="1" ref="B297" ca="1">IF(AND(C297&lt;&gt;"",E297&lt;&gt;"")=TRUE, CELL("row",B297)-18,"")</f>
        <v/>
      </c>
      <c r="C297" s="31"/>
      <c r="D297" s="50"/>
      <c r="E297" s="41"/>
      <c r="F297" s="118"/>
    </row>
    <row r="298" spans="1:6" x14ac:dyDescent="0.3">
      <c r="A298" s="118"/>
      <c r="B298" s="30" t="str" cm="1">
        <f t="array" aca="1" ref="B298" ca="1">IF(AND(C298&lt;&gt;"",E298&lt;&gt;"")=TRUE, CELL("row",B298)-18,"")</f>
        <v/>
      </c>
      <c r="C298" s="31"/>
      <c r="D298" s="50"/>
      <c r="E298" s="41"/>
      <c r="F298" s="118"/>
    </row>
    <row r="299" spans="1:6" x14ac:dyDescent="0.3">
      <c r="A299" s="118"/>
      <c r="B299" s="30" t="str" cm="1">
        <f t="array" aca="1" ref="B299" ca="1">IF(AND(C299&lt;&gt;"",E299&lt;&gt;"")=TRUE, CELL("row",B299)-18,"")</f>
        <v/>
      </c>
      <c r="C299" s="31"/>
      <c r="D299" s="50"/>
      <c r="E299" s="41"/>
      <c r="F299" s="118"/>
    </row>
    <row r="300" spans="1:6" x14ac:dyDescent="0.3">
      <c r="A300" s="118"/>
      <c r="B300" s="30" t="str" cm="1">
        <f t="array" aca="1" ref="B300" ca="1">IF(AND(C300&lt;&gt;"",E300&lt;&gt;"")=TRUE, CELL("row",B300)-18,"")</f>
        <v/>
      </c>
      <c r="C300" s="31"/>
      <c r="D300" s="50"/>
      <c r="E300" s="41"/>
      <c r="F300" s="118"/>
    </row>
    <row r="301" spans="1:6" x14ac:dyDescent="0.3">
      <c r="A301" s="118"/>
      <c r="B301" s="30" t="str" cm="1">
        <f t="array" aca="1" ref="B301" ca="1">IF(AND(C301&lt;&gt;"",E301&lt;&gt;"")=TRUE, CELL("row",B301)-18,"")</f>
        <v/>
      </c>
      <c r="C301" s="31"/>
      <c r="D301" s="50"/>
      <c r="E301" s="41"/>
      <c r="F301" s="118"/>
    </row>
    <row r="302" spans="1:6" x14ac:dyDescent="0.3">
      <c r="A302" s="118"/>
      <c r="B302" s="30" t="str" cm="1">
        <f t="array" aca="1" ref="B302" ca="1">IF(AND(C302&lt;&gt;"",E302&lt;&gt;"")=TRUE, CELL("row",B302)-18,"")</f>
        <v/>
      </c>
      <c r="C302" s="31"/>
      <c r="D302" s="50"/>
      <c r="E302" s="41"/>
      <c r="F302" s="118"/>
    </row>
    <row r="303" spans="1:6" x14ac:dyDescent="0.3">
      <c r="A303" s="118"/>
      <c r="B303" s="30" t="str" cm="1">
        <f t="array" aca="1" ref="B303" ca="1">IF(AND(C303&lt;&gt;"",E303&lt;&gt;"")=TRUE, CELL("row",B303)-18,"")</f>
        <v/>
      </c>
      <c r="C303" s="31"/>
      <c r="D303" s="50"/>
      <c r="E303" s="41"/>
      <c r="F303" s="118"/>
    </row>
    <row r="304" spans="1:6" x14ac:dyDescent="0.3">
      <c r="A304" s="118"/>
      <c r="B304" s="30" t="str" cm="1">
        <f t="array" aca="1" ref="B304" ca="1">IF(AND(C304&lt;&gt;"",E304&lt;&gt;"")=TRUE, CELL("row",B304)-18,"")</f>
        <v/>
      </c>
      <c r="C304" s="31"/>
      <c r="D304" s="50"/>
      <c r="E304" s="41"/>
      <c r="F304" s="118"/>
    </row>
    <row r="305" spans="1:6" x14ac:dyDescent="0.3">
      <c r="A305" s="118"/>
      <c r="B305" s="30" t="str" cm="1">
        <f t="array" aca="1" ref="B305" ca="1">IF(AND(C305&lt;&gt;"",E305&lt;&gt;"")=TRUE, CELL("row",B305)-18,"")</f>
        <v/>
      </c>
      <c r="C305" s="31"/>
      <c r="D305" s="50"/>
      <c r="E305" s="41"/>
      <c r="F305" s="118"/>
    </row>
    <row r="306" spans="1:6" x14ac:dyDescent="0.3">
      <c r="A306" s="118"/>
      <c r="B306" s="30" t="str" cm="1">
        <f t="array" aca="1" ref="B306" ca="1">IF(AND(C306&lt;&gt;"",E306&lt;&gt;"")=TRUE, CELL("row",B306)-18,"")</f>
        <v/>
      </c>
      <c r="C306" s="31"/>
      <c r="D306" s="50"/>
      <c r="E306" s="41"/>
      <c r="F306" s="118"/>
    </row>
    <row r="307" spans="1:6" x14ac:dyDescent="0.3">
      <c r="A307" s="118"/>
      <c r="B307" s="30" t="str" cm="1">
        <f t="array" aca="1" ref="B307" ca="1">IF(AND(C307&lt;&gt;"",E307&lt;&gt;"")=TRUE, CELL("row",B307)-18,"")</f>
        <v/>
      </c>
      <c r="C307" s="31"/>
      <c r="D307" s="50"/>
      <c r="E307" s="41"/>
      <c r="F307" s="118"/>
    </row>
    <row r="308" spans="1:6" x14ac:dyDescent="0.3">
      <c r="A308" s="118"/>
      <c r="B308" s="30" t="str" cm="1">
        <f t="array" aca="1" ref="B308" ca="1">IF(AND(C308&lt;&gt;"",E308&lt;&gt;"")=TRUE, CELL("row",B308)-18,"")</f>
        <v/>
      </c>
      <c r="C308" s="31"/>
      <c r="D308" s="50"/>
      <c r="E308" s="41"/>
      <c r="F308" s="118"/>
    </row>
    <row r="309" spans="1:6" x14ac:dyDescent="0.3">
      <c r="A309" s="118"/>
      <c r="B309" s="30" t="str" cm="1">
        <f t="array" aca="1" ref="B309" ca="1">IF(AND(C309&lt;&gt;"",E309&lt;&gt;"")=TRUE, CELL("row",B309)-18,"")</f>
        <v/>
      </c>
      <c r="C309" s="31"/>
      <c r="D309" s="50"/>
      <c r="E309" s="41"/>
      <c r="F309" s="118"/>
    </row>
    <row r="310" spans="1:6" x14ac:dyDescent="0.3">
      <c r="A310" s="118"/>
      <c r="B310" s="30" t="str" cm="1">
        <f t="array" aca="1" ref="B310" ca="1">IF(AND(C310&lt;&gt;"",E310&lt;&gt;"")=TRUE, CELL("row",B310)-18,"")</f>
        <v/>
      </c>
      <c r="C310" s="31"/>
      <c r="D310" s="50"/>
      <c r="E310" s="41"/>
      <c r="F310" s="118"/>
    </row>
    <row r="311" spans="1:6" x14ac:dyDescent="0.3">
      <c r="A311" s="118"/>
      <c r="B311" s="30" t="str" cm="1">
        <f t="array" aca="1" ref="B311" ca="1">IF(AND(C311&lt;&gt;"",E311&lt;&gt;"")=TRUE, CELL("row",B311)-18,"")</f>
        <v/>
      </c>
      <c r="C311" s="31"/>
      <c r="D311" s="50"/>
      <c r="E311" s="41"/>
      <c r="F311" s="118"/>
    </row>
    <row r="312" spans="1:6" x14ac:dyDescent="0.3">
      <c r="A312" s="118"/>
      <c r="B312" s="30" t="str" cm="1">
        <f t="array" aca="1" ref="B312" ca="1">IF(AND(C312&lt;&gt;"",E312&lt;&gt;"")=TRUE, CELL("row",B312)-18,"")</f>
        <v/>
      </c>
      <c r="C312" s="31"/>
      <c r="D312" s="50"/>
      <c r="E312" s="41"/>
      <c r="F312" s="118"/>
    </row>
    <row r="313" spans="1:6" x14ac:dyDescent="0.3">
      <c r="A313" s="118"/>
      <c r="B313" s="30" t="str" cm="1">
        <f t="array" aca="1" ref="B313" ca="1">IF(AND(C313&lt;&gt;"",E313&lt;&gt;"")=TRUE, CELL("row",B313)-18,"")</f>
        <v/>
      </c>
      <c r="C313" s="31"/>
      <c r="D313" s="50"/>
      <c r="E313" s="41"/>
      <c r="F313" s="118"/>
    </row>
    <row r="314" spans="1:6" x14ac:dyDescent="0.3">
      <c r="A314" s="118"/>
      <c r="B314" s="30" t="str" cm="1">
        <f t="array" aca="1" ref="B314" ca="1">IF(AND(C314&lt;&gt;"",E314&lt;&gt;"")=TRUE, CELL("row",B314)-18,"")</f>
        <v/>
      </c>
      <c r="C314" s="31"/>
      <c r="D314" s="50"/>
      <c r="E314" s="41"/>
      <c r="F314" s="118"/>
    </row>
    <row r="315" spans="1:6" x14ac:dyDescent="0.3">
      <c r="A315" s="111"/>
      <c r="B315" s="30" t="str" cm="1">
        <f t="array" aca="1" ref="B315" ca="1">IF(AND(C315&lt;&gt;"",E315&lt;&gt;"")=TRUE, CELL("row",B315)-18,"")</f>
        <v/>
      </c>
      <c r="C315" s="31"/>
      <c r="D315" s="50"/>
      <c r="E315" s="41"/>
      <c r="F315" s="111"/>
    </row>
    <row r="316" spans="1:6" x14ac:dyDescent="0.3">
      <c r="A316" s="118"/>
      <c r="B316" s="30" t="str" cm="1">
        <f t="array" aca="1" ref="B316" ca="1">IF(AND(C316&lt;&gt;"",E316&lt;&gt;"")=TRUE, CELL("row",B316)-18,"")</f>
        <v/>
      </c>
      <c r="C316" s="31"/>
      <c r="D316" s="50"/>
      <c r="E316" s="41"/>
      <c r="F316" s="118"/>
    </row>
    <row r="317" spans="1:6" x14ac:dyDescent="0.3">
      <c r="A317" s="118"/>
      <c r="B317" s="30" t="str" cm="1">
        <f t="array" aca="1" ref="B317" ca="1">IF(AND(C317&lt;&gt;"",E317&lt;&gt;"")=TRUE, CELL("row",B317)-18,"")</f>
        <v/>
      </c>
      <c r="C317" s="31"/>
      <c r="D317" s="50"/>
      <c r="E317" s="41"/>
      <c r="F317" s="118"/>
    </row>
    <row r="318" spans="1:6" x14ac:dyDescent="0.3">
      <c r="A318" s="118"/>
      <c r="B318" s="30" t="str" cm="1">
        <f t="array" aca="1" ref="B318" ca="1">IF(AND(C318&lt;&gt;"",E318&lt;&gt;"")=TRUE, CELL("row",B318)-18,"")</f>
        <v/>
      </c>
      <c r="C318" s="31"/>
      <c r="D318" s="50"/>
      <c r="E318" s="41"/>
      <c r="F318" s="118"/>
    </row>
    <row r="319" spans="1:6" x14ac:dyDescent="0.3">
      <c r="A319" s="118" t="s">
        <v>135</v>
      </c>
      <c r="B319" s="49">
        <f ca="1">COUNTIF(B19:B318, "")</f>
        <v>290</v>
      </c>
      <c r="C319" s="49">
        <f>COUNTIF(C19:C318, "")</f>
        <v>290</v>
      </c>
      <c r="D319" s="49">
        <f>COUNTIF(D19:D318, "")</f>
        <v>290</v>
      </c>
      <c r="E319" s="48">
        <f>COUNTIF(E19:E318, "")</f>
        <v>290</v>
      </c>
      <c r="F319" s="118" t="s">
        <v>135</v>
      </c>
    </row>
    <row r="320" spans="1:6" ht="6.6" customHeight="1" x14ac:dyDescent="0.3">
      <c r="A320" s="118"/>
      <c r="B320" s="4"/>
      <c r="C320" s="29"/>
      <c r="D320" s="4"/>
      <c r="E320" s="4"/>
      <c r="F320" s="118"/>
    </row>
  </sheetData>
  <mergeCells count="2">
    <mergeCell ref="G2:K2"/>
    <mergeCell ref="B17:E17"/>
  </mergeCells>
  <conditionalFormatting sqref="D19:D318">
    <cfRule type="cellIs" dxfId="39" priority="1" operator="equal">
      <formula>"Q"</formula>
    </cfRule>
    <cfRule type="cellIs" dxfId="38" priority="2" operator="equal">
      <formula>"T"</formula>
    </cfRule>
    <cfRule type="cellIs" dxfId="37" priority="3" operator="equal">
      <formula>"B"</formula>
    </cfRule>
    <cfRule type="cellIs" dxfId="36" priority="4" operator="equal">
      <formula>"F"</formula>
    </cfRule>
    <cfRule type="cellIs" dxfId="35" priority="5" operator="equal">
      <formula>"P"</formula>
    </cfRule>
  </conditionalFormatting>
  <dataValidations count="1">
    <dataValidation type="list" allowBlank="1" showInputMessage="1" showErrorMessage="1" prompt="   - (Press delete to clear)_x000a_i  - Information_x000a_T - To Do_x000a_B - Blocked_x000a_F - Fail_x000a_Q - Qualified Pass_x000a_P - Pass" sqref="D19:D318" xr:uid="{6E06EBBB-4D42-4334-B364-FA8E1BDD30D5}">
      <formula1>"i,T,B,F,Q,P"</formula1>
    </dataValidation>
  </dataValidation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7D0E77-7755-4064-B178-14BB357B1F65}">
  <dimension ref="A1:L320"/>
  <sheetViews>
    <sheetView zoomScaleNormal="100" workbookViewId="0"/>
  </sheetViews>
  <sheetFormatPr defaultColWidth="9.21875" defaultRowHeight="14.4" x14ac:dyDescent="0.3"/>
  <cols>
    <col min="1" max="1" width="1.77734375" style="119" customWidth="1"/>
    <col min="2" max="2" width="4.33203125" style="63" customWidth="1"/>
    <col min="3" max="3" width="6.5546875" style="32" customWidth="1"/>
    <col min="4" max="4" width="3.44140625" style="63" customWidth="1"/>
    <col min="5" max="5" width="93.33203125" style="63" customWidth="1"/>
    <col min="6" max="6" width="1.77734375" style="119" customWidth="1"/>
    <col min="7" max="7" width="11.6640625" style="63" customWidth="1"/>
    <col min="8" max="8" width="2.88671875" style="63" customWidth="1"/>
    <col min="9" max="9" width="7.21875" style="63" bestFit="1" customWidth="1"/>
    <col min="10" max="10" width="5.6640625" style="63" bestFit="1" customWidth="1"/>
    <col min="11" max="11" width="23.44140625" style="63" customWidth="1"/>
    <col min="12" max="12" width="1.77734375" style="63" customWidth="1"/>
    <col min="13" max="16384" width="9.21875" style="63"/>
  </cols>
  <sheetData>
    <row r="1" spans="1:12" ht="6.6" customHeight="1" x14ac:dyDescent="0.3">
      <c r="A1" s="118"/>
      <c r="B1" s="56"/>
      <c r="C1" s="56"/>
      <c r="D1" s="56"/>
      <c r="E1" s="56"/>
      <c r="F1" s="118"/>
      <c r="G1" s="56"/>
      <c r="H1" s="56"/>
      <c r="I1" s="56"/>
      <c r="J1" s="56"/>
      <c r="K1" s="56"/>
      <c r="L1" s="56"/>
    </row>
    <row r="2" spans="1:12" ht="15.6" x14ac:dyDescent="0.3">
      <c r="A2" s="118"/>
      <c r="C2" s="63"/>
      <c r="F2" s="118"/>
      <c r="G2" s="130" t="s">
        <v>43</v>
      </c>
      <c r="H2" s="131"/>
      <c r="I2" s="131"/>
      <c r="J2" s="131"/>
      <c r="K2" s="132"/>
      <c r="L2" s="56"/>
    </row>
    <row r="3" spans="1:12" ht="6.6" customHeight="1" x14ac:dyDescent="0.3">
      <c r="A3" s="118"/>
      <c r="C3" s="63"/>
      <c r="F3" s="118"/>
      <c r="G3" s="56"/>
      <c r="H3" s="56"/>
      <c r="I3" s="56"/>
      <c r="J3" s="56"/>
      <c r="K3" s="56"/>
      <c r="L3" s="56"/>
    </row>
    <row r="4" spans="1:12" x14ac:dyDescent="0.3">
      <c r="A4" s="118"/>
      <c r="C4" s="63"/>
      <c r="F4" s="118"/>
      <c r="G4" s="44" t="s">
        <v>17</v>
      </c>
      <c r="H4" s="45"/>
      <c r="I4" s="33" t="s">
        <v>21</v>
      </c>
      <c r="J4" s="33" t="s">
        <v>24</v>
      </c>
      <c r="K4" s="20"/>
      <c r="L4" s="56"/>
    </row>
    <row r="5" spans="1:12" x14ac:dyDescent="0.3">
      <c r="A5" s="118"/>
      <c r="C5" s="63"/>
      <c r="F5" s="118"/>
      <c r="G5" s="67" t="s">
        <v>10</v>
      </c>
      <c r="H5" s="64" t="s">
        <v>9</v>
      </c>
      <c r="I5" s="65">
        <f t="shared" ref="I5:I10" si="0">SUMIF($D$18:$D$319,$H5,$C$18:$C$319)/60</f>
        <v>0</v>
      </c>
      <c r="J5" s="66">
        <f>COUNTIF($D$18:$D$319,$H5)</f>
        <v>0</v>
      </c>
      <c r="K5" s="36"/>
      <c r="L5" s="56"/>
    </row>
    <row r="6" spans="1:12" x14ac:dyDescent="0.3">
      <c r="A6" s="118"/>
      <c r="C6" s="63"/>
      <c r="F6" s="118"/>
      <c r="G6" s="67" t="s">
        <v>6</v>
      </c>
      <c r="H6" s="64" t="s">
        <v>3</v>
      </c>
      <c r="I6" s="65">
        <f t="shared" si="0"/>
        <v>0</v>
      </c>
      <c r="J6" s="66">
        <f>COUNTIF($D$18:$D$319,$H6)</f>
        <v>0</v>
      </c>
      <c r="K6" s="35"/>
      <c r="L6" s="56"/>
    </row>
    <row r="7" spans="1:12" x14ac:dyDescent="0.3">
      <c r="A7" s="118"/>
      <c r="C7" s="63"/>
      <c r="F7" s="118"/>
      <c r="G7" s="67" t="s">
        <v>5</v>
      </c>
      <c r="H7" s="64" t="s">
        <v>0</v>
      </c>
      <c r="I7" s="65">
        <f t="shared" si="0"/>
        <v>0</v>
      </c>
      <c r="J7" s="66">
        <f>COUNTIF($D$18:$D$319,$H7)</f>
        <v>0</v>
      </c>
      <c r="K7" s="35"/>
      <c r="L7" s="56"/>
    </row>
    <row r="8" spans="1:12" x14ac:dyDescent="0.3">
      <c r="A8" s="118"/>
      <c r="C8" s="63"/>
      <c r="F8" s="118"/>
      <c r="G8" s="67" t="s">
        <v>133</v>
      </c>
      <c r="H8" s="64" t="s">
        <v>132</v>
      </c>
      <c r="I8" s="65">
        <f t="shared" si="0"/>
        <v>0.31666666666666665</v>
      </c>
      <c r="J8" s="66">
        <f>COUNTIF($D$18:$D$319,$H8)</f>
        <v>25</v>
      </c>
      <c r="K8" s="35"/>
      <c r="L8" s="56"/>
    </row>
    <row r="9" spans="1:12" x14ac:dyDescent="0.3">
      <c r="A9" s="118"/>
      <c r="C9" s="63"/>
      <c r="F9" s="118"/>
      <c r="G9" s="67" t="s">
        <v>4</v>
      </c>
      <c r="H9" s="64" t="s">
        <v>1</v>
      </c>
      <c r="I9" s="65">
        <f t="shared" si="0"/>
        <v>0.05</v>
      </c>
      <c r="J9" s="66">
        <f>COUNTIF($D$18:$D$319,$H9)</f>
        <v>3</v>
      </c>
      <c r="K9" s="35"/>
      <c r="L9" s="56"/>
    </row>
    <row r="10" spans="1:12" x14ac:dyDescent="0.3">
      <c r="A10" s="118"/>
      <c r="C10" s="63"/>
      <c r="F10" s="118"/>
      <c r="G10" s="42" t="s">
        <v>35</v>
      </c>
      <c r="H10" s="24" t="s">
        <v>34</v>
      </c>
      <c r="I10" s="25">
        <f t="shared" si="0"/>
        <v>0</v>
      </c>
      <c r="J10" s="71"/>
      <c r="K10" s="26"/>
      <c r="L10" s="56"/>
    </row>
    <row r="11" spans="1:12" x14ac:dyDescent="0.3">
      <c r="A11" s="118"/>
      <c r="C11" s="63"/>
      <c r="F11" s="118"/>
      <c r="G11" s="56"/>
      <c r="H11" s="18"/>
      <c r="I11" s="27">
        <f>SUM(I5:I10)</f>
        <v>0.36666666666666664</v>
      </c>
      <c r="J11" s="28">
        <f>SUM(J5:J10)</f>
        <v>28</v>
      </c>
      <c r="K11" s="26"/>
      <c r="L11" s="56"/>
    </row>
    <row r="12" spans="1:12" x14ac:dyDescent="0.3">
      <c r="A12" s="118"/>
      <c r="C12" s="63"/>
      <c r="F12" s="118"/>
      <c r="G12" s="56"/>
      <c r="H12" s="56"/>
      <c r="I12" s="56"/>
      <c r="J12" s="56"/>
      <c r="K12" s="56"/>
      <c r="L12" s="56"/>
    </row>
    <row r="13" spans="1:12" ht="15.6" x14ac:dyDescent="0.3">
      <c r="A13" s="118"/>
      <c r="C13" s="63"/>
      <c r="F13" s="118"/>
      <c r="G13" s="52" t="str">
        <f>IF(COUNTIF(G14:G16, "") &lt;&gt; 3, "VALIDATION ERROR!", "")</f>
        <v/>
      </c>
      <c r="H13" s="56"/>
      <c r="I13" s="56"/>
      <c r="J13" s="56"/>
      <c r="K13" s="56"/>
      <c r="L13" s="56"/>
    </row>
    <row r="14" spans="1:12" x14ac:dyDescent="0.3">
      <c r="A14" s="118"/>
      <c r="C14" s="63"/>
      <c r="F14" s="118"/>
      <c r="G14" s="51" t="str">
        <f>IF($C$319&lt;&gt;$E$319,"REJ-01: " &amp; $C$319&amp;" [Exec Tm] rows  &lt;&gt;  " &amp; $E$319 &amp; " [Test Steps] rows", "")</f>
        <v/>
      </c>
      <c r="H14" s="56"/>
      <c r="I14" s="56"/>
      <c r="J14" s="56"/>
      <c r="K14" s="56"/>
      <c r="L14" s="56"/>
    </row>
    <row r="15" spans="1:12" x14ac:dyDescent="0.3">
      <c r="A15" s="118"/>
      <c r="C15" s="63"/>
      <c r="F15" s="118"/>
      <c r="G15" s="51" t="str">
        <f>IF($D$319&lt;&gt;$E$319,"REJ-02: " &amp; $D$319&amp;" [Status] rows  &lt;&gt;  " &amp; $E$319 &amp; " [Test Steps] rows", "")</f>
        <v/>
      </c>
      <c r="H15" s="56"/>
      <c r="I15" s="56"/>
      <c r="J15" s="56"/>
      <c r="K15" s="56"/>
      <c r="L15" s="56"/>
    </row>
    <row r="16" spans="1:12" ht="6.6" customHeight="1" x14ac:dyDescent="0.3">
      <c r="A16" s="118"/>
      <c r="B16" s="56"/>
      <c r="C16" s="56"/>
      <c r="D16" s="56"/>
      <c r="E16" s="56"/>
      <c r="F16" s="118"/>
      <c r="G16" s="51"/>
      <c r="H16" s="56"/>
      <c r="I16" s="56"/>
      <c r="J16" s="56"/>
      <c r="K16" s="56"/>
      <c r="L16" s="56"/>
    </row>
    <row r="17" spans="1:6" ht="15.6" x14ac:dyDescent="0.3">
      <c r="A17" s="118" t="s">
        <v>135</v>
      </c>
      <c r="B17" s="130" t="s">
        <v>44</v>
      </c>
      <c r="C17" s="131"/>
      <c r="D17" s="131"/>
      <c r="E17" s="132"/>
      <c r="F17" s="118" t="s">
        <v>135</v>
      </c>
    </row>
    <row r="18" spans="1:6" x14ac:dyDescent="0.3">
      <c r="A18" s="118"/>
      <c r="B18" s="46" t="s">
        <v>32</v>
      </c>
      <c r="C18" s="46" t="s">
        <v>21</v>
      </c>
      <c r="D18" s="46" t="s">
        <v>2</v>
      </c>
      <c r="E18" s="47" t="s">
        <v>22</v>
      </c>
      <c r="F18" s="118"/>
    </row>
    <row r="19" spans="1:6" x14ac:dyDescent="0.3">
      <c r="A19" s="118" t="s">
        <v>135</v>
      </c>
      <c r="B19" s="30" cm="1">
        <f t="array" aca="1" ref="B19" ca="1">IF(AND(C19&lt;&gt;"",E19&lt;&gt;"")=TRUE, CELL("row",B19)-18,"")</f>
        <v>1</v>
      </c>
      <c r="C19" s="110">
        <v>0</v>
      </c>
      <c r="D19" s="108" t="s">
        <v>34</v>
      </c>
      <c r="E19" s="109" t="s">
        <v>88</v>
      </c>
      <c r="F19" s="118"/>
    </row>
    <row r="20" spans="1:6" x14ac:dyDescent="0.3">
      <c r="A20" s="118"/>
      <c r="B20" s="30" cm="1">
        <f t="array" aca="1" ref="B20" ca="1">IF(AND(C20&lt;&gt;"",E20&lt;&gt;"")=TRUE, CELL("row",B20)-18,"")</f>
        <v>2</v>
      </c>
      <c r="C20" s="31">
        <v>1</v>
      </c>
      <c r="D20" s="50" t="s">
        <v>132</v>
      </c>
      <c r="E20" s="41" t="s">
        <v>60</v>
      </c>
      <c r="F20" s="118"/>
    </row>
    <row r="21" spans="1:6" x14ac:dyDescent="0.3">
      <c r="A21" s="111"/>
      <c r="B21" s="30" cm="1">
        <f t="array" aca="1" ref="B21" ca="1">IF(AND(C21&lt;&gt;"",E21&lt;&gt;"")=TRUE, CELL("row",B21)-18,"")</f>
        <v>3</v>
      </c>
      <c r="C21" s="31">
        <v>1</v>
      </c>
      <c r="D21" s="50" t="s">
        <v>132</v>
      </c>
      <c r="E21" s="41" t="s">
        <v>56</v>
      </c>
      <c r="F21" s="111"/>
    </row>
    <row r="22" spans="1:6" x14ac:dyDescent="0.3">
      <c r="A22" s="118"/>
      <c r="B22" s="30" cm="1">
        <f t="array" aca="1" ref="B22" ca="1">IF(AND(C22&lt;&gt;"",E22&lt;&gt;"")=TRUE, CELL("row",B22)-18,"")</f>
        <v>4</v>
      </c>
      <c r="C22" s="31">
        <v>0</v>
      </c>
      <c r="D22" s="50" t="s">
        <v>132</v>
      </c>
      <c r="E22" s="41" t="s">
        <v>57</v>
      </c>
      <c r="F22" s="118"/>
    </row>
    <row r="23" spans="1:6" x14ac:dyDescent="0.3">
      <c r="A23" s="118"/>
      <c r="B23" s="30" cm="1">
        <f t="array" aca="1" ref="B23" ca="1">IF(AND(C23&lt;&gt;"",E23&lt;&gt;"")=TRUE, CELL("row",B23)-18,"")</f>
        <v>5</v>
      </c>
      <c r="C23" s="31">
        <v>0</v>
      </c>
      <c r="D23" s="50" t="s">
        <v>132</v>
      </c>
      <c r="E23" s="41" t="s">
        <v>59</v>
      </c>
      <c r="F23" s="118"/>
    </row>
    <row r="24" spans="1:6" x14ac:dyDescent="0.3">
      <c r="A24" s="118"/>
      <c r="B24" s="30" cm="1">
        <f t="array" aca="1" ref="B24" ca="1">IF(AND(C24&lt;&gt;"",E24&lt;&gt;"")=TRUE, CELL("row",B24)-18,"")</f>
        <v>6</v>
      </c>
      <c r="C24" s="31">
        <v>0</v>
      </c>
      <c r="D24" s="50" t="s">
        <v>132</v>
      </c>
      <c r="E24" s="41" t="s">
        <v>58</v>
      </c>
      <c r="F24" s="118"/>
    </row>
    <row r="25" spans="1:6" ht="110.4" x14ac:dyDescent="0.3">
      <c r="A25" s="118"/>
      <c r="B25" s="30" cm="1">
        <f t="array" aca="1" ref="B25" ca="1">IF(AND(C25&lt;&gt;"",E25&lt;&gt;"")=TRUE, CELL("row",B25)-18,"")</f>
        <v>7</v>
      </c>
      <c r="C25" s="31">
        <v>1</v>
      </c>
      <c r="D25" s="50" t="s">
        <v>132</v>
      </c>
      <c r="E25" s="41" t="s">
        <v>67</v>
      </c>
      <c r="F25" s="118"/>
    </row>
    <row r="26" spans="1:6" ht="124.2" x14ac:dyDescent="0.3">
      <c r="A26" s="118"/>
      <c r="B26" s="30" cm="1">
        <f t="array" aca="1" ref="B26" ca="1">IF(AND(C26&lt;&gt;"",E26&lt;&gt;"")=TRUE, CELL("row",B26)-18,"")</f>
        <v>8</v>
      </c>
      <c r="C26" s="31">
        <v>1</v>
      </c>
      <c r="D26" s="50" t="s">
        <v>132</v>
      </c>
      <c r="E26" s="41" t="s">
        <v>68</v>
      </c>
      <c r="F26" s="118"/>
    </row>
    <row r="27" spans="1:6" x14ac:dyDescent="0.3">
      <c r="A27" s="118"/>
      <c r="B27" s="30" cm="1">
        <f t="array" aca="1" ref="B27" ca="1">IF(AND(C27&lt;&gt;"",E27&lt;&gt;"")=TRUE, CELL("row",B27)-18,"")</f>
        <v>9</v>
      </c>
      <c r="C27" s="31">
        <v>1</v>
      </c>
      <c r="D27" s="50" t="s">
        <v>132</v>
      </c>
      <c r="E27" s="41" t="s">
        <v>69</v>
      </c>
      <c r="F27" s="118"/>
    </row>
    <row r="28" spans="1:6" x14ac:dyDescent="0.3">
      <c r="A28" s="118"/>
      <c r="B28" s="30" cm="1">
        <f t="array" aca="1" ref="B28" ca="1">IF(AND(C28&lt;&gt;"",E28&lt;&gt;"")=TRUE, CELL("row",B28)-18,"")</f>
        <v>10</v>
      </c>
      <c r="C28" s="31">
        <v>0</v>
      </c>
      <c r="D28" s="50" t="s">
        <v>132</v>
      </c>
      <c r="E28" s="41" t="s">
        <v>70</v>
      </c>
      <c r="F28" s="118"/>
    </row>
    <row r="29" spans="1:6" ht="151.80000000000001" x14ac:dyDescent="0.3">
      <c r="A29" s="118"/>
      <c r="B29" s="30" cm="1">
        <f t="array" aca="1" ref="B29" ca="1">IF(AND(C29&lt;&gt;"",E29&lt;&gt;"")=TRUE, CELL("row",B29)-18,"")</f>
        <v>11</v>
      </c>
      <c r="C29" s="31">
        <v>1</v>
      </c>
      <c r="D29" s="50" t="s">
        <v>132</v>
      </c>
      <c r="E29" s="41" t="s">
        <v>71</v>
      </c>
      <c r="F29" s="118"/>
    </row>
    <row r="30" spans="1:6" x14ac:dyDescent="0.3">
      <c r="A30" s="118"/>
      <c r="B30" s="30" cm="1">
        <f t="array" aca="1" ref="B30" ca="1">IF(AND(C30&lt;&gt;"",E30&lt;&gt;"")=TRUE, CELL("row",B30)-18,"")</f>
        <v>12</v>
      </c>
      <c r="C30" s="31">
        <v>1</v>
      </c>
      <c r="D30" s="50" t="s">
        <v>132</v>
      </c>
      <c r="E30" s="41" t="s">
        <v>66</v>
      </c>
      <c r="F30" s="118"/>
    </row>
    <row r="31" spans="1:6" ht="96.6" x14ac:dyDescent="0.3">
      <c r="A31" s="118"/>
      <c r="B31" s="30" cm="1">
        <f t="array" aca="1" ref="B31" ca="1">IF(AND(C31&lt;&gt;"",E31&lt;&gt;"")=TRUE, CELL("row",B31)-18,"")</f>
        <v>13</v>
      </c>
      <c r="C31" s="31">
        <v>1</v>
      </c>
      <c r="D31" s="50" t="s">
        <v>132</v>
      </c>
      <c r="E31" s="41" t="s">
        <v>72</v>
      </c>
      <c r="F31" s="118"/>
    </row>
    <row r="32" spans="1:6" ht="82.8" x14ac:dyDescent="0.3">
      <c r="A32" s="118"/>
      <c r="B32" s="30" cm="1">
        <f t="array" aca="1" ref="B32" ca="1">IF(AND(C32&lt;&gt;"",E32&lt;&gt;"")=TRUE, CELL("row",B32)-18,"")</f>
        <v>14</v>
      </c>
      <c r="C32" s="31">
        <v>0</v>
      </c>
      <c r="D32" s="50" t="s">
        <v>132</v>
      </c>
      <c r="E32" s="41" t="s">
        <v>73</v>
      </c>
      <c r="F32" s="118"/>
    </row>
    <row r="33" spans="1:6" ht="96.6" x14ac:dyDescent="0.3">
      <c r="A33" s="118"/>
      <c r="B33" s="30" cm="1">
        <f t="array" aca="1" ref="B33" ca="1">IF(AND(C33&lt;&gt;"",E33&lt;&gt;"")=TRUE, CELL("row",B33)-18,"")</f>
        <v>15</v>
      </c>
      <c r="C33" s="31">
        <v>1</v>
      </c>
      <c r="D33" s="50" t="s">
        <v>132</v>
      </c>
      <c r="E33" s="41" t="s">
        <v>74</v>
      </c>
      <c r="F33" s="118"/>
    </row>
    <row r="34" spans="1:6" ht="82.8" x14ac:dyDescent="0.3">
      <c r="A34" s="118"/>
      <c r="B34" s="30" cm="1">
        <f t="array" aca="1" ref="B34" ca="1">IF(AND(C34&lt;&gt;"",E34&lt;&gt;"")=TRUE, CELL("row",B34)-18,"")</f>
        <v>16</v>
      </c>
      <c r="C34" s="31">
        <v>1</v>
      </c>
      <c r="D34" s="50" t="s">
        <v>132</v>
      </c>
      <c r="E34" s="41" t="s">
        <v>75</v>
      </c>
      <c r="F34" s="118"/>
    </row>
    <row r="35" spans="1:6" ht="82.8" x14ac:dyDescent="0.3">
      <c r="A35" s="118"/>
      <c r="B35" s="30" cm="1">
        <f t="array" aca="1" ref="B35" ca="1">IF(AND(C35&lt;&gt;"",E35&lt;&gt;"")=TRUE, CELL("row",B35)-18,"")</f>
        <v>17</v>
      </c>
      <c r="C35" s="31">
        <v>1</v>
      </c>
      <c r="D35" s="50" t="s">
        <v>132</v>
      </c>
      <c r="E35" s="41" t="s">
        <v>76</v>
      </c>
      <c r="F35" s="118"/>
    </row>
    <row r="36" spans="1:6" x14ac:dyDescent="0.3">
      <c r="A36" s="118"/>
      <c r="B36" s="30" cm="1">
        <f t="array" aca="1" ref="B36" ca="1">IF(AND(C36&lt;&gt;"",E36&lt;&gt;"")=TRUE, CELL("row",B36)-18,"")</f>
        <v>18</v>
      </c>
      <c r="C36" s="31">
        <v>0</v>
      </c>
      <c r="D36" s="50" t="s">
        <v>132</v>
      </c>
      <c r="E36" s="41" t="s">
        <v>77</v>
      </c>
      <c r="F36" s="118"/>
    </row>
    <row r="37" spans="1:6" ht="27.6" x14ac:dyDescent="0.3">
      <c r="A37" s="118"/>
      <c r="B37" s="30" cm="1">
        <f t="array" aca="1" ref="B37" ca="1">IF(AND(C37&lt;&gt;"",E37&lt;&gt;"")=TRUE, CELL("row",B37)-18,"")</f>
        <v>19</v>
      </c>
      <c r="C37" s="31">
        <v>1</v>
      </c>
      <c r="D37" s="50" t="s">
        <v>132</v>
      </c>
      <c r="E37" s="41" t="s">
        <v>78</v>
      </c>
      <c r="F37" s="118"/>
    </row>
    <row r="38" spans="1:6" x14ac:dyDescent="0.3">
      <c r="A38" s="118"/>
      <c r="B38" s="30" cm="1">
        <f t="array" aca="1" ref="B38" ca="1">IF(AND(C38&lt;&gt;"",E38&lt;&gt;"")=TRUE, CELL("row",B38)-18,"")</f>
        <v>20</v>
      </c>
      <c r="C38" s="31">
        <v>1</v>
      </c>
      <c r="D38" s="50" t="s">
        <v>132</v>
      </c>
      <c r="E38" s="41" t="s">
        <v>79</v>
      </c>
      <c r="F38" s="118"/>
    </row>
    <row r="39" spans="1:6" x14ac:dyDescent="0.3">
      <c r="A39" s="118"/>
      <c r="B39" s="30" cm="1">
        <f t="array" aca="1" ref="B39" ca="1">IF(AND(C39&lt;&gt;"",E39&lt;&gt;"")=TRUE, CELL("row",B39)-18,"")</f>
        <v>21</v>
      </c>
      <c r="C39" s="31">
        <v>1</v>
      </c>
      <c r="D39" s="50" t="s">
        <v>132</v>
      </c>
      <c r="E39" s="41" t="s">
        <v>80</v>
      </c>
      <c r="F39" s="118"/>
    </row>
    <row r="40" spans="1:6" ht="27.6" x14ac:dyDescent="0.3">
      <c r="A40" s="118"/>
      <c r="B40" s="30" cm="1">
        <f t="array" aca="1" ref="B40" ca="1">IF(AND(C40&lt;&gt;"",E40&lt;&gt;"")=TRUE, CELL("row",B40)-18,"")</f>
        <v>22</v>
      </c>
      <c r="C40" s="31">
        <v>1</v>
      </c>
      <c r="D40" s="50" t="s">
        <v>132</v>
      </c>
      <c r="E40" s="41" t="s">
        <v>81</v>
      </c>
      <c r="F40" s="118"/>
    </row>
    <row r="41" spans="1:6" ht="82.8" x14ac:dyDescent="0.3">
      <c r="A41" s="118"/>
      <c r="B41" s="30" cm="1">
        <f t="array" aca="1" ref="B41" ca="1">IF(AND(C41&lt;&gt;"",E41&lt;&gt;"")=TRUE, CELL("row",B41)-18,"")</f>
        <v>23</v>
      </c>
      <c r="C41" s="31">
        <v>1</v>
      </c>
      <c r="D41" s="50" t="s">
        <v>132</v>
      </c>
      <c r="E41" s="41" t="s">
        <v>82</v>
      </c>
      <c r="F41" s="118"/>
    </row>
    <row r="42" spans="1:6" ht="151.80000000000001" x14ac:dyDescent="0.3">
      <c r="A42" s="118"/>
      <c r="B42" s="30" cm="1">
        <f t="array" aca="1" ref="B42" ca="1">IF(AND(C42&lt;&gt;"",E42&lt;&gt;"")=TRUE, CELL("row",B42)-18,"")</f>
        <v>24</v>
      </c>
      <c r="C42" s="31">
        <v>1</v>
      </c>
      <c r="D42" s="50" t="s">
        <v>132</v>
      </c>
      <c r="E42" s="41" t="s">
        <v>83</v>
      </c>
      <c r="F42" s="118"/>
    </row>
    <row r="43" spans="1:6" ht="110.4" x14ac:dyDescent="0.3">
      <c r="A43" s="118"/>
      <c r="B43" s="30" cm="1">
        <f t="array" aca="1" ref="B43" ca="1">IF(AND(C43&lt;&gt;"",E43&lt;&gt;"")=TRUE, CELL("row",B43)-18,"")</f>
        <v>25</v>
      </c>
      <c r="C43" s="31">
        <v>1</v>
      </c>
      <c r="D43" s="50" t="s">
        <v>132</v>
      </c>
      <c r="E43" s="41" t="s">
        <v>84</v>
      </c>
      <c r="F43" s="118"/>
    </row>
    <row r="44" spans="1:6" ht="27.6" x14ac:dyDescent="0.3">
      <c r="A44" s="118"/>
      <c r="B44" s="30" cm="1">
        <f t="array" aca="1" ref="B44" ca="1">IF(AND(C44&lt;&gt;"",E44&lt;&gt;"")=TRUE, CELL("row",B44)-18,"")</f>
        <v>26</v>
      </c>
      <c r="C44" s="31">
        <v>1</v>
      </c>
      <c r="D44" s="50" t="s">
        <v>132</v>
      </c>
      <c r="E44" s="41" t="s">
        <v>85</v>
      </c>
      <c r="F44" s="118"/>
    </row>
    <row r="45" spans="1:6" x14ac:dyDescent="0.3">
      <c r="A45" s="118"/>
      <c r="B45" s="30" cm="1">
        <f t="array" aca="1" ref="B45" ca="1">IF(AND(C45&lt;&gt;"",E45&lt;&gt;"")=TRUE, CELL("row",B45)-18,"")</f>
        <v>27</v>
      </c>
      <c r="C45" s="31">
        <v>0</v>
      </c>
      <c r="D45" s="50" t="s">
        <v>34</v>
      </c>
      <c r="E45" s="41" t="s">
        <v>86</v>
      </c>
      <c r="F45" s="118"/>
    </row>
    <row r="46" spans="1:6" x14ac:dyDescent="0.3">
      <c r="A46" s="118"/>
      <c r="B46" s="30" cm="1">
        <f t="array" aca="1" ref="B46" ca="1">IF(AND(C46&lt;&gt;"",E46&lt;&gt;"")=TRUE, CELL("row",B46)-18,"")</f>
        <v>28</v>
      </c>
      <c r="C46" s="31">
        <v>1</v>
      </c>
      <c r="D46" s="50" t="s">
        <v>1</v>
      </c>
      <c r="E46" s="41" t="s">
        <v>93</v>
      </c>
      <c r="F46" s="118"/>
    </row>
    <row r="47" spans="1:6" ht="27.6" x14ac:dyDescent="0.3">
      <c r="A47" s="118"/>
      <c r="B47" s="30" cm="1">
        <f t="array" aca="1" ref="B47" ca="1">IF(AND(C47&lt;&gt;"",E47&lt;&gt;"")=TRUE, CELL("row",B47)-18,"")</f>
        <v>29</v>
      </c>
      <c r="C47" s="31">
        <v>1</v>
      </c>
      <c r="D47" s="50" t="s">
        <v>1</v>
      </c>
      <c r="E47" s="41" t="s">
        <v>102</v>
      </c>
      <c r="F47" s="118"/>
    </row>
    <row r="48" spans="1:6" x14ac:dyDescent="0.3">
      <c r="A48" s="118"/>
      <c r="B48" s="30" cm="1">
        <f t="array" aca="1" ref="B48" ca="1">IF(AND(C48&lt;&gt;"",E48&lt;&gt;"")=TRUE, CELL("row",B48)-18,"")</f>
        <v>30</v>
      </c>
      <c r="C48" s="31">
        <v>1</v>
      </c>
      <c r="D48" s="50" t="s">
        <v>1</v>
      </c>
      <c r="E48" s="41" t="s">
        <v>129</v>
      </c>
      <c r="F48" s="118"/>
    </row>
    <row r="49" spans="1:6" x14ac:dyDescent="0.3">
      <c r="A49" s="118"/>
      <c r="B49" s="30" t="str" cm="1">
        <f t="array" aca="1" ref="B49" ca="1">IF(AND(C49&lt;&gt;"",E49&lt;&gt;"")=TRUE, CELL("row",B49)-18,"")</f>
        <v/>
      </c>
      <c r="C49" s="31"/>
      <c r="D49" s="50"/>
      <c r="E49" s="41"/>
      <c r="F49" s="118"/>
    </row>
    <row r="50" spans="1:6" x14ac:dyDescent="0.3">
      <c r="A50" s="118"/>
      <c r="B50" s="30" t="str" cm="1">
        <f t="array" aca="1" ref="B50" ca="1">IF(AND(C50&lt;&gt;"",E50&lt;&gt;"")=TRUE, CELL("row",B50)-18,"")</f>
        <v/>
      </c>
      <c r="C50" s="31"/>
      <c r="D50" s="50"/>
      <c r="E50" s="41"/>
      <c r="F50" s="118"/>
    </row>
    <row r="51" spans="1:6" x14ac:dyDescent="0.3">
      <c r="A51" s="118"/>
      <c r="B51" s="30" t="str" cm="1">
        <f t="array" aca="1" ref="B51" ca="1">IF(AND(C51&lt;&gt;"",E51&lt;&gt;"")=TRUE, CELL("row",B51)-18,"")</f>
        <v/>
      </c>
      <c r="C51" s="31"/>
      <c r="D51" s="50"/>
      <c r="E51" s="41"/>
      <c r="F51" s="118"/>
    </row>
    <row r="52" spans="1:6" x14ac:dyDescent="0.3">
      <c r="A52" s="118"/>
      <c r="B52" s="30" t="str" cm="1">
        <f t="array" aca="1" ref="B52" ca="1">IF(AND(C52&lt;&gt;"",E52&lt;&gt;"")=TRUE, CELL("row",B52)-18,"")</f>
        <v/>
      </c>
      <c r="C52" s="31"/>
      <c r="D52" s="50"/>
      <c r="E52" s="41"/>
      <c r="F52" s="118"/>
    </row>
    <row r="53" spans="1:6" x14ac:dyDescent="0.3">
      <c r="A53" s="118"/>
      <c r="B53" s="30" t="str" cm="1">
        <f t="array" aca="1" ref="B53" ca="1">IF(AND(C53&lt;&gt;"",E53&lt;&gt;"")=TRUE, CELL("row",B53)-18,"")</f>
        <v/>
      </c>
      <c r="C53" s="31"/>
      <c r="D53" s="50"/>
      <c r="E53" s="41"/>
      <c r="F53" s="118"/>
    </row>
    <row r="54" spans="1:6" x14ac:dyDescent="0.3">
      <c r="A54" s="118"/>
      <c r="B54" s="30" t="str" cm="1">
        <f t="array" aca="1" ref="B54" ca="1">IF(AND(C54&lt;&gt;"",E54&lt;&gt;"")=TRUE, CELL("row",B54)-18,"")</f>
        <v/>
      </c>
      <c r="C54" s="31"/>
      <c r="D54" s="50"/>
      <c r="E54" s="41"/>
      <c r="F54" s="118"/>
    </row>
    <row r="55" spans="1:6" x14ac:dyDescent="0.3">
      <c r="A55" s="118"/>
      <c r="B55" s="30" t="str" cm="1">
        <f t="array" aca="1" ref="B55" ca="1">IF(AND(C55&lt;&gt;"",E55&lt;&gt;"")=TRUE, CELL("row",B55)-18,"")</f>
        <v/>
      </c>
      <c r="C55" s="31"/>
      <c r="D55" s="50"/>
      <c r="E55" s="41"/>
      <c r="F55" s="118"/>
    </row>
    <row r="56" spans="1:6" x14ac:dyDescent="0.3">
      <c r="A56" s="118"/>
      <c r="B56" s="30" t="str" cm="1">
        <f t="array" aca="1" ref="B56" ca="1">IF(AND(C56&lt;&gt;"",E56&lt;&gt;"")=TRUE, CELL("row",B56)-18,"")</f>
        <v/>
      </c>
      <c r="C56" s="31"/>
      <c r="D56" s="50"/>
      <c r="E56" s="41"/>
      <c r="F56" s="118"/>
    </row>
    <row r="57" spans="1:6" x14ac:dyDescent="0.3">
      <c r="A57" s="118"/>
      <c r="B57" s="30" t="str" cm="1">
        <f t="array" aca="1" ref="B57" ca="1">IF(AND(C57&lt;&gt;"",E57&lt;&gt;"")=TRUE, CELL("row",B57)-18,"")</f>
        <v/>
      </c>
      <c r="C57" s="31"/>
      <c r="D57" s="50"/>
      <c r="E57" s="41"/>
      <c r="F57" s="118"/>
    </row>
    <row r="58" spans="1:6" x14ac:dyDescent="0.3">
      <c r="A58" s="118"/>
      <c r="B58" s="30" t="str" cm="1">
        <f t="array" aca="1" ref="B58" ca="1">IF(AND(C58&lt;&gt;"",E58&lt;&gt;"")=TRUE, CELL("row",B58)-18,"")</f>
        <v/>
      </c>
      <c r="C58" s="31"/>
      <c r="D58" s="50"/>
      <c r="E58" s="41"/>
      <c r="F58" s="118"/>
    </row>
    <row r="59" spans="1:6" x14ac:dyDescent="0.3">
      <c r="A59" s="118"/>
      <c r="B59" s="30" t="str" cm="1">
        <f t="array" aca="1" ref="B59" ca="1">IF(AND(C59&lt;&gt;"",E59&lt;&gt;"")=TRUE, CELL("row",B59)-18,"")</f>
        <v/>
      </c>
      <c r="C59" s="31"/>
      <c r="D59" s="50"/>
      <c r="E59" s="41"/>
      <c r="F59" s="118"/>
    </row>
    <row r="60" spans="1:6" x14ac:dyDescent="0.3">
      <c r="A60" s="118"/>
      <c r="B60" s="30" t="str" cm="1">
        <f t="array" aca="1" ref="B60" ca="1">IF(AND(C60&lt;&gt;"",E60&lt;&gt;"")=TRUE, CELL("row",B60)-18,"")</f>
        <v/>
      </c>
      <c r="C60" s="31"/>
      <c r="D60" s="50"/>
      <c r="E60" s="41"/>
      <c r="F60" s="118"/>
    </row>
    <row r="61" spans="1:6" x14ac:dyDescent="0.3">
      <c r="A61" s="118"/>
      <c r="B61" s="30" t="str" cm="1">
        <f t="array" aca="1" ref="B61" ca="1">IF(AND(C61&lt;&gt;"",E61&lt;&gt;"")=TRUE, CELL("row",B61)-18,"")</f>
        <v/>
      </c>
      <c r="C61" s="31"/>
      <c r="D61" s="50"/>
      <c r="E61" s="41"/>
      <c r="F61" s="118"/>
    </row>
    <row r="62" spans="1:6" x14ac:dyDescent="0.3">
      <c r="A62" s="118"/>
      <c r="B62" s="30" t="str" cm="1">
        <f t="array" aca="1" ref="B62" ca="1">IF(AND(C62&lt;&gt;"",E62&lt;&gt;"")=TRUE, CELL("row",B62)-18,"")</f>
        <v/>
      </c>
      <c r="C62" s="31"/>
      <c r="D62" s="50"/>
      <c r="E62" s="41"/>
      <c r="F62" s="118"/>
    </row>
    <row r="63" spans="1:6" x14ac:dyDescent="0.3">
      <c r="A63" s="118"/>
      <c r="B63" s="30" t="str" cm="1">
        <f t="array" aca="1" ref="B63" ca="1">IF(AND(C63&lt;&gt;"",E63&lt;&gt;"")=TRUE, CELL("row",B63)-18,"")</f>
        <v/>
      </c>
      <c r="C63" s="31"/>
      <c r="D63" s="50"/>
      <c r="E63" s="41"/>
      <c r="F63" s="118"/>
    </row>
    <row r="64" spans="1:6" x14ac:dyDescent="0.3">
      <c r="A64" s="118"/>
      <c r="B64" s="30" t="str" cm="1">
        <f t="array" aca="1" ref="B64" ca="1">IF(AND(C64&lt;&gt;"",E64&lt;&gt;"")=TRUE, CELL("row",B64)-18,"")</f>
        <v/>
      </c>
      <c r="C64" s="31"/>
      <c r="D64" s="50"/>
      <c r="E64" s="41"/>
      <c r="F64" s="118"/>
    </row>
    <row r="65" spans="1:6" x14ac:dyDescent="0.3">
      <c r="A65" s="118"/>
      <c r="B65" s="30" t="str" cm="1">
        <f t="array" aca="1" ref="B65" ca="1">IF(AND(C65&lt;&gt;"",E65&lt;&gt;"")=TRUE, CELL("row",B65)-18,"")</f>
        <v/>
      </c>
      <c r="C65" s="31"/>
      <c r="D65" s="50"/>
      <c r="E65" s="41"/>
      <c r="F65" s="118"/>
    </row>
    <row r="66" spans="1:6" x14ac:dyDescent="0.3">
      <c r="A66" s="118"/>
      <c r="B66" s="30" t="str" cm="1">
        <f t="array" aca="1" ref="B66" ca="1">IF(AND(C66&lt;&gt;"",E66&lt;&gt;"")=TRUE, CELL("row",B66)-18,"")</f>
        <v/>
      </c>
      <c r="C66" s="31"/>
      <c r="D66" s="50"/>
      <c r="E66" s="41"/>
      <c r="F66" s="118"/>
    </row>
    <row r="67" spans="1:6" x14ac:dyDescent="0.3">
      <c r="A67" s="118"/>
      <c r="B67" s="30" t="str" cm="1">
        <f t="array" aca="1" ref="B67" ca="1">IF(AND(C67&lt;&gt;"",E67&lt;&gt;"")=TRUE, CELL("row",B67)-18,"")</f>
        <v/>
      </c>
      <c r="C67" s="31"/>
      <c r="D67" s="50"/>
      <c r="E67" s="41"/>
      <c r="F67" s="118"/>
    </row>
    <row r="68" spans="1:6" x14ac:dyDescent="0.3">
      <c r="A68" s="118"/>
      <c r="B68" s="30" t="str" cm="1">
        <f t="array" aca="1" ref="B68" ca="1">IF(AND(C68&lt;&gt;"",E68&lt;&gt;"")=TRUE, CELL("row",B68)-18,"")</f>
        <v/>
      </c>
      <c r="C68" s="31"/>
      <c r="D68" s="50"/>
      <c r="E68" s="41"/>
      <c r="F68" s="118"/>
    </row>
    <row r="69" spans="1:6" x14ac:dyDescent="0.3">
      <c r="A69" s="118"/>
      <c r="B69" s="30" t="str" cm="1">
        <f t="array" aca="1" ref="B69" ca="1">IF(AND(C69&lt;&gt;"",E69&lt;&gt;"")=TRUE, CELL("row",B69)-18,"")</f>
        <v/>
      </c>
      <c r="C69" s="31"/>
      <c r="D69" s="50"/>
      <c r="E69" s="41"/>
      <c r="F69" s="118"/>
    </row>
    <row r="70" spans="1:6" x14ac:dyDescent="0.3">
      <c r="A70" s="118"/>
      <c r="B70" s="30" t="str" cm="1">
        <f t="array" aca="1" ref="B70" ca="1">IF(AND(C70&lt;&gt;"",E70&lt;&gt;"")=TRUE, CELL("row",B70)-18,"")</f>
        <v/>
      </c>
      <c r="C70" s="31"/>
      <c r="D70" s="50"/>
      <c r="E70" s="41"/>
      <c r="F70" s="118"/>
    </row>
    <row r="71" spans="1:6" x14ac:dyDescent="0.3">
      <c r="A71" s="118"/>
      <c r="B71" s="30" t="str" cm="1">
        <f t="array" aca="1" ref="B71" ca="1">IF(AND(C71&lt;&gt;"",E71&lt;&gt;"")=TRUE, CELL("row",B71)-18,"")</f>
        <v/>
      </c>
      <c r="C71" s="31"/>
      <c r="D71" s="50"/>
      <c r="E71" s="41"/>
      <c r="F71" s="118"/>
    </row>
    <row r="72" spans="1:6" x14ac:dyDescent="0.3">
      <c r="A72" s="118"/>
      <c r="B72" s="30" t="str" cm="1">
        <f t="array" aca="1" ref="B72" ca="1">IF(AND(C72&lt;&gt;"",E72&lt;&gt;"")=TRUE, CELL("row",B72)-18,"")</f>
        <v/>
      </c>
      <c r="C72" s="31"/>
      <c r="D72" s="50"/>
      <c r="E72" s="41"/>
      <c r="F72" s="118"/>
    </row>
    <row r="73" spans="1:6" x14ac:dyDescent="0.3">
      <c r="A73" s="118"/>
      <c r="B73" s="30" t="str" cm="1">
        <f t="array" aca="1" ref="B73" ca="1">IF(AND(C73&lt;&gt;"",E73&lt;&gt;"")=TRUE, CELL("row",B73)-18,"")</f>
        <v/>
      </c>
      <c r="C73" s="31"/>
      <c r="D73" s="50"/>
      <c r="E73" s="41"/>
      <c r="F73" s="118"/>
    </row>
    <row r="74" spans="1:6" x14ac:dyDescent="0.3">
      <c r="A74" s="118"/>
      <c r="B74" s="30" t="str" cm="1">
        <f t="array" aca="1" ref="B74" ca="1">IF(AND(C74&lt;&gt;"",E74&lt;&gt;"")=TRUE, CELL("row",B74)-18,"")</f>
        <v/>
      </c>
      <c r="C74" s="31"/>
      <c r="D74" s="50"/>
      <c r="E74" s="41"/>
      <c r="F74" s="118"/>
    </row>
    <row r="75" spans="1:6" x14ac:dyDescent="0.3">
      <c r="A75" s="118"/>
      <c r="B75" s="30" t="str" cm="1">
        <f t="array" aca="1" ref="B75" ca="1">IF(AND(C75&lt;&gt;"",E75&lt;&gt;"")=TRUE, CELL("row",B75)-18,"")</f>
        <v/>
      </c>
      <c r="C75" s="31"/>
      <c r="D75" s="50"/>
      <c r="E75" s="41"/>
      <c r="F75" s="118"/>
    </row>
    <row r="76" spans="1:6" x14ac:dyDescent="0.3">
      <c r="A76" s="118"/>
      <c r="B76" s="30" t="str" cm="1">
        <f t="array" aca="1" ref="B76" ca="1">IF(AND(C76&lt;&gt;"",E76&lt;&gt;"")=TRUE, CELL("row",B76)-18,"")</f>
        <v/>
      </c>
      <c r="C76" s="31"/>
      <c r="D76" s="50"/>
      <c r="E76" s="41"/>
      <c r="F76" s="118"/>
    </row>
    <row r="77" spans="1:6" x14ac:dyDescent="0.3">
      <c r="A77" s="118"/>
      <c r="B77" s="30" t="str" cm="1">
        <f t="array" aca="1" ref="B77" ca="1">IF(AND(C77&lt;&gt;"",E77&lt;&gt;"")=TRUE, CELL("row",B77)-18,"")</f>
        <v/>
      </c>
      <c r="C77" s="31"/>
      <c r="D77" s="50"/>
      <c r="E77" s="41"/>
      <c r="F77" s="118"/>
    </row>
    <row r="78" spans="1:6" x14ac:dyDescent="0.3">
      <c r="A78" s="118"/>
      <c r="B78" s="30" t="str" cm="1">
        <f t="array" aca="1" ref="B78" ca="1">IF(AND(C78&lt;&gt;"",E78&lt;&gt;"")=TRUE, CELL("row",B78)-18,"")</f>
        <v/>
      </c>
      <c r="C78" s="31"/>
      <c r="D78" s="50"/>
      <c r="E78" s="41"/>
      <c r="F78" s="118"/>
    </row>
    <row r="79" spans="1:6" x14ac:dyDescent="0.3">
      <c r="A79" s="118"/>
      <c r="B79" s="30" t="str" cm="1">
        <f t="array" aca="1" ref="B79" ca="1">IF(AND(C79&lt;&gt;"",E79&lt;&gt;"")=TRUE, CELL("row",B79)-18,"")</f>
        <v/>
      </c>
      <c r="C79" s="31"/>
      <c r="D79" s="50"/>
      <c r="E79" s="41"/>
      <c r="F79" s="118"/>
    </row>
    <row r="80" spans="1:6" x14ac:dyDescent="0.3">
      <c r="A80" s="118"/>
      <c r="B80" s="30" t="str" cm="1">
        <f t="array" aca="1" ref="B80" ca="1">IF(AND(C80&lt;&gt;"",E80&lt;&gt;"")=TRUE, CELL("row",B80)-18,"")</f>
        <v/>
      </c>
      <c r="C80" s="31"/>
      <c r="D80" s="50"/>
      <c r="E80" s="41"/>
      <c r="F80" s="118"/>
    </row>
    <row r="81" spans="1:6" x14ac:dyDescent="0.3">
      <c r="A81" s="118"/>
      <c r="B81" s="30" t="str" cm="1">
        <f t="array" aca="1" ref="B81" ca="1">IF(AND(C81&lt;&gt;"",E81&lt;&gt;"")=TRUE, CELL("row",B81)-18,"")</f>
        <v/>
      </c>
      <c r="C81" s="31"/>
      <c r="D81" s="50"/>
      <c r="E81" s="41"/>
      <c r="F81" s="118"/>
    </row>
    <row r="82" spans="1:6" x14ac:dyDescent="0.3">
      <c r="A82" s="118"/>
      <c r="B82" s="30" t="str" cm="1">
        <f t="array" aca="1" ref="B82" ca="1">IF(AND(C82&lt;&gt;"",E82&lt;&gt;"")=TRUE, CELL("row",B82)-18,"")</f>
        <v/>
      </c>
      <c r="C82" s="31"/>
      <c r="D82" s="50"/>
      <c r="E82" s="41"/>
      <c r="F82" s="118"/>
    </row>
    <row r="83" spans="1:6" x14ac:dyDescent="0.3">
      <c r="A83" s="118"/>
      <c r="B83" s="30" t="str" cm="1">
        <f t="array" aca="1" ref="B83" ca="1">IF(AND(C83&lt;&gt;"",E83&lt;&gt;"")=TRUE, CELL("row",B83)-18,"")</f>
        <v/>
      </c>
      <c r="C83" s="31"/>
      <c r="D83" s="50"/>
      <c r="E83" s="41"/>
      <c r="F83" s="118"/>
    </row>
    <row r="84" spans="1:6" x14ac:dyDescent="0.3">
      <c r="A84" s="118"/>
      <c r="B84" s="30" t="str" cm="1">
        <f t="array" aca="1" ref="B84" ca="1">IF(AND(C84&lt;&gt;"",E84&lt;&gt;"")=TRUE, CELL("row",B84)-18,"")</f>
        <v/>
      </c>
      <c r="C84" s="31"/>
      <c r="D84" s="50"/>
      <c r="E84" s="41"/>
      <c r="F84" s="118"/>
    </row>
    <row r="85" spans="1:6" x14ac:dyDescent="0.3">
      <c r="A85" s="118"/>
      <c r="B85" s="30" t="str" cm="1">
        <f t="array" aca="1" ref="B85" ca="1">IF(AND(C85&lt;&gt;"",E85&lt;&gt;"")=TRUE, CELL("row",B85)-18,"")</f>
        <v/>
      </c>
      <c r="C85" s="31"/>
      <c r="D85" s="50"/>
      <c r="E85" s="41"/>
      <c r="F85" s="118"/>
    </row>
    <row r="86" spans="1:6" x14ac:dyDescent="0.3">
      <c r="A86" s="118"/>
      <c r="B86" s="30" t="str" cm="1">
        <f t="array" aca="1" ref="B86" ca="1">IF(AND(C86&lt;&gt;"",E86&lt;&gt;"")=TRUE, CELL("row",B86)-18,"")</f>
        <v/>
      </c>
      <c r="C86" s="31"/>
      <c r="D86" s="50"/>
      <c r="E86" s="41"/>
      <c r="F86" s="118"/>
    </row>
    <row r="87" spans="1:6" x14ac:dyDescent="0.3">
      <c r="A87" s="118"/>
      <c r="B87" s="30" t="str" cm="1">
        <f t="array" aca="1" ref="B87" ca="1">IF(AND(C87&lt;&gt;"",E87&lt;&gt;"")=TRUE, CELL("row",B87)-18,"")</f>
        <v/>
      </c>
      <c r="C87" s="31"/>
      <c r="D87" s="50"/>
      <c r="E87" s="41"/>
      <c r="F87" s="118"/>
    </row>
    <row r="88" spans="1:6" x14ac:dyDescent="0.3">
      <c r="A88" s="118"/>
      <c r="B88" s="30" t="str" cm="1">
        <f t="array" aca="1" ref="B88" ca="1">IF(AND(C88&lt;&gt;"",E88&lt;&gt;"")=TRUE, CELL("row",B88)-18,"")</f>
        <v/>
      </c>
      <c r="C88" s="31"/>
      <c r="D88" s="50"/>
      <c r="E88" s="41"/>
      <c r="F88" s="118"/>
    </row>
    <row r="89" spans="1:6" x14ac:dyDescent="0.3">
      <c r="A89" s="118"/>
      <c r="B89" s="30" t="str" cm="1">
        <f t="array" aca="1" ref="B89" ca="1">IF(AND(C89&lt;&gt;"",E89&lt;&gt;"")=TRUE, CELL("row",B89)-18,"")</f>
        <v/>
      </c>
      <c r="C89" s="31"/>
      <c r="D89" s="50"/>
      <c r="E89" s="41"/>
      <c r="F89" s="118"/>
    </row>
    <row r="90" spans="1:6" x14ac:dyDescent="0.3">
      <c r="A90" s="118"/>
      <c r="B90" s="30" t="str" cm="1">
        <f t="array" aca="1" ref="B90" ca="1">IF(AND(C90&lt;&gt;"",E90&lt;&gt;"")=TRUE, CELL("row",B90)-18,"")</f>
        <v/>
      </c>
      <c r="C90" s="31"/>
      <c r="D90" s="50"/>
      <c r="E90" s="41"/>
      <c r="F90" s="118"/>
    </row>
    <row r="91" spans="1:6" x14ac:dyDescent="0.3">
      <c r="A91" s="118"/>
      <c r="B91" s="30" t="str" cm="1">
        <f t="array" aca="1" ref="B91" ca="1">IF(AND(C91&lt;&gt;"",E91&lt;&gt;"")=TRUE, CELL("row",B91)-18,"")</f>
        <v/>
      </c>
      <c r="C91" s="31"/>
      <c r="D91" s="50"/>
      <c r="E91" s="41"/>
      <c r="F91" s="118"/>
    </row>
    <row r="92" spans="1:6" x14ac:dyDescent="0.3">
      <c r="A92" s="118"/>
      <c r="B92" s="30" t="str" cm="1">
        <f t="array" aca="1" ref="B92" ca="1">IF(AND(C92&lt;&gt;"",E92&lt;&gt;"")=TRUE, CELL("row",B92)-18,"")</f>
        <v/>
      </c>
      <c r="C92" s="31"/>
      <c r="D92" s="50"/>
      <c r="E92" s="41"/>
      <c r="F92" s="118"/>
    </row>
    <row r="93" spans="1:6" x14ac:dyDescent="0.3">
      <c r="A93" s="118"/>
      <c r="B93" s="30" t="str" cm="1">
        <f t="array" aca="1" ref="B93" ca="1">IF(AND(C93&lt;&gt;"",E93&lt;&gt;"")=TRUE, CELL("row",B93)-18,"")</f>
        <v/>
      </c>
      <c r="C93" s="31"/>
      <c r="D93" s="50"/>
      <c r="E93" s="41"/>
      <c r="F93" s="118"/>
    </row>
    <row r="94" spans="1:6" x14ac:dyDescent="0.3">
      <c r="A94" s="118"/>
      <c r="B94" s="30" t="str" cm="1">
        <f t="array" aca="1" ref="B94" ca="1">IF(AND(C94&lt;&gt;"",E94&lt;&gt;"")=TRUE, CELL("row",B94)-18,"")</f>
        <v/>
      </c>
      <c r="C94" s="31"/>
      <c r="D94" s="50"/>
      <c r="E94" s="41"/>
      <c r="F94" s="118"/>
    </row>
    <row r="95" spans="1:6" x14ac:dyDescent="0.3">
      <c r="A95" s="118"/>
      <c r="B95" s="30" t="str" cm="1">
        <f t="array" aca="1" ref="B95" ca="1">IF(AND(C95&lt;&gt;"",E95&lt;&gt;"")=TRUE, CELL("row",B95)-18,"")</f>
        <v/>
      </c>
      <c r="C95" s="31"/>
      <c r="D95" s="50"/>
      <c r="E95" s="41"/>
      <c r="F95" s="118"/>
    </row>
    <row r="96" spans="1:6" x14ac:dyDescent="0.3">
      <c r="A96" s="118"/>
      <c r="B96" s="30" t="str" cm="1">
        <f t="array" aca="1" ref="B96" ca="1">IF(AND(C96&lt;&gt;"",E96&lt;&gt;"")=TRUE, CELL("row",B96)-18,"")</f>
        <v/>
      </c>
      <c r="C96" s="31"/>
      <c r="D96" s="50"/>
      <c r="E96" s="41"/>
      <c r="F96" s="118"/>
    </row>
    <row r="97" spans="1:6" x14ac:dyDescent="0.3">
      <c r="A97" s="118"/>
      <c r="B97" s="30" t="str" cm="1">
        <f t="array" aca="1" ref="B97" ca="1">IF(AND(C97&lt;&gt;"",E97&lt;&gt;"")=TRUE, CELL("row",B97)-18,"")</f>
        <v/>
      </c>
      <c r="C97" s="31"/>
      <c r="D97" s="50"/>
      <c r="E97" s="41"/>
      <c r="F97" s="118"/>
    </row>
    <row r="98" spans="1:6" x14ac:dyDescent="0.3">
      <c r="A98" s="118"/>
      <c r="B98" s="30" t="str" cm="1">
        <f t="array" aca="1" ref="B98" ca="1">IF(AND(C98&lt;&gt;"",E98&lt;&gt;"")=TRUE, CELL("row",B98)-18,"")</f>
        <v/>
      </c>
      <c r="C98" s="31"/>
      <c r="D98" s="50"/>
      <c r="E98" s="41"/>
      <c r="F98" s="118"/>
    </row>
    <row r="99" spans="1:6" x14ac:dyDescent="0.3">
      <c r="A99" s="118"/>
      <c r="B99" s="30" t="str" cm="1">
        <f t="array" aca="1" ref="B99" ca="1">IF(AND(C99&lt;&gt;"",E99&lt;&gt;"")=TRUE, CELL("row",B99)-18,"")</f>
        <v/>
      </c>
      <c r="C99" s="31"/>
      <c r="D99" s="50"/>
      <c r="E99" s="41"/>
      <c r="F99" s="118"/>
    </row>
    <row r="100" spans="1:6" x14ac:dyDescent="0.3">
      <c r="A100" s="118"/>
      <c r="B100" s="30" t="str" cm="1">
        <f t="array" aca="1" ref="B100" ca="1">IF(AND(C100&lt;&gt;"",E100&lt;&gt;"")=TRUE, CELL("row",B100)-18,"")</f>
        <v/>
      </c>
      <c r="C100" s="31"/>
      <c r="D100" s="50"/>
      <c r="E100" s="41"/>
      <c r="F100" s="118"/>
    </row>
    <row r="101" spans="1:6" x14ac:dyDescent="0.3">
      <c r="A101" s="118"/>
      <c r="B101" s="30" t="str" cm="1">
        <f t="array" aca="1" ref="B101" ca="1">IF(AND(C101&lt;&gt;"",E101&lt;&gt;"")=TRUE, CELL("row",B101)-18,"")</f>
        <v/>
      </c>
      <c r="C101" s="31"/>
      <c r="D101" s="50"/>
      <c r="E101" s="41"/>
      <c r="F101" s="118"/>
    </row>
    <row r="102" spans="1:6" x14ac:dyDescent="0.3">
      <c r="A102" s="118"/>
      <c r="B102" s="30" t="str" cm="1">
        <f t="array" aca="1" ref="B102" ca="1">IF(AND(C102&lt;&gt;"",E102&lt;&gt;"")=TRUE, CELL("row",B102)-18,"")</f>
        <v/>
      </c>
      <c r="C102" s="31"/>
      <c r="D102" s="50"/>
      <c r="E102" s="41"/>
      <c r="F102" s="118"/>
    </row>
    <row r="103" spans="1:6" x14ac:dyDescent="0.3">
      <c r="A103" s="118"/>
      <c r="B103" s="30" t="str" cm="1">
        <f t="array" aca="1" ref="B103" ca="1">IF(AND(C103&lt;&gt;"",E103&lt;&gt;"")=TRUE, CELL("row",B103)-18,"")</f>
        <v/>
      </c>
      <c r="C103" s="31"/>
      <c r="D103" s="50"/>
      <c r="E103" s="41"/>
      <c r="F103" s="118"/>
    </row>
    <row r="104" spans="1:6" x14ac:dyDescent="0.3">
      <c r="A104" s="118"/>
      <c r="B104" s="30" t="str" cm="1">
        <f t="array" aca="1" ref="B104" ca="1">IF(AND(C104&lt;&gt;"",E104&lt;&gt;"")=TRUE, CELL("row",B104)-18,"")</f>
        <v/>
      </c>
      <c r="C104" s="31"/>
      <c r="D104" s="50"/>
      <c r="E104" s="41"/>
      <c r="F104" s="118"/>
    </row>
    <row r="105" spans="1:6" x14ac:dyDescent="0.3">
      <c r="A105" s="118"/>
      <c r="B105" s="30" t="str" cm="1">
        <f t="array" aca="1" ref="B105" ca="1">IF(AND(C105&lt;&gt;"",E105&lt;&gt;"")=TRUE, CELL("row",B105)-18,"")</f>
        <v/>
      </c>
      <c r="C105" s="31"/>
      <c r="D105" s="50"/>
      <c r="E105" s="41"/>
      <c r="F105" s="118"/>
    </row>
    <row r="106" spans="1:6" x14ac:dyDescent="0.3">
      <c r="A106" s="118"/>
      <c r="B106" s="30" t="str" cm="1">
        <f t="array" aca="1" ref="B106" ca="1">IF(AND(C106&lt;&gt;"",E106&lt;&gt;"")=TRUE, CELL("row",B106)-18,"")</f>
        <v/>
      </c>
      <c r="C106" s="31"/>
      <c r="D106" s="50"/>
      <c r="E106" s="41"/>
      <c r="F106" s="118"/>
    </row>
    <row r="107" spans="1:6" x14ac:dyDescent="0.3">
      <c r="A107" s="118"/>
      <c r="B107" s="30" t="str" cm="1">
        <f t="array" aca="1" ref="B107" ca="1">IF(AND(C107&lt;&gt;"",E107&lt;&gt;"")=TRUE, CELL("row",B107)-18,"")</f>
        <v/>
      </c>
      <c r="C107" s="31"/>
      <c r="D107" s="50"/>
      <c r="E107" s="41"/>
      <c r="F107" s="118"/>
    </row>
    <row r="108" spans="1:6" x14ac:dyDescent="0.3">
      <c r="A108" s="118"/>
      <c r="B108" s="30" t="str" cm="1">
        <f t="array" aca="1" ref="B108" ca="1">IF(AND(C108&lt;&gt;"",E108&lt;&gt;"")=TRUE, CELL("row",B108)-18,"")</f>
        <v/>
      </c>
      <c r="C108" s="31"/>
      <c r="D108" s="50"/>
      <c r="E108" s="41"/>
      <c r="F108" s="118"/>
    </row>
    <row r="109" spans="1:6" x14ac:dyDescent="0.3">
      <c r="A109" s="118"/>
      <c r="B109" s="30" t="str" cm="1">
        <f t="array" aca="1" ref="B109" ca="1">IF(AND(C109&lt;&gt;"",E109&lt;&gt;"")=TRUE, CELL("row",B109)-18,"")</f>
        <v/>
      </c>
      <c r="C109" s="31"/>
      <c r="D109" s="50"/>
      <c r="E109" s="41"/>
      <c r="F109" s="118"/>
    </row>
    <row r="110" spans="1:6" x14ac:dyDescent="0.3">
      <c r="A110" s="118"/>
      <c r="B110" s="30" t="str" cm="1">
        <f t="array" aca="1" ref="B110" ca="1">IF(AND(C110&lt;&gt;"",E110&lt;&gt;"")=TRUE, CELL("row",B110)-18,"")</f>
        <v/>
      </c>
      <c r="C110" s="31"/>
      <c r="D110" s="50"/>
      <c r="E110" s="41"/>
      <c r="F110" s="118"/>
    </row>
    <row r="111" spans="1:6" x14ac:dyDescent="0.3">
      <c r="A111" s="118"/>
      <c r="B111" s="30" t="str" cm="1">
        <f t="array" aca="1" ref="B111" ca="1">IF(AND(C111&lt;&gt;"",E111&lt;&gt;"")=TRUE, CELL("row",B111)-18,"")</f>
        <v/>
      </c>
      <c r="C111" s="31"/>
      <c r="D111" s="50"/>
      <c r="E111" s="41"/>
      <c r="F111" s="118"/>
    </row>
    <row r="112" spans="1:6" x14ac:dyDescent="0.3">
      <c r="A112" s="118"/>
      <c r="B112" s="30" t="str" cm="1">
        <f t="array" aca="1" ref="B112" ca="1">IF(AND(C112&lt;&gt;"",E112&lt;&gt;"")=TRUE, CELL("row",B112)-18,"")</f>
        <v/>
      </c>
      <c r="C112" s="31"/>
      <c r="D112" s="50"/>
      <c r="E112" s="41"/>
      <c r="F112" s="118"/>
    </row>
    <row r="113" spans="1:6" x14ac:dyDescent="0.3">
      <c r="A113" s="118"/>
      <c r="B113" s="30" t="str" cm="1">
        <f t="array" aca="1" ref="B113" ca="1">IF(AND(C113&lt;&gt;"",E113&lt;&gt;"")=TRUE, CELL("row",B113)-18,"")</f>
        <v/>
      </c>
      <c r="C113" s="31"/>
      <c r="D113" s="50"/>
      <c r="E113" s="41"/>
      <c r="F113" s="118"/>
    </row>
    <row r="114" spans="1:6" x14ac:dyDescent="0.3">
      <c r="A114" s="118"/>
      <c r="B114" s="30" t="str" cm="1">
        <f t="array" aca="1" ref="B114" ca="1">IF(AND(C114&lt;&gt;"",E114&lt;&gt;"")=TRUE, CELL("row",B114)-18,"")</f>
        <v/>
      </c>
      <c r="C114" s="31"/>
      <c r="D114" s="50"/>
      <c r="E114" s="41"/>
      <c r="F114" s="118"/>
    </row>
    <row r="115" spans="1:6" x14ac:dyDescent="0.3">
      <c r="A115" s="118"/>
      <c r="B115" s="30" t="str" cm="1">
        <f t="array" aca="1" ref="B115" ca="1">IF(AND(C115&lt;&gt;"",E115&lt;&gt;"")=TRUE, CELL("row",B115)-18,"")</f>
        <v/>
      </c>
      <c r="C115" s="31"/>
      <c r="D115" s="50"/>
      <c r="E115" s="41"/>
      <c r="F115" s="118"/>
    </row>
    <row r="116" spans="1:6" x14ac:dyDescent="0.3">
      <c r="A116" s="118"/>
      <c r="B116" s="30" t="str" cm="1">
        <f t="array" aca="1" ref="B116" ca="1">IF(AND(C116&lt;&gt;"",E116&lt;&gt;"")=TRUE, CELL("row",B116)-18,"")</f>
        <v/>
      </c>
      <c r="C116" s="31"/>
      <c r="D116" s="50"/>
      <c r="E116" s="41"/>
      <c r="F116" s="118"/>
    </row>
    <row r="117" spans="1:6" x14ac:dyDescent="0.3">
      <c r="A117" s="118"/>
      <c r="B117" s="30" t="str" cm="1">
        <f t="array" aca="1" ref="B117" ca="1">IF(AND(C117&lt;&gt;"",E117&lt;&gt;"")=TRUE, CELL("row",B117)-18,"")</f>
        <v/>
      </c>
      <c r="C117" s="31"/>
      <c r="D117" s="50"/>
      <c r="E117" s="41"/>
      <c r="F117" s="118"/>
    </row>
    <row r="118" spans="1:6" x14ac:dyDescent="0.3">
      <c r="A118" s="118"/>
      <c r="B118" s="30" t="str" cm="1">
        <f t="array" aca="1" ref="B118" ca="1">IF(AND(C118&lt;&gt;"",E118&lt;&gt;"")=TRUE, CELL("row",B118)-18,"")</f>
        <v/>
      </c>
      <c r="C118" s="31"/>
      <c r="D118" s="50"/>
      <c r="E118" s="41"/>
      <c r="F118" s="118"/>
    </row>
    <row r="119" spans="1:6" x14ac:dyDescent="0.3">
      <c r="A119" s="118"/>
      <c r="B119" s="30" t="str" cm="1">
        <f t="array" aca="1" ref="B119" ca="1">IF(AND(C119&lt;&gt;"",E119&lt;&gt;"")=TRUE, CELL("row",B119)-18,"")</f>
        <v/>
      </c>
      <c r="C119" s="31"/>
      <c r="D119" s="50"/>
      <c r="E119" s="41"/>
      <c r="F119" s="118"/>
    </row>
    <row r="120" spans="1:6" x14ac:dyDescent="0.3">
      <c r="A120" s="118"/>
      <c r="B120" s="30" t="str" cm="1">
        <f t="array" aca="1" ref="B120" ca="1">IF(AND(C120&lt;&gt;"",E120&lt;&gt;"")=TRUE, CELL("row",B120)-18,"")</f>
        <v/>
      </c>
      <c r="C120" s="31"/>
      <c r="D120" s="50"/>
      <c r="E120" s="41"/>
      <c r="F120" s="118"/>
    </row>
    <row r="121" spans="1:6" x14ac:dyDescent="0.3">
      <c r="A121" s="118"/>
      <c r="B121" s="30" t="str" cm="1">
        <f t="array" aca="1" ref="B121" ca="1">IF(AND(C121&lt;&gt;"",E121&lt;&gt;"")=TRUE, CELL("row",B121)-18,"")</f>
        <v/>
      </c>
      <c r="C121" s="31"/>
      <c r="D121" s="50"/>
      <c r="E121" s="41"/>
      <c r="F121" s="118"/>
    </row>
    <row r="122" spans="1:6" x14ac:dyDescent="0.3">
      <c r="A122" s="118"/>
      <c r="B122" s="30" t="str" cm="1">
        <f t="array" aca="1" ref="B122" ca="1">IF(AND(C122&lt;&gt;"",E122&lt;&gt;"")=TRUE, CELL("row",B122)-18,"")</f>
        <v/>
      </c>
      <c r="C122" s="31"/>
      <c r="D122" s="50"/>
      <c r="E122" s="41"/>
      <c r="F122" s="118"/>
    </row>
    <row r="123" spans="1:6" x14ac:dyDescent="0.3">
      <c r="A123" s="118"/>
      <c r="B123" s="30" t="str" cm="1">
        <f t="array" aca="1" ref="B123" ca="1">IF(AND(C123&lt;&gt;"",E123&lt;&gt;"")=TRUE, CELL("row",B123)-18,"")</f>
        <v/>
      </c>
      <c r="C123" s="31"/>
      <c r="D123" s="50"/>
      <c r="E123" s="41"/>
      <c r="F123" s="118"/>
    </row>
    <row r="124" spans="1:6" x14ac:dyDescent="0.3">
      <c r="A124" s="118"/>
      <c r="B124" s="30" t="str" cm="1">
        <f t="array" aca="1" ref="B124" ca="1">IF(AND(C124&lt;&gt;"",E124&lt;&gt;"")=TRUE, CELL("row",B124)-18,"")</f>
        <v/>
      </c>
      <c r="C124" s="31"/>
      <c r="D124" s="50"/>
      <c r="E124" s="41"/>
      <c r="F124" s="118"/>
    </row>
    <row r="125" spans="1:6" x14ac:dyDescent="0.3">
      <c r="A125" s="118"/>
      <c r="B125" s="30" t="str" cm="1">
        <f t="array" aca="1" ref="B125" ca="1">IF(AND(C125&lt;&gt;"",E125&lt;&gt;"")=TRUE, CELL("row",B125)-18,"")</f>
        <v/>
      </c>
      <c r="C125" s="31"/>
      <c r="D125" s="50"/>
      <c r="E125" s="41"/>
      <c r="F125" s="118"/>
    </row>
    <row r="126" spans="1:6" x14ac:dyDescent="0.3">
      <c r="A126" s="118"/>
      <c r="B126" s="30" t="str" cm="1">
        <f t="array" aca="1" ref="B126" ca="1">IF(AND(C126&lt;&gt;"",E126&lt;&gt;"")=TRUE, CELL("row",B126)-18,"")</f>
        <v/>
      </c>
      <c r="C126" s="31"/>
      <c r="D126" s="50"/>
      <c r="E126" s="41"/>
      <c r="F126" s="118"/>
    </row>
    <row r="127" spans="1:6" x14ac:dyDescent="0.3">
      <c r="A127" s="118"/>
      <c r="B127" s="30" t="str" cm="1">
        <f t="array" aca="1" ref="B127" ca="1">IF(AND(C127&lt;&gt;"",E127&lt;&gt;"")=TRUE, CELL("row",B127)-18,"")</f>
        <v/>
      </c>
      <c r="C127" s="31"/>
      <c r="D127" s="50"/>
      <c r="E127" s="41"/>
      <c r="F127" s="118"/>
    </row>
    <row r="128" spans="1:6" x14ac:dyDescent="0.3">
      <c r="A128" s="118"/>
      <c r="B128" s="30" t="str" cm="1">
        <f t="array" aca="1" ref="B128" ca="1">IF(AND(C128&lt;&gt;"",E128&lt;&gt;"")=TRUE, CELL("row",B128)-18,"")</f>
        <v/>
      </c>
      <c r="C128" s="31"/>
      <c r="D128" s="50"/>
      <c r="E128" s="41"/>
      <c r="F128" s="118"/>
    </row>
    <row r="129" spans="1:6" x14ac:dyDescent="0.3">
      <c r="A129" s="118"/>
      <c r="B129" s="30" t="str" cm="1">
        <f t="array" aca="1" ref="B129" ca="1">IF(AND(C129&lt;&gt;"",E129&lt;&gt;"")=TRUE, CELL("row",B129)-18,"")</f>
        <v/>
      </c>
      <c r="C129" s="31"/>
      <c r="D129" s="50"/>
      <c r="E129" s="41"/>
      <c r="F129" s="118"/>
    </row>
    <row r="130" spans="1:6" x14ac:dyDescent="0.3">
      <c r="A130" s="118"/>
      <c r="B130" s="30" t="str" cm="1">
        <f t="array" aca="1" ref="B130" ca="1">IF(AND(C130&lt;&gt;"",E130&lt;&gt;"")=TRUE, CELL("row",B130)-18,"")</f>
        <v/>
      </c>
      <c r="C130" s="31"/>
      <c r="D130" s="50"/>
      <c r="E130" s="41"/>
      <c r="F130" s="118"/>
    </row>
    <row r="131" spans="1:6" x14ac:dyDescent="0.3">
      <c r="A131" s="118"/>
      <c r="B131" s="30" t="str" cm="1">
        <f t="array" aca="1" ref="B131" ca="1">IF(AND(C131&lt;&gt;"",E131&lt;&gt;"")=TRUE, CELL("row",B131)-18,"")</f>
        <v/>
      </c>
      <c r="C131" s="31"/>
      <c r="D131" s="50"/>
      <c r="E131" s="41"/>
      <c r="F131" s="118"/>
    </row>
    <row r="132" spans="1:6" x14ac:dyDescent="0.3">
      <c r="A132" s="118"/>
      <c r="B132" s="30" t="str" cm="1">
        <f t="array" aca="1" ref="B132" ca="1">IF(AND(C132&lt;&gt;"",E132&lt;&gt;"")=TRUE, CELL("row",B132)-18,"")</f>
        <v/>
      </c>
      <c r="C132" s="31"/>
      <c r="D132" s="50"/>
      <c r="E132" s="41"/>
      <c r="F132" s="118"/>
    </row>
    <row r="133" spans="1:6" x14ac:dyDescent="0.3">
      <c r="A133" s="118"/>
      <c r="B133" s="30" t="str" cm="1">
        <f t="array" aca="1" ref="B133" ca="1">IF(AND(C133&lt;&gt;"",E133&lt;&gt;"")=TRUE, CELL("row",B133)-18,"")</f>
        <v/>
      </c>
      <c r="C133" s="31"/>
      <c r="D133" s="50"/>
      <c r="E133" s="41"/>
      <c r="F133" s="118"/>
    </row>
    <row r="134" spans="1:6" x14ac:dyDescent="0.3">
      <c r="A134" s="118"/>
      <c r="B134" s="30" t="str" cm="1">
        <f t="array" aca="1" ref="B134" ca="1">IF(AND(C134&lt;&gt;"",E134&lt;&gt;"")=TRUE, CELL("row",B134)-18,"")</f>
        <v/>
      </c>
      <c r="C134" s="31"/>
      <c r="D134" s="50"/>
      <c r="E134" s="41"/>
      <c r="F134" s="118"/>
    </row>
    <row r="135" spans="1:6" x14ac:dyDescent="0.3">
      <c r="A135" s="118"/>
      <c r="B135" s="30" t="str" cm="1">
        <f t="array" aca="1" ref="B135" ca="1">IF(AND(C135&lt;&gt;"",E135&lt;&gt;"")=TRUE, CELL("row",B135)-18,"")</f>
        <v/>
      </c>
      <c r="C135" s="31"/>
      <c r="D135" s="50"/>
      <c r="E135" s="41"/>
      <c r="F135" s="118"/>
    </row>
    <row r="136" spans="1:6" x14ac:dyDescent="0.3">
      <c r="A136" s="118"/>
      <c r="B136" s="30" t="str" cm="1">
        <f t="array" aca="1" ref="B136" ca="1">IF(AND(C136&lt;&gt;"",E136&lt;&gt;"")=TRUE, CELL("row",B136)-18,"")</f>
        <v/>
      </c>
      <c r="C136" s="31"/>
      <c r="D136" s="50"/>
      <c r="E136" s="41"/>
      <c r="F136" s="118"/>
    </row>
    <row r="137" spans="1:6" x14ac:dyDescent="0.3">
      <c r="A137" s="118"/>
      <c r="B137" s="30" t="str" cm="1">
        <f t="array" aca="1" ref="B137" ca="1">IF(AND(C137&lt;&gt;"",E137&lt;&gt;"")=TRUE, CELL("row",B137)-18,"")</f>
        <v/>
      </c>
      <c r="C137" s="31"/>
      <c r="D137" s="50"/>
      <c r="E137" s="41"/>
      <c r="F137" s="118"/>
    </row>
    <row r="138" spans="1:6" x14ac:dyDescent="0.3">
      <c r="A138" s="118"/>
      <c r="B138" s="30" t="str" cm="1">
        <f t="array" aca="1" ref="B138" ca="1">IF(AND(C138&lt;&gt;"",E138&lt;&gt;"")=TRUE, CELL("row",B138)-18,"")</f>
        <v/>
      </c>
      <c r="C138" s="31"/>
      <c r="D138" s="50"/>
      <c r="E138" s="41"/>
      <c r="F138" s="118"/>
    </row>
    <row r="139" spans="1:6" x14ac:dyDescent="0.3">
      <c r="A139" s="118"/>
      <c r="B139" s="30" t="str" cm="1">
        <f t="array" aca="1" ref="B139" ca="1">IF(AND(C139&lt;&gt;"",E139&lt;&gt;"")=TRUE, CELL("row",B139)-18,"")</f>
        <v/>
      </c>
      <c r="C139" s="31"/>
      <c r="D139" s="50"/>
      <c r="E139" s="41"/>
      <c r="F139" s="118"/>
    </row>
    <row r="140" spans="1:6" x14ac:dyDescent="0.3">
      <c r="A140" s="118"/>
      <c r="B140" s="30" t="str" cm="1">
        <f t="array" aca="1" ref="B140" ca="1">IF(AND(C140&lt;&gt;"",E140&lt;&gt;"")=TRUE, CELL("row",B140)-18,"")</f>
        <v/>
      </c>
      <c r="C140" s="31"/>
      <c r="D140" s="50"/>
      <c r="E140" s="41"/>
      <c r="F140" s="118"/>
    </row>
    <row r="141" spans="1:6" x14ac:dyDescent="0.3">
      <c r="A141" s="118"/>
      <c r="B141" s="30" t="str" cm="1">
        <f t="array" aca="1" ref="B141" ca="1">IF(AND(C141&lt;&gt;"",E141&lt;&gt;"")=TRUE, CELL("row",B141)-18,"")</f>
        <v/>
      </c>
      <c r="C141" s="31"/>
      <c r="D141" s="50"/>
      <c r="E141" s="41"/>
      <c r="F141" s="118"/>
    </row>
    <row r="142" spans="1:6" x14ac:dyDescent="0.3">
      <c r="A142" s="118"/>
      <c r="B142" s="30" t="str" cm="1">
        <f t="array" aca="1" ref="B142" ca="1">IF(AND(C142&lt;&gt;"",E142&lt;&gt;"")=TRUE, CELL("row",B142)-18,"")</f>
        <v/>
      </c>
      <c r="C142" s="31"/>
      <c r="D142" s="50"/>
      <c r="E142" s="41"/>
      <c r="F142" s="118"/>
    </row>
    <row r="143" spans="1:6" x14ac:dyDescent="0.3">
      <c r="A143" s="118"/>
      <c r="B143" s="30" t="str" cm="1">
        <f t="array" aca="1" ref="B143" ca="1">IF(AND(C143&lt;&gt;"",E143&lt;&gt;"")=TRUE, CELL("row",B143)-18,"")</f>
        <v/>
      </c>
      <c r="C143" s="31"/>
      <c r="D143" s="50"/>
      <c r="E143" s="41"/>
      <c r="F143" s="118"/>
    </row>
    <row r="144" spans="1:6" x14ac:dyDescent="0.3">
      <c r="A144" s="118"/>
      <c r="B144" s="30" t="str" cm="1">
        <f t="array" aca="1" ref="B144" ca="1">IF(AND(C144&lt;&gt;"",E144&lt;&gt;"")=TRUE, CELL("row",B144)-18,"")</f>
        <v/>
      </c>
      <c r="C144" s="31"/>
      <c r="D144" s="50"/>
      <c r="E144" s="41"/>
      <c r="F144" s="118"/>
    </row>
    <row r="145" spans="1:6" x14ac:dyDescent="0.3">
      <c r="A145" s="118"/>
      <c r="B145" s="30" t="str" cm="1">
        <f t="array" aca="1" ref="B145" ca="1">IF(AND(C145&lt;&gt;"",E145&lt;&gt;"")=TRUE, CELL("row",B145)-18,"")</f>
        <v/>
      </c>
      <c r="C145" s="31"/>
      <c r="D145" s="50"/>
      <c r="E145" s="41"/>
      <c r="F145" s="118"/>
    </row>
    <row r="146" spans="1:6" x14ac:dyDescent="0.3">
      <c r="A146" s="118"/>
      <c r="B146" s="30" t="str" cm="1">
        <f t="array" aca="1" ref="B146" ca="1">IF(AND(C146&lt;&gt;"",E146&lt;&gt;"")=TRUE, CELL("row",B146)-18,"")</f>
        <v/>
      </c>
      <c r="C146" s="31"/>
      <c r="D146" s="50"/>
      <c r="E146" s="41"/>
      <c r="F146" s="118"/>
    </row>
    <row r="147" spans="1:6" x14ac:dyDescent="0.3">
      <c r="A147" s="118"/>
      <c r="B147" s="30" t="str" cm="1">
        <f t="array" aca="1" ref="B147" ca="1">IF(AND(C147&lt;&gt;"",E147&lt;&gt;"")=TRUE, CELL("row",B147)-18,"")</f>
        <v/>
      </c>
      <c r="C147" s="31"/>
      <c r="D147" s="50"/>
      <c r="E147" s="41"/>
      <c r="F147" s="118"/>
    </row>
    <row r="148" spans="1:6" x14ac:dyDescent="0.3">
      <c r="A148" s="118"/>
      <c r="B148" s="30" t="str" cm="1">
        <f t="array" aca="1" ref="B148" ca="1">IF(AND(C148&lt;&gt;"",E148&lt;&gt;"")=TRUE, CELL("row",B148)-18,"")</f>
        <v/>
      </c>
      <c r="C148" s="31"/>
      <c r="D148" s="50"/>
      <c r="E148" s="41"/>
      <c r="F148" s="118"/>
    </row>
    <row r="149" spans="1:6" x14ac:dyDescent="0.3">
      <c r="A149" s="118"/>
      <c r="B149" s="30" t="str" cm="1">
        <f t="array" aca="1" ref="B149" ca="1">IF(AND(C149&lt;&gt;"",E149&lt;&gt;"")=TRUE, CELL("row",B149)-18,"")</f>
        <v/>
      </c>
      <c r="C149" s="31"/>
      <c r="D149" s="50"/>
      <c r="E149" s="41"/>
      <c r="F149" s="118"/>
    </row>
    <row r="150" spans="1:6" x14ac:dyDescent="0.3">
      <c r="A150" s="118"/>
      <c r="B150" s="30" t="str" cm="1">
        <f t="array" aca="1" ref="B150" ca="1">IF(AND(C150&lt;&gt;"",E150&lt;&gt;"")=TRUE, CELL("row",B150)-18,"")</f>
        <v/>
      </c>
      <c r="C150" s="31"/>
      <c r="D150" s="50"/>
      <c r="E150" s="41"/>
      <c r="F150" s="118"/>
    </row>
    <row r="151" spans="1:6" x14ac:dyDescent="0.3">
      <c r="A151" s="118"/>
      <c r="B151" s="30" t="str" cm="1">
        <f t="array" aca="1" ref="B151" ca="1">IF(AND(C151&lt;&gt;"",E151&lt;&gt;"")=TRUE, CELL("row",B151)-18,"")</f>
        <v/>
      </c>
      <c r="C151" s="31"/>
      <c r="D151" s="50"/>
      <c r="E151" s="41"/>
      <c r="F151" s="118"/>
    </row>
    <row r="152" spans="1:6" x14ac:dyDescent="0.3">
      <c r="A152" s="118"/>
      <c r="B152" s="30" t="str" cm="1">
        <f t="array" aca="1" ref="B152" ca="1">IF(AND(C152&lt;&gt;"",E152&lt;&gt;"")=TRUE, CELL("row",B152)-18,"")</f>
        <v/>
      </c>
      <c r="C152" s="31"/>
      <c r="D152" s="50"/>
      <c r="E152" s="41"/>
      <c r="F152" s="118"/>
    </row>
    <row r="153" spans="1:6" x14ac:dyDescent="0.3">
      <c r="A153" s="118"/>
      <c r="B153" s="30" t="str" cm="1">
        <f t="array" aca="1" ref="B153" ca="1">IF(AND(C153&lt;&gt;"",E153&lt;&gt;"")=TRUE, CELL("row",B153)-18,"")</f>
        <v/>
      </c>
      <c r="C153" s="31"/>
      <c r="D153" s="50"/>
      <c r="E153" s="41"/>
      <c r="F153" s="118"/>
    </row>
    <row r="154" spans="1:6" x14ac:dyDescent="0.3">
      <c r="A154" s="118"/>
      <c r="B154" s="30" t="str" cm="1">
        <f t="array" aca="1" ref="B154" ca="1">IF(AND(C154&lt;&gt;"",E154&lt;&gt;"")=TRUE, CELL("row",B154)-18,"")</f>
        <v/>
      </c>
      <c r="C154" s="31"/>
      <c r="D154" s="50"/>
      <c r="E154" s="41"/>
      <c r="F154" s="118"/>
    </row>
    <row r="155" spans="1:6" x14ac:dyDescent="0.3">
      <c r="A155" s="118"/>
      <c r="B155" s="30" t="str" cm="1">
        <f t="array" aca="1" ref="B155" ca="1">IF(AND(C155&lt;&gt;"",E155&lt;&gt;"")=TRUE, CELL("row",B155)-18,"")</f>
        <v/>
      </c>
      <c r="C155" s="31"/>
      <c r="D155" s="50"/>
      <c r="E155" s="41"/>
      <c r="F155" s="118"/>
    </row>
    <row r="156" spans="1:6" x14ac:dyDescent="0.3">
      <c r="A156" s="118"/>
      <c r="B156" s="30" t="str" cm="1">
        <f t="array" aca="1" ref="B156" ca="1">IF(AND(C156&lt;&gt;"",E156&lt;&gt;"")=TRUE, CELL("row",B156)-18,"")</f>
        <v/>
      </c>
      <c r="C156" s="31"/>
      <c r="D156" s="50"/>
      <c r="E156" s="41"/>
      <c r="F156" s="118"/>
    </row>
    <row r="157" spans="1:6" x14ac:dyDescent="0.3">
      <c r="A157" s="118"/>
      <c r="B157" s="30" t="str" cm="1">
        <f t="array" aca="1" ref="B157" ca="1">IF(AND(C157&lt;&gt;"",E157&lt;&gt;"")=TRUE, CELL("row",B157)-18,"")</f>
        <v/>
      </c>
      <c r="C157" s="31"/>
      <c r="D157" s="50"/>
      <c r="E157" s="41"/>
      <c r="F157" s="118"/>
    </row>
    <row r="158" spans="1:6" x14ac:dyDescent="0.3">
      <c r="A158" s="118"/>
      <c r="B158" s="30" t="str" cm="1">
        <f t="array" aca="1" ref="B158" ca="1">IF(AND(C158&lt;&gt;"",E158&lt;&gt;"")=TRUE, CELL("row",B158)-18,"")</f>
        <v/>
      </c>
      <c r="C158" s="31"/>
      <c r="D158" s="50"/>
      <c r="E158" s="41"/>
      <c r="F158" s="118"/>
    </row>
    <row r="159" spans="1:6" x14ac:dyDescent="0.3">
      <c r="A159" s="118"/>
      <c r="B159" s="30" t="str" cm="1">
        <f t="array" aca="1" ref="B159" ca="1">IF(AND(C159&lt;&gt;"",E159&lt;&gt;"")=TRUE, CELL("row",B159)-18,"")</f>
        <v/>
      </c>
      <c r="C159" s="31"/>
      <c r="D159" s="50"/>
      <c r="E159" s="41"/>
      <c r="F159" s="118"/>
    </row>
    <row r="160" spans="1:6" x14ac:dyDescent="0.3">
      <c r="A160" s="118"/>
      <c r="B160" s="30" t="str" cm="1">
        <f t="array" aca="1" ref="B160" ca="1">IF(AND(C160&lt;&gt;"",E160&lt;&gt;"")=TRUE, CELL("row",B160)-18,"")</f>
        <v/>
      </c>
      <c r="C160" s="31"/>
      <c r="D160" s="50"/>
      <c r="E160" s="41"/>
      <c r="F160" s="118"/>
    </row>
    <row r="161" spans="1:6" x14ac:dyDescent="0.3">
      <c r="A161" s="118"/>
      <c r="B161" s="30" t="str" cm="1">
        <f t="array" aca="1" ref="B161" ca="1">IF(AND(C161&lt;&gt;"",E161&lt;&gt;"")=TRUE, CELL("row",B161)-18,"")</f>
        <v/>
      </c>
      <c r="C161" s="31"/>
      <c r="D161" s="50"/>
      <c r="E161" s="41"/>
      <c r="F161" s="118"/>
    </row>
    <row r="162" spans="1:6" x14ac:dyDescent="0.3">
      <c r="A162" s="118"/>
      <c r="B162" s="30" t="str" cm="1">
        <f t="array" aca="1" ref="B162" ca="1">IF(AND(C162&lt;&gt;"",E162&lt;&gt;"")=TRUE, CELL("row",B162)-18,"")</f>
        <v/>
      </c>
      <c r="C162" s="31"/>
      <c r="D162" s="50"/>
      <c r="E162" s="41"/>
      <c r="F162" s="118"/>
    </row>
    <row r="163" spans="1:6" x14ac:dyDescent="0.3">
      <c r="A163" s="118"/>
      <c r="B163" s="30" t="str" cm="1">
        <f t="array" aca="1" ref="B163" ca="1">IF(AND(C163&lt;&gt;"",E163&lt;&gt;"")=TRUE, CELL("row",B163)-18,"")</f>
        <v/>
      </c>
      <c r="C163" s="31"/>
      <c r="D163" s="50"/>
      <c r="E163" s="41"/>
      <c r="F163" s="118"/>
    </row>
    <row r="164" spans="1:6" x14ac:dyDescent="0.3">
      <c r="A164" s="118"/>
      <c r="B164" s="30" t="str" cm="1">
        <f t="array" aca="1" ref="B164" ca="1">IF(AND(C164&lt;&gt;"",E164&lt;&gt;"")=TRUE, CELL("row",B164)-18,"")</f>
        <v/>
      </c>
      <c r="C164" s="31"/>
      <c r="D164" s="50"/>
      <c r="E164" s="41"/>
      <c r="F164" s="118"/>
    </row>
    <row r="165" spans="1:6" x14ac:dyDescent="0.3">
      <c r="A165" s="118"/>
      <c r="B165" s="30" t="str" cm="1">
        <f t="array" aca="1" ref="B165" ca="1">IF(AND(C165&lt;&gt;"",E165&lt;&gt;"")=TRUE, CELL("row",B165)-18,"")</f>
        <v/>
      </c>
      <c r="C165" s="31"/>
      <c r="D165" s="50"/>
      <c r="E165" s="41"/>
      <c r="F165" s="118"/>
    </row>
    <row r="166" spans="1:6" x14ac:dyDescent="0.3">
      <c r="A166" s="118"/>
      <c r="B166" s="30" t="str" cm="1">
        <f t="array" aca="1" ref="B166" ca="1">IF(AND(C166&lt;&gt;"",E166&lt;&gt;"")=TRUE, CELL("row",B166)-18,"")</f>
        <v/>
      </c>
      <c r="C166" s="31"/>
      <c r="D166" s="50"/>
      <c r="E166" s="41"/>
      <c r="F166" s="118"/>
    </row>
    <row r="167" spans="1:6" x14ac:dyDescent="0.3">
      <c r="A167" s="118"/>
      <c r="B167" s="30" t="str" cm="1">
        <f t="array" aca="1" ref="B167" ca="1">IF(AND(C167&lt;&gt;"",E167&lt;&gt;"")=TRUE, CELL("row",B167)-18,"")</f>
        <v/>
      </c>
      <c r="C167" s="31"/>
      <c r="D167" s="50"/>
      <c r="E167" s="41"/>
      <c r="F167" s="118"/>
    </row>
    <row r="168" spans="1:6" x14ac:dyDescent="0.3">
      <c r="A168" s="118"/>
      <c r="B168" s="30" t="str" cm="1">
        <f t="array" aca="1" ref="B168" ca="1">IF(AND(C168&lt;&gt;"",E168&lt;&gt;"")=TRUE, CELL("row",B168)-18,"")</f>
        <v/>
      </c>
      <c r="C168" s="31"/>
      <c r="D168" s="50"/>
      <c r="E168" s="41"/>
      <c r="F168" s="118"/>
    </row>
    <row r="169" spans="1:6" x14ac:dyDescent="0.3">
      <c r="A169" s="118"/>
      <c r="B169" s="30" t="str" cm="1">
        <f t="array" aca="1" ref="B169" ca="1">IF(AND(C169&lt;&gt;"",E169&lt;&gt;"")=TRUE, CELL("row",B169)-18,"")</f>
        <v/>
      </c>
      <c r="C169" s="31"/>
      <c r="D169" s="50"/>
      <c r="E169" s="41"/>
      <c r="F169" s="118"/>
    </row>
    <row r="170" spans="1:6" x14ac:dyDescent="0.3">
      <c r="A170" s="118"/>
      <c r="B170" s="30" t="str" cm="1">
        <f t="array" aca="1" ref="B170" ca="1">IF(AND(C170&lt;&gt;"",E170&lt;&gt;"")=TRUE, CELL("row",B170)-18,"")</f>
        <v/>
      </c>
      <c r="C170" s="31"/>
      <c r="D170" s="50"/>
      <c r="E170" s="41"/>
      <c r="F170" s="118"/>
    </row>
    <row r="171" spans="1:6" x14ac:dyDescent="0.3">
      <c r="A171" s="118"/>
      <c r="B171" s="30" t="str" cm="1">
        <f t="array" aca="1" ref="B171" ca="1">IF(AND(C171&lt;&gt;"",E171&lt;&gt;"")=TRUE, CELL("row",B171)-18,"")</f>
        <v/>
      </c>
      <c r="C171" s="31"/>
      <c r="D171" s="50"/>
      <c r="E171" s="41"/>
      <c r="F171" s="118"/>
    </row>
    <row r="172" spans="1:6" x14ac:dyDescent="0.3">
      <c r="A172" s="118"/>
      <c r="B172" s="30" t="str" cm="1">
        <f t="array" aca="1" ref="B172" ca="1">IF(AND(C172&lt;&gt;"",E172&lt;&gt;"")=TRUE, CELL("row",B172)-18,"")</f>
        <v/>
      </c>
      <c r="C172" s="31"/>
      <c r="D172" s="50"/>
      <c r="E172" s="41"/>
      <c r="F172" s="118"/>
    </row>
    <row r="173" spans="1:6" x14ac:dyDescent="0.3">
      <c r="A173" s="118"/>
      <c r="B173" s="30" t="str" cm="1">
        <f t="array" aca="1" ref="B173" ca="1">IF(AND(C173&lt;&gt;"",E173&lt;&gt;"")=TRUE, CELL("row",B173)-18,"")</f>
        <v/>
      </c>
      <c r="C173" s="31"/>
      <c r="D173" s="50"/>
      <c r="E173" s="41"/>
      <c r="F173" s="118"/>
    </row>
    <row r="174" spans="1:6" x14ac:dyDescent="0.3">
      <c r="A174" s="118"/>
      <c r="B174" s="30" t="str" cm="1">
        <f t="array" aca="1" ref="B174" ca="1">IF(AND(C174&lt;&gt;"",E174&lt;&gt;"")=TRUE, CELL("row",B174)-18,"")</f>
        <v/>
      </c>
      <c r="C174" s="31"/>
      <c r="D174" s="50"/>
      <c r="E174" s="41"/>
      <c r="F174" s="118"/>
    </row>
    <row r="175" spans="1:6" x14ac:dyDescent="0.3">
      <c r="A175" s="118"/>
      <c r="B175" s="30" t="str" cm="1">
        <f t="array" aca="1" ref="B175" ca="1">IF(AND(C175&lt;&gt;"",E175&lt;&gt;"")=TRUE, CELL("row",B175)-18,"")</f>
        <v/>
      </c>
      <c r="C175" s="31"/>
      <c r="D175" s="50"/>
      <c r="E175" s="41"/>
      <c r="F175" s="118"/>
    </row>
    <row r="176" spans="1:6" x14ac:dyDescent="0.3">
      <c r="A176" s="118"/>
      <c r="B176" s="30" t="str" cm="1">
        <f t="array" aca="1" ref="B176" ca="1">IF(AND(C176&lt;&gt;"",E176&lt;&gt;"")=TRUE, CELL("row",B176)-18,"")</f>
        <v/>
      </c>
      <c r="C176" s="31"/>
      <c r="D176" s="50"/>
      <c r="E176" s="41"/>
      <c r="F176" s="118"/>
    </row>
    <row r="177" spans="1:6" x14ac:dyDescent="0.3">
      <c r="A177" s="118"/>
      <c r="B177" s="30" t="str" cm="1">
        <f t="array" aca="1" ref="B177" ca="1">IF(AND(C177&lt;&gt;"",E177&lt;&gt;"")=TRUE, CELL("row",B177)-18,"")</f>
        <v/>
      </c>
      <c r="C177" s="31"/>
      <c r="D177" s="50"/>
      <c r="E177" s="41"/>
      <c r="F177" s="118"/>
    </row>
    <row r="178" spans="1:6" x14ac:dyDescent="0.3">
      <c r="A178" s="118"/>
      <c r="B178" s="30" t="str" cm="1">
        <f t="array" aca="1" ref="B178" ca="1">IF(AND(C178&lt;&gt;"",E178&lt;&gt;"")=TRUE, CELL("row",B178)-18,"")</f>
        <v/>
      </c>
      <c r="C178" s="31"/>
      <c r="D178" s="50"/>
      <c r="E178" s="41"/>
      <c r="F178" s="118"/>
    </row>
    <row r="179" spans="1:6" x14ac:dyDescent="0.3">
      <c r="A179" s="118"/>
      <c r="B179" s="30" t="str" cm="1">
        <f t="array" aca="1" ref="B179" ca="1">IF(AND(C179&lt;&gt;"",E179&lt;&gt;"")=TRUE, CELL("row",B179)-18,"")</f>
        <v/>
      </c>
      <c r="C179" s="31"/>
      <c r="D179" s="50"/>
      <c r="E179" s="41"/>
      <c r="F179" s="118"/>
    </row>
    <row r="180" spans="1:6" x14ac:dyDescent="0.3">
      <c r="A180" s="118"/>
      <c r="B180" s="30" t="str" cm="1">
        <f t="array" aca="1" ref="B180" ca="1">IF(AND(C180&lt;&gt;"",E180&lt;&gt;"")=TRUE, CELL("row",B180)-18,"")</f>
        <v/>
      </c>
      <c r="C180" s="31"/>
      <c r="D180" s="50"/>
      <c r="E180" s="41"/>
      <c r="F180" s="118"/>
    </row>
    <row r="181" spans="1:6" x14ac:dyDescent="0.3">
      <c r="A181" s="118"/>
      <c r="B181" s="30" t="str" cm="1">
        <f t="array" aca="1" ref="B181" ca="1">IF(AND(C181&lt;&gt;"",E181&lt;&gt;"")=TRUE, CELL("row",B181)-18,"")</f>
        <v/>
      </c>
      <c r="C181" s="31"/>
      <c r="D181" s="50"/>
      <c r="E181" s="41"/>
      <c r="F181" s="118"/>
    </row>
    <row r="182" spans="1:6" x14ac:dyDescent="0.3">
      <c r="A182" s="118"/>
      <c r="B182" s="30" t="str" cm="1">
        <f t="array" aca="1" ref="B182" ca="1">IF(AND(C182&lt;&gt;"",E182&lt;&gt;"")=TRUE, CELL("row",B182)-18,"")</f>
        <v/>
      </c>
      <c r="C182" s="31"/>
      <c r="D182" s="50"/>
      <c r="E182" s="41"/>
      <c r="F182" s="118"/>
    </row>
    <row r="183" spans="1:6" x14ac:dyDescent="0.3">
      <c r="A183" s="118"/>
      <c r="B183" s="30" t="str" cm="1">
        <f t="array" aca="1" ref="B183" ca="1">IF(AND(C183&lt;&gt;"",E183&lt;&gt;"")=TRUE, CELL("row",B183)-18,"")</f>
        <v/>
      </c>
      <c r="C183" s="31"/>
      <c r="D183" s="50"/>
      <c r="E183" s="41"/>
      <c r="F183" s="118"/>
    </row>
    <row r="184" spans="1:6" x14ac:dyDescent="0.3">
      <c r="A184" s="118"/>
      <c r="B184" s="30" t="str" cm="1">
        <f t="array" aca="1" ref="B184" ca="1">IF(AND(C184&lt;&gt;"",E184&lt;&gt;"")=TRUE, CELL("row",B184)-18,"")</f>
        <v/>
      </c>
      <c r="C184" s="31"/>
      <c r="D184" s="50"/>
      <c r="E184" s="41"/>
      <c r="F184" s="118"/>
    </row>
    <row r="185" spans="1:6" x14ac:dyDescent="0.3">
      <c r="A185" s="118"/>
      <c r="B185" s="30" t="str" cm="1">
        <f t="array" aca="1" ref="B185" ca="1">IF(AND(C185&lt;&gt;"",E185&lt;&gt;"")=TRUE, CELL("row",B185)-18,"")</f>
        <v/>
      </c>
      <c r="C185" s="31"/>
      <c r="D185" s="50"/>
      <c r="E185" s="41"/>
      <c r="F185" s="118"/>
    </row>
    <row r="186" spans="1:6" x14ac:dyDescent="0.3">
      <c r="A186" s="118"/>
      <c r="B186" s="30" t="str" cm="1">
        <f t="array" aca="1" ref="B186" ca="1">IF(AND(C186&lt;&gt;"",E186&lt;&gt;"")=TRUE, CELL("row",B186)-18,"")</f>
        <v/>
      </c>
      <c r="C186" s="31"/>
      <c r="D186" s="50"/>
      <c r="E186" s="41"/>
      <c r="F186" s="118"/>
    </row>
    <row r="187" spans="1:6" x14ac:dyDescent="0.3">
      <c r="A187" s="118"/>
      <c r="B187" s="30" t="str" cm="1">
        <f t="array" aca="1" ref="B187" ca="1">IF(AND(C187&lt;&gt;"",E187&lt;&gt;"")=TRUE, CELL("row",B187)-18,"")</f>
        <v/>
      </c>
      <c r="C187" s="31"/>
      <c r="D187" s="50"/>
      <c r="E187" s="41"/>
      <c r="F187" s="118"/>
    </row>
    <row r="188" spans="1:6" x14ac:dyDescent="0.3">
      <c r="A188" s="118"/>
      <c r="B188" s="30" t="str" cm="1">
        <f t="array" aca="1" ref="B188" ca="1">IF(AND(C188&lt;&gt;"",E188&lt;&gt;"")=TRUE, CELL("row",B188)-18,"")</f>
        <v/>
      </c>
      <c r="C188" s="31"/>
      <c r="D188" s="50"/>
      <c r="E188" s="41"/>
      <c r="F188" s="118"/>
    </row>
    <row r="189" spans="1:6" x14ac:dyDescent="0.3">
      <c r="A189" s="118"/>
      <c r="B189" s="30" t="str" cm="1">
        <f t="array" aca="1" ref="B189" ca="1">IF(AND(C189&lt;&gt;"",E189&lt;&gt;"")=TRUE, CELL("row",B189)-18,"")</f>
        <v/>
      </c>
      <c r="C189" s="31"/>
      <c r="D189" s="50"/>
      <c r="E189" s="41"/>
      <c r="F189" s="118"/>
    </row>
    <row r="190" spans="1:6" x14ac:dyDescent="0.3">
      <c r="A190" s="118"/>
      <c r="B190" s="30" t="str" cm="1">
        <f t="array" aca="1" ref="B190" ca="1">IF(AND(C190&lt;&gt;"",E190&lt;&gt;"")=TRUE, CELL("row",B190)-18,"")</f>
        <v/>
      </c>
      <c r="C190" s="31"/>
      <c r="D190" s="50"/>
      <c r="E190" s="41"/>
      <c r="F190" s="118"/>
    </row>
    <row r="191" spans="1:6" x14ac:dyDescent="0.3">
      <c r="A191" s="118"/>
      <c r="B191" s="30" t="str" cm="1">
        <f t="array" aca="1" ref="B191" ca="1">IF(AND(C191&lt;&gt;"",E191&lt;&gt;"")=TRUE, CELL("row",B191)-18,"")</f>
        <v/>
      </c>
      <c r="C191" s="31"/>
      <c r="D191" s="50"/>
      <c r="E191" s="41"/>
      <c r="F191" s="118"/>
    </row>
    <row r="192" spans="1:6" x14ac:dyDescent="0.3">
      <c r="A192" s="118"/>
      <c r="B192" s="30" t="str" cm="1">
        <f t="array" aca="1" ref="B192" ca="1">IF(AND(C192&lt;&gt;"",E192&lt;&gt;"")=TRUE, CELL("row",B192)-18,"")</f>
        <v/>
      </c>
      <c r="C192" s="31"/>
      <c r="D192" s="50"/>
      <c r="E192" s="41"/>
      <c r="F192" s="118"/>
    </row>
    <row r="193" spans="1:6" x14ac:dyDescent="0.3">
      <c r="A193" s="118"/>
      <c r="B193" s="30" t="str" cm="1">
        <f t="array" aca="1" ref="B193" ca="1">IF(AND(C193&lt;&gt;"",E193&lt;&gt;"")=TRUE, CELL("row",B193)-18,"")</f>
        <v/>
      </c>
      <c r="C193" s="31"/>
      <c r="D193" s="50"/>
      <c r="E193" s="41"/>
      <c r="F193" s="118"/>
    </row>
    <row r="194" spans="1:6" x14ac:dyDescent="0.3">
      <c r="A194" s="118"/>
      <c r="B194" s="30" t="str" cm="1">
        <f t="array" aca="1" ref="B194" ca="1">IF(AND(C194&lt;&gt;"",E194&lt;&gt;"")=TRUE, CELL("row",B194)-18,"")</f>
        <v/>
      </c>
      <c r="C194" s="31"/>
      <c r="D194" s="50"/>
      <c r="E194" s="41"/>
      <c r="F194" s="118"/>
    </row>
    <row r="195" spans="1:6" x14ac:dyDescent="0.3">
      <c r="A195" s="118"/>
      <c r="B195" s="30" t="str" cm="1">
        <f t="array" aca="1" ref="B195" ca="1">IF(AND(C195&lt;&gt;"",E195&lt;&gt;"")=TRUE, CELL("row",B195)-18,"")</f>
        <v/>
      </c>
      <c r="C195" s="31"/>
      <c r="D195" s="50"/>
      <c r="E195" s="41"/>
      <c r="F195" s="118"/>
    </row>
    <row r="196" spans="1:6" x14ac:dyDescent="0.3">
      <c r="A196" s="118"/>
      <c r="B196" s="30" t="str" cm="1">
        <f t="array" aca="1" ref="B196" ca="1">IF(AND(C196&lt;&gt;"",E196&lt;&gt;"")=TRUE, CELL("row",B196)-18,"")</f>
        <v/>
      </c>
      <c r="C196" s="31"/>
      <c r="D196" s="50"/>
      <c r="E196" s="41"/>
      <c r="F196" s="118"/>
    </row>
    <row r="197" spans="1:6" x14ac:dyDescent="0.3">
      <c r="A197" s="118"/>
      <c r="B197" s="30" t="str" cm="1">
        <f t="array" aca="1" ref="B197" ca="1">IF(AND(C197&lt;&gt;"",E197&lt;&gt;"")=TRUE, CELL("row",B197)-18,"")</f>
        <v/>
      </c>
      <c r="C197" s="31"/>
      <c r="D197" s="50"/>
      <c r="E197" s="41"/>
      <c r="F197" s="118"/>
    </row>
    <row r="198" spans="1:6" x14ac:dyDescent="0.3">
      <c r="A198" s="118"/>
      <c r="B198" s="30" t="str" cm="1">
        <f t="array" aca="1" ref="B198" ca="1">IF(AND(C198&lt;&gt;"",E198&lt;&gt;"")=TRUE, CELL("row",B198)-18,"")</f>
        <v/>
      </c>
      <c r="C198" s="31"/>
      <c r="D198" s="50"/>
      <c r="E198" s="41"/>
      <c r="F198" s="118"/>
    </row>
    <row r="199" spans="1:6" x14ac:dyDescent="0.3">
      <c r="A199" s="118"/>
      <c r="B199" s="30" t="str" cm="1">
        <f t="array" aca="1" ref="B199" ca="1">IF(AND(C199&lt;&gt;"",E199&lt;&gt;"")=TRUE, CELL("row",B199)-18,"")</f>
        <v/>
      </c>
      <c r="C199" s="31"/>
      <c r="D199" s="50"/>
      <c r="E199" s="41"/>
      <c r="F199" s="118"/>
    </row>
    <row r="200" spans="1:6" x14ac:dyDescent="0.3">
      <c r="A200" s="118"/>
      <c r="B200" s="30" t="str" cm="1">
        <f t="array" aca="1" ref="B200" ca="1">IF(AND(C200&lt;&gt;"",E200&lt;&gt;"")=TRUE, CELL("row",B200)-18,"")</f>
        <v/>
      </c>
      <c r="C200" s="31"/>
      <c r="D200" s="50"/>
      <c r="E200" s="41"/>
      <c r="F200" s="118"/>
    </row>
    <row r="201" spans="1:6" x14ac:dyDescent="0.3">
      <c r="A201" s="118"/>
      <c r="B201" s="30" t="str" cm="1">
        <f t="array" aca="1" ref="B201" ca="1">IF(AND(C201&lt;&gt;"",E201&lt;&gt;"")=TRUE, CELL("row",B201)-18,"")</f>
        <v/>
      </c>
      <c r="C201" s="31"/>
      <c r="D201" s="50"/>
      <c r="E201" s="41"/>
      <c r="F201" s="118"/>
    </row>
    <row r="202" spans="1:6" x14ac:dyDescent="0.3">
      <c r="A202" s="118"/>
      <c r="B202" s="30" t="str" cm="1">
        <f t="array" aca="1" ref="B202" ca="1">IF(AND(C202&lt;&gt;"",E202&lt;&gt;"")=TRUE, CELL("row",B202)-18,"")</f>
        <v/>
      </c>
      <c r="C202" s="31"/>
      <c r="D202" s="50"/>
      <c r="E202" s="41"/>
      <c r="F202" s="118"/>
    </row>
    <row r="203" spans="1:6" x14ac:dyDescent="0.3">
      <c r="A203" s="118"/>
      <c r="B203" s="30" t="str" cm="1">
        <f t="array" aca="1" ref="B203" ca="1">IF(AND(C203&lt;&gt;"",E203&lt;&gt;"")=TRUE, CELL("row",B203)-18,"")</f>
        <v/>
      </c>
      <c r="C203" s="31"/>
      <c r="D203" s="50"/>
      <c r="E203" s="41"/>
      <c r="F203" s="118"/>
    </row>
    <row r="204" spans="1:6" x14ac:dyDescent="0.3">
      <c r="A204" s="118"/>
      <c r="B204" s="30" t="str" cm="1">
        <f t="array" aca="1" ref="B204" ca="1">IF(AND(C204&lt;&gt;"",E204&lt;&gt;"")=TRUE, CELL("row",B204)-18,"")</f>
        <v/>
      </c>
      <c r="C204" s="31"/>
      <c r="D204" s="50"/>
      <c r="E204" s="41"/>
      <c r="F204" s="118"/>
    </row>
    <row r="205" spans="1:6" x14ac:dyDescent="0.3">
      <c r="A205" s="118"/>
      <c r="B205" s="30" t="str" cm="1">
        <f t="array" aca="1" ref="B205" ca="1">IF(AND(C205&lt;&gt;"",E205&lt;&gt;"")=TRUE, CELL("row",B205)-18,"")</f>
        <v/>
      </c>
      <c r="C205" s="31"/>
      <c r="D205" s="50"/>
      <c r="E205" s="41"/>
      <c r="F205" s="118"/>
    </row>
    <row r="206" spans="1:6" x14ac:dyDescent="0.3">
      <c r="A206" s="118"/>
      <c r="B206" s="30" t="str" cm="1">
        <f t="array" aca="1" ref="B206" ca="1">IF(AND(C206&lt;&gt;"",E206&lt;&gt;"")=TRUE, CELL("row",B206)-18,"")</f>
        <v/>
      </c>
      <c r="C206" s="31"/>
      <c r="D206" s="50"/>
      <c r="E206" s="41"/>
      <c r="F206" s="118"/>
    </row>
    <row r="207" spans="1:6" x14ac:dyDescent="0.3">
      <c r="A207" s="118"/>
      <c r="B207" s="30" t="str" cm="1">
        <f t="array" aca="1" ref="B207" ca="1">IF(AND(C207&lt;&gt;"",E207&lt;&gt;"")=TRUE, CELL("row",B207)-18,"")</f>
        <v/>
      </c>
      <c r="C207" s="31"/>
      <c r="D207" s="50"/>
      <c r="E207" s="41"/>
      <c r="F207" s="118"/>
    </row>
    <row r="208" spans="1:6" x14ac:dyDescent="0.3">
      <c r="A208" s="118"/>
      <c r="B208" s="30" t="str" cm="1">
        <f t="array" aca="1" ref="B208" ca="1">IF(AND(C208&lt;&gt;"",E208&lt;&gt;"")=TRUE, CELL("row",B208)-18,"")</f>
        <v/>
      </c>
      <c r="C208" s="31"/>
      <c r="D208" s="50"/>
      <c r="E208" s="41"/>
      <c r="F208" s="118"/>
    </row>
    <row r="209" spans="1:6" x14ac:dyDescent="0.3">
      <c r="A209" s="118"/>
      <c r="B209" s="30" t="str" cm="1">
        <f t="array" aca="1" ref="B209" ca="1">IF(AND(C209&lt;&gt;"",E209&lt;&gt;"")=TRUE, CELL("row",B209)-18,"")</f>
        <v/>
      </c>
      <c r="C209" s="31"/>
      <c r="D209" s="50"/>
      <c r="E209" s="41"/>
      <c r="F209" s="118"/>
    </row>
    <row r="210" spans="1:6" x14ac:dyDescent="0.3">
      <c r="A210" s="118"/>
      <c r="B210" s="30" t="str" cm="1">
        <f t="array" aca="1" ref="B210" ca="1">IF(AND(C210&lt;&gt;"",E210&lt;&gt;"")=TRUE, CELL("row",B210)-18,"")</f>
        <v/>
      </c>
      <c r="C210" s="31"/>
      <c r="D210" s="50"/>
      <c r="E210" s="41"/>
      <c r="F210" s="118"/>
    </row>
    <row r="211" spans="1:6" x14ac:dyDescent="0.3">
      <c r="A211" s="118"/>
      <c r="B211" s="30" t="str" cm="1">
        <f t="array" aca="1" ref="B211" ca="1">IF(AND(C211&lt;&gt;"",E211&lt;&gt;"")=TRUE, CELL("row",B211)-18,"")</f>
        <v/>
      </c>
      <c r="C211" s="31"/>
      <c r="D211" s="50"/>
      <c r="E211" s="41"/>
      <c r="F211" s="118"/>
    </row>
    <row r="212" spans="1:6" x14ac:dyDescent="0.3">
      <c r="A212" s="118"/>
      <c r="B212" s="30" t="str" cm="1">
        <f t="array" aca="1" ref="B212" ca="1">IF(AND(C212&lt;&gt;"",E212&lt;&gt;"")=TRUE, CELL("row",B212)-18,"")</f>
        <v/>
      </c>
      <c r="C212" s="31"/>
      <c r="D212" s="50"/>
      <c r="E212" s="41"/>
      <c r="F212" s="118"/>
    </row>
    <row r="213" spans="1:6" x14ac:dyDescent="0.3">
      <c r="A213" s="118"/>
      <c r="B213" s="30" t="str" cm="1">
        <f t="array" aca="1" ref="B213" ca="1">IF(AND(C213&lt;&gt;"",E213&lt;&gt;"")=TRUE, CELL("row",B213)-18,"")</f>
        <v/>
      </c>
      <c r="C213" s="31"/>
      <c r="D213" s="50"/>
      <c r="E213" s="41"/>
      <c r="F213" s="118"/>
    </row>
    <row r="214" spans="1:6" x14ac:dyDescent="0.3">
      <c r="A214" s="118"/>
      <c r="B214" s="30" t="str" cm="1">
        <f t="array" aca="1" ref="B214" ca="1">IF(AND(C214&lt;&gt;"",E214&lt;&gt;"")=TRUE, CELL("row",B214)-18,"")</f>
        <v/>
      </c>
      <c r="C214" s="31"/>
      <c r="D214" s="50"/>
      <c r="E214" s="41"/>
      <c r="F214" s="118"/>
    </row>
    <row r="215" spans="1:6" x14ac:dyDescent="0.3">
      <c r="A215" s="118"/>
      <c r="B215" s="30" t="str" cm="1">
        <f t="array" aca="1" ref="B215" ca="1">IF(AND(C215&lt;&gt;"",E215&lt;&gt;"")=TRUE, CELL("row",B215)-18,"")</f>
        <v/>
      </c>
      <c r="C215" s="31"/>
      <c r="D215" s="50"/>
      <c r="E215" s="41"/>
      <c r="F215" s="118"/>
    </row>
    <row r="216" spans="1:6" x14ac:dyDescent="0.3">
      <c r="A216" s="118"/>
      <c r="B216" s="30" t="str" cm="1">
        <f t="array" aca="1" ref="B216" ca="1">IF(AND(C216&lt;&gt;"",E216&lt;&gt;"")=TRUE, CELL("row",B216)-18,"")</f>
        <v/>
      </c>
      <c r="C216" s="31"/>
      <c r="D216" s="50"/>
      <c r="E216" s="41"/>
      <c r="F216" s="118"/>
    </row>
    <row r="217" spans="1:6" x14ac:dyDescent="0.3">
      <c r="A217" s="118"/>
      <c r="B217" s="30" t="str" cm="1">
        <f t="array" aca="1" ref="B217" ca="1">IF(AND(C217&lt;&gt;"",E217&lt;&gt;"")=TRUE, CELL("row",B217)-18,"")</f>
        <v/>
      </c>
      <c r="C217" s="31"/>
      <c r="D217" s="50"/>
      <c r="E217" s="41"/>
      <c r="F217" s="118"/>
    </row>
    <row r="218" spans="1:6" x14ac:dyDescent="0.3">
      <c r="A218" s="118"/>
      <c r="B218" s="30" t="str" cm="1">
        <f t="array" aca="1" ref="B218" ca="1">IF(AND(C218&lt;&gt;"",E218&lt;&gt;"")=TRUE, CELL("row",B218)-18,"")</f>
        <v/>
      </c>
      <c r="C218" s="31"/>
      <c r="D218" s="50"/>
      <c r="E218" s="41"/>
      <c r="F218" s="118"/>
    </row>
    <row r="219" spans="1:6" x14ac:dyDescent="0.3">
      <c r="A219" s="118"/>
      <c r="B219" s="30" t="str" cm="1">
        <f t="array" aca="1" ref="B219" ca="1">IF(AND(C219&lt;&gt;"",E219&lt;&gt;"")=TRUE, CELL("row",B219)-18,"")</f>
        <v/>
      </c>
      <c r="C219" s="31"/>
      <c r="D219" s="50"/>
      <c r="E219" s="41"/>
      <c r="F219" s="118"/>
    </row>
    <row r="220" spans="1:6" x14ac:dyDescent="0.3">
      <c r="A220" s="118"/>
      <c r="B220" s="30" t="str" cm="1">
        <f t="array" aca="1" ref="B220" ca="1">IF(AND(C220&lt;&gt;"",E220&lt;&gt;"")=TRUE, CELL("row",B220)-18,"")</f>
        <v/>
      </c>
      <c r="C220" s="31"/>
      <c r="D220" s="50"/>
      <c r="E220" s="41"/>
      <c r="F220" s="118"/>
    </row>
    <row r="221" spans="1:6" x14ac:dyDescent="0.3">
      <c r="A221" s="118"/>
      <c r="B221" s="30" t="str" cm="1">
        <f t="array" aca="1" ref="B221" ca="1">IF(AND(C221&lt;&gt;"",E221&lt;&gt;"")=TRUE, CELL("row",B221)-18,"")</f>
        <v/>
      </c>
      <c r="C221" s="31"/>
      <c r="D221" s="50"/>
      <c r="E221" s="41"/>
      <c r="F221" s="118"/>
    </row>
    <row r="222" spans="1:6" x14ac:dyDescent="0.3">
      <c r="A222" s="118"/>
      <c r="B222" s="30" t="str" cm="1">
        <f t="array" aca="1" ref="B222" ca="1">IF(AND(C222&lt;&gt;"",E222&lt;&gt;"")=TRUE, CELL("row",B222)-18,"")</f>
        <v/>
      </c>
      <c r="C222" s="31"/>
      <c r="D222" s="50"/>
      <c r="E222" s="41"/>
      <c r="F222" s="118"/>
    </row>
    <row r="223" spans="1:6" x14ac:dyDescent="0.3">
      <c r="A223" s="118"/>
      <c r="B223" s="30" t="str" cm="1">
        <f t="array" aca="1" ref="B223" ca="1">IF(AND(C223&lt;&gt;"",E223&lt;&gt;"")=TRUE, CELL("row",B223)-18,"")</f>
        <v/>
      </c>
      <c r="C223" s="31"/>
      <c r="D223" s="50"/>
      <c r="E223" s="41"/>
      <c r="F223" s="118"/>
    </row>
    <row r="224" spans="1:6" x14ac:dyDescent="0.3">
      <c r="A224" s="118"/>
      <c r="B224" s="30" t="str" cm="1">
        <f t="array" aca="1" ref="B224" ca="1">IF(AND(C224&lt;&gt;"",E224&lt;&gt;"")=TRUE, CELL("row",B224)-18,"")</f>
        <v/>
      </c>
      <c r="C224" s="31"/>
      <c r="D224" s="50"/>
      <c r="E224" s="41"/>
      <c r="F224" s="118"/>
    </row>
    <row r="225" spans="1:6" x14ac:dyDescent="0.3">
      <c r="A225" s="118"/>
      <c r="B225" s="30" t="str" cm="1">
        <f t="array" aca="1" ref="B225" ca="1">IF(AND(C225&lt;&gt;"",E225&lt;&gt;"")=TRUE, CELL("row",B225)-18,"")</f>
        <v/>
      </c>
      <c r="C225" s="31"/>
      <c r="D225" s="50"/>
      <c r="E225" s="41"/>
      <c r="F225" s="118"/>
    </row>
    <row r="226" spans="1:6" x14ac:dyDescent="0.3">
      <c r="A226" s="118"/>
      <c r="B226" s="30" t="str" cm="1">
        <f t="array" aca="1" ref="B226" ca="1">IF(AND(C226&lt;&gt;"",E226&lt;&gt;"")=TRUE, CELL("row",B226)-18,"")</f>
        <v/>
      </c>
      <c r="C226" s="31"/>
      <c r="D226" s="50"/>
      <c r="E226" s="41"/>
      <c r="F226" s="118"/>
    </row>
    <row r="227" spans="1:6" x14ac:dyDescent="0.3">
      <c r="A227" s="118"/>
      <c r="B227" s="30" t="str" cm="1">
        <f t="array" aca="1" ref="B227" ca="1">IF(AND(C227&lt;&gt;"",E227&lt;&gt;"")=TRUE, CELL("row",B227)-18,"")</f>
        <v/>
      </c>
      <c r="C227" s="31"/>
      <c r="D227" s="50"/>
      <c r="E227" s="41"/>
      <c r="F227" s="118"/>
    </row>
    <row r="228" spans="1:6" x14ac:dyDescent="0.3">
      <c r="A228" s="118"/>
      <c r="B228" s="30" t="str" cm="1">
        <f t="array" aca="1" ref="B228" ca="1">IF(AND(C228&lt;&gt;"",E228&lt;&gt;"")=TRUE, CELL("row",B228)-18,"")</f>
        <v/>
      </c>
      <c r="C228" s="31"/>
      <c r="D228" s="50"/>
      <c r="E228" s="41"/>
      <c r="F228" s="118"/>
    </row>
    <row r="229" spans="1:6" x14ac:dyDescent="0.3">
      <c r="A229" s="118"/>
      <c r="B229" s="30" t="str" cm="1">
        <f t="array" aca="1" ref="B229" ca="1">IF(AND(C229&lt;&gt;"",E229&lt;&gt;"")=TRUE, CELL("row",B229)-18,"")</f>
        <v/>
      </c>
      <c r="C229" s="31"/>
      <c r="D229" s="50"/>
      <c r="E229" s="41"/>
      <c r="F229" s="118"/>
    </row>
    <row r="230" spans="1:6" x14ac:dyDescent="0.3">
      <c r="A230" s="118"/>
      <c r="B230" s="30" t="str" cm="1">
        <f t="array" aca="1" ref="B230" ca="1">IF(AND(C230&lt;&gt;"",E230&lt;&gt;"")=TRUE, CELL("row",B230)-18,"")</f>
        <v/>
      </c>
      <c r="C230" s="31"/>
      <c r="D230" s="50"/>
      <c r="E230" s="41"/>
      <c r="F230" s="118"/>
    </row>
    <row r="231" spans="1:6" x14ac:dyDescent="0.3">
      <c r="A231" s="118"/>
      <c r="B231" s="30" t="str" cm="1">
        <f t="array" aca="1" ref="B231" ca="1">IF(AND(C231&lt;&gt;"",E231&lt;&gt;"")=TRUE, CELL("row",B231)-18,"")</f>
        <v/>
      </c>
      <c r="C231" s="31"/>
      <c r="D231" s="50"/>
      <c r="E231" s="41"/>
      <c r="F231" s="118"/>
    </row>
    <row r="232" spans="1:6" x14ac:dyDescent="0.3">
      <c r="A232" s="118"/>
      <c r="B232" s="30" t="str" cm="1">
        <f t="array" aca="1" ref="B232" ca="1">IF(AND(C232&lt;&gt;"",E232&lt;&gt;"")=TRUE, CELL("row",B232)-18,"")</f>
        <v/>
      </c>
      <c r="C232" s="31"/>
      <c r="D232" s="50"/>
      <c r="E232" s="41"/>
      <c r="F232" s="118"/>
    </row>
    <row r="233" spans="1:6" x14ac:dyDescent="0.3">
      <c r="A233" s="118"/>
      <c r="B233" s="30" t="str" cm="1">
        <f t="array" aca="1" ref="B233" ca="1">IF(AND(C233&lt;&gt;"",E233&lt;&gt;"")=TRUE, CELL("row",B233)-18,"")</f>
        <v/>
      </c>
      <c r="C233" s="31"/>
      <c r="D233" s="50"/>
      <c r="E233" s="41"/>
      <c r="F233" s="118"/>
    </row>
    <row r="234" spans="1:6" x14ac:dyDescent="0.3">
      <c r="A234" s="118"/>
      <c r="B234" s="30" t="str" cm="1">
        <f t="array" aca="1" ref="B234" ca="1">IF(AND(C234&lt;&gt;"",E234&lt;&gt;"")=TRUE, CELL("row",B234)-18,"")</f>
        <v/>
      </c>
      <c r="C234" s="31"/>
      <c r="D234" s="50"/>
      <c r="E234" s="41"/>
      <c r="F234" s="118"/>
    </row>
    <row r="235" spans="1:6" x14ac:dyDescent="0.3">
      <c r="A235" s="118"/>
      <c r="B235" s="30" t="str" cm="1">
        <f t="array" aca="1" ref="B235" ca="1">IF(AND(C235&lt;&gt;"",E235&lt;&gt;"")=TRUE, CELL("row",B235)-18,"")</f>
        <v/>
      </c>
      <c r="C235" s="31"/>
      <c r="D235" s="50"/>
      <c r="E235" s="41"/>
      <c r="F235" s="118"/>
    </row>
    <row r="236" spans="1:6" x14ac:dyDescent="0.3">
      <c r="A236" s="118"/>
      <c r="B236" s="30" t="str" cm="1">
        <f t="array" aca="1" ref="B236" ca="1">IF(AND(C236&lt;&gt;"",E236&lt;&gt;"")=TRUE, CELL("row",B236)-18,"")</f>
        <v/>
      </c>
      <c r="C236" s="31"/>
      <c r="D236" s="50"/>
      <c r="E236" s="41"/>
      <c r="F236" s="118"/>
    </row>
    <row r="237" spans="1:6" x14ac:dyDescent="0.3">
      <c r="A237" s="118"/>
      <c r="B237" s="30" t="str" cm="1">
        <f t="array" aca="1" ref="B237" ca="1">IF(AND(C237&lt;&gt;"",E237&lt;&gt;"")=TRUE, CELL("row",B237)-18,"")</f>
        <v/>
      </c>
      <c r="C237" s="31"/>
      <c r="D237" s="50"/>
      <c r="E237" s="41"/>
      <c r="F237" s="118"/>
    </row>
    <row r="238" spans="1:6" x14ac:dyDescent="0.3">
      <c r="A238" s="118"/>
      <c r="B238" s="30" t="str" cm="1">
        <f t="array" aca="1" ref="B238" ca="1">IF(AND(C238&lt;&gt;"",E238&lt;&gt;"")=TRUE, CELL("row",B238)-18,"")</f>
        <v/>
      </c>
      <c r="C238" s="31"/>
      <c r="D238" s="50"/>
      <c r="E238" s="41"/>
      <c r="F238" s="118"/>
    </row>
    <row r="239" spans="1:6" x14ac:dyDescent="0.3">
      <c r="A239" s="118"/>
      <c r="B239" s="30" t="str" cm="1">
        <f t="array" aca="1" ref="B239" ca="1">IF(AND(C239&lt;&gt;"",E239&lt;&gt;"")=TRUE, CELL("row",B239)-18,"")</f>
        <v/>
      </c>
      <c r="C239" s="31"/>
      <c r="D239" s="50"/>
      <c r="E239" s="41"/>
      <c r="F239" s="118"/>
    </row>
    <row r="240" spans="1:6" x14ac:dyDescent="0.3">
      <c r="A240" s="118"/>
      <c r="B240" s="30" t="str" cm="1">
        <f t="array" aca="1" ref="B240" ca="1">IF(AND(C240&lt;&gt;"",E240&lt;&gt;"")=TRUE, CELL("row",B240)-18,"")</f>
        <v/>
      </c>
      <c r="C240" s="31"/>
      <c r="D240" s="50"/>
      <c r="E240" s="41"/>
      <c r="F240" s="118"/>
    </row>
    <row r="241" spans="1:6" x14ac:dyDescent="0.3">
      <c r="A241" s="118"/>
      <c r="B241" s="30" t="str" cm="1">
        <f t="array" aca="1" ref="B241" ca="1">IF(AND(C241&lt;&gt;"",E241&lt;&gt;"")=TRUE, CELL("row",B241)-18,"")</f>
        <v/>
      </c>
      <c r="C241" s="31"/>
      <c r="D241" s="50"/>
      <c r="E241" s="41"/>
      <c r="F241" s="118"/>
    </row>
    <row r="242" spans="1:6" x14ac:dyDescent="0.3">
      <c r="A242" s="118"/>
      <c r="B242" s="30" t="str" cm="1">
        <f t="array" aca="1" ref="B242" ca="1">IF(AND(C242&lt;&gt;"",E242&lt;&gt;"")=TRUE, CELL("row",B242)-18,"")</f>
        <v/>
      </c>
      <c r="C242" s="31"/>
      <c r="D242" s="50"/>
      <c r="E242" s="41"/>
      <c r="F242" s="118"/>
    </row>
    <row r="243" spans="1:6" x14ac:dyDescent="0.3">
      <c r="A243" s="118"/>
      <c r="B243" s="30" t="str" cm="1">
        <f t="array" aca="1" ref="B243" ca="1">IF(AND(C243&lt;&gt;"",E243&lt;&gt;"")=TRUE, CELL("row",B243)-18,"")</f>
        <v/>
      </c>
      <c r="C243" s="31"/>
      <c r="D243" s="50"/>
      <c r="E243" s="41"/>
      <c r="F243" s="118"/>
    </row>
    <row r="244" spans="1:6" x14ac:dyDescent="0.3">
      <c r="A244" s="118"/>
      <c r="B244" s="30" t="str" cm="1">
        <f t="array" aca="1" ref="B244" ca="1">IF(AND(C244&lt;&gt;"",E244&lt;&gt;"")=TRUE, CELL("row",B244)-18,"")</f>
        <v/>
      </c>
      <c r="C244" s="31"/>
      <c r="D244" s="50"/>
      <c r="E244" s="41"/>
      <c r="F244" s="118"/>
    </row>
    <row r="245" spans="1:6" x14ac:dyDescent="0.3">
      <c r="A245" s="118"/>
      <c r="B245" s="30" t="str" cm="1">
        <f t="array" aca="1" ref="B245" ca="1">IF(AND(C245&lt;&gt;"",E245&lt;&gt;"")=TRUE, CELL("row",B245)-18,"")</f>
        <v/>
      </c>
      <c r="C245" s="31"/>
      <c r="D245" s="50"/>
      <c r="E245" s="41"/>
      <c r="F245" s="118"/>
    </row>
    <row r="246" spans="1:6" x14ac:dyDescent="0.3">
      <c r="A246" s="118"/>
      <c r="B246" s="30" t="str" cm="1">
        <f t="array" aca="1" ref="B246" ca="1">IF(AND(C246&lt;&gt;"",E246&lt;&gt;"")=TRUE, CELL("row",B246)-18,"")</f>
        <v/>
      </c>
      <c r="C246" s="31"/>
      <c r="D246" s="50"/>
      <c r="E246" s="41"/>
      <c r="F246" s="118"/>
    </row>
    <row r="247" spans="1:6" x14ac:dyDescent="0.3">
      <c r="A247" s="118"/>
      <c r="B247" s="30" t="str" cm="1">
        <f t="array" aca="1" ref="B247" ca="1">IF(AND(C247&lt;&gt;"",E247&lt;&gt;"")=TRUE, CELL("row",B247)-18,"")</f>
        <v/>
      </c>
      <c r="C247" s="31"/>
      <c r="D247" s="50"/>
      <c r="E247" s="41"/>
      <c r="F247" s="118"/>
    </row>
    <row r="248" spans="1:6" x14ac:dyDescent="0.3">
      <c r="A248" s="118"/>
      <c r="B248" s="30" t="str" cm="1">
        <f t="array" aca="1" ref="B248" ca="1">IF(AND(C248&lt;&gt;"",E248&lt;&gt;"")=TRUE, CELL("row",B248)-18,"")</f>
        <v/>
      </c>
      <c r="C248" s="31"/>
      <c r="D248" s="50"/>
      <c r="E248" s="41"/>
      <c r="F248" s="118"/>
    </row>
    <row r="249" spans="1:6" x14ac:dyDescent="0.3">
      <c r="A249" s="118"/>
      <c r="B249" s="30" t="str" cm="1">
        <f t="array" aca="1" ref="B249" ca="1">IF(AND(C249&lt;&gt;"",E249&lt;&gt;"")=TRUE, CELL("row",B249)-18,"")</f>
        <v/>
      </c>
      <c r="C249" s="31"/>
      <c r="D249" s="50"/>
      <c r="E249" s="41"/>
      <c r="F249" s="118"/>
    </row>
    <row r="250" spans="1:6" x14ac:dyDescent="0.3">
      <c r="A250" s="118"/>
      <c r="B250" s="30" t="str" cm="1">
        <f t="array" aca="1" ref="B250" ca="1">IF(AND(C250&lt;&gt;"",E250&lt;&gt;"")=TRUE, CELL("row",B250)-18,"")</f>
        <v/>
      </c>
      <c r="C250" s="31"/>
      <c r="D250" s="50"/>
      <c r="E250" s="41"/>
      <c r="F250" s="118"/>
    </row>
    <row r="251" spans="1:6" x14ac:dyDescent="0.3">
      <c r="A251" s="118"/>
      <c r="B251" s="30" t="str" cm="1">
        <f t="array" aca="1" ref="B251" ca="1">IF(AND(C251&lt;&gt;"",E251&lt;&gt;"")=TRUE, CELL("row",B251)-18,"")</f>
        <v/>
      </c>
      <c r="C251" s="31"/>
      <c r="D251" s="50"/>
      <c r="E251" s="41"/>
      <c r="F251" s="118"/>
    </row>
    <row r="252" spans="1:6" x14ac:dyDescent="0.3">
      <c r="A252" s="118"/>
      <c r="B252" s="30" t="str" cm="1">
        <f t="array" aca="1" ref="B252" ca="1">IF(AND(C252&lt;&gt;"",E252&lt;&gt;"")=TRUE, CELL("row",B252)-18,"")</f>
        <v/>
      </c>
      <c r="C252" s="31"/>
      <c r="D252" s="50"/>
      <c r="E252" s="41"/>
      <c r="F252" s="118"/>
    </row>
    <row r="253" spans="1:6" x14ac:dyDescent="0.3">
      <c r="A253" s="118"/>
      <c r="B253" s="30" t="str" cm="1">
        <f t="array" aca="1" ref="B253" ca="1">IF(AND(C253&lt;&gt;"",E253&lt;&gt;"")=TRUE, CELL("row",B253)-18,"")</f>
        <v/>
      </c>
      <c r="C253" s="31"/>
      <c r="D253" s="50"/>
      <c r="E253" s="41"/>
      <c r="F253" s="118"/>
    </row>
    <row r="254" spans="1:6" x14ac:dyDescent="0.3">
      <c r="A254" s="118"/>
      <c r="B254" s="30" t="str" cm="1">
        <f t="array" aca="1" ref="B254" ca="1">IF(AND(C254&lt;&gt;"",E254&lt;&gt;"")=TRUE, CELL("row",B254)-18,"")</f>
        <v/>
      </c>
      <c r="C254" s="31"/>
      <c r="D254" s="50"/>
      <c r="E254" s="41"/>
      <c r="F254" s="118"/>
    </row>
    <row r="255" spans="1:6" x14ac:dyDescent="0.3">
      <c r="A255" s="118"/>
      <c r="B255" s="30" t="str" cm="1">
        <f t="array" aca="1" ref="B255" ca="1">IF(AND(C255&lt;&gt;"",E255&lt;&gt;"")=TRUE, CELL("row",B255)-18,"")</f>
        <v/>
      </c>
      <c r="C255" s="31"/>
      <c r="D255" s="50"/>
      <c r="E255" s="41"/>
      <c r="F255" s="118"/>
    </row>
    <row r="256" spans="1:6" x14ac:dyDescent="0.3">
      <c r="A256" s="118"/>
      <c r="B256" s="30" t="str" cm="1">
        <f t="array" aca="1" ref="B256" ca="1">IF(AND(C256&lt;&gt;"",E256&lt;&gt;"")=TRUE, CELL("row",B256)-18,"")</f>
        <v/>
      </c>
      <c r="C256" s="31"/>
      <c r="D256" s="50"/>
      <c r="E256" s="41"/>
      <c r="F256" s="118"/>
    </row>
    <row r="257" spans="1:6" x14ac:dyDescent="0.3">
      <c r="A257" s="118"/>
      <c r="B257" s="30" t="str" cm="1">
        <f t="array" aca="1" ref="B257" ca="1">IF(AND(C257&lt;&gt;"",E257&lt;&gt;"")=TRUE, CELL("row",B257)-18,"")</f>
        <v/>
      </c>
      <c r="C257" s="31"/>
      <c r="D257" s="50"/>
      <c r="E257" s="41"/>
      <c r="F257" s="118"/>
    </row>
    <row r="258" spans="1:6" x14ac:dyDescent="0.3">
      <c r="A258" s="118"/>
      <c r="B258" s="30" t="str" cm="1">
        <f t="array" aca="1" ref="B258" ca="1">IF(AND(C258&lt;&gt;"",E258&lt;&gt;"")=TRUE, CELL("row",B258)-18,"")</f>
        <v/>
      </c>
      <c r="C258" s="31"/>
      <c r="D258" s="50"/>
      <c r="E258" s="41"/>
      <c r="F258" s="118"/>
    </row>
    <row r="259" spans="1:6" x14ac:dyDescent="0.3">
      <c r="A259" s="118"/>
      <c r="B259" s="30" t="str" cm="1">
        <f t="array" aca="1" ref="B259" ca="1">IF(AND(C259&lt;&gt;"",E259&lt;&gt;"")=TRUE, CELL("row",B259)-18,"")</f>
        <v/>
      </c>
      <c r="C259" s="31"/>
      <c r="D259" s="50"/>
      <c r="E259" s="41"/>
      <c r="F259" s="118"/>
    </row>
    <row r="260" spans="1:6" x14ac:dyDescent="0.3">
      <c r="A260" s="118"/>
      <c r="B260" s="30" t="str" cm="1">
        <f t="array" aca="1" ref="B260" ca="1">IF(AND(C260&lt;&gt;"",E260&lt;&gt;"")=TRUE, CELL("row",B260)-18,"")</f>
        <v/>
      </c>
      <c r="C260" s="31"/>
      <c r="D260" s="50"/>
      <c r="E260" s="41"/>
      <c r="F260" s="118"/>
    </row>
    <row r="261" spans="1:6" x14ac:dyDescent="0.3">
      <c r="A261" s="118"/>
      <c r="B261" s="30" t="str" cm="1">
        <f t="array" aca="1" ref="B261" ca="1">IF(AND(C261&lt;&gt;"",E261&lt;&gt;"")=TRUE, CELL("row",B261)-18,"")</f>
        <v/>
      </c>
      <c r="C261" s="31"/>
      <c r="D261" s="50"/>
      <c r="E261" s="41"/>
      <c r="F261" s="118"/>
    </row>
    <row r="262" spans="1:6" x14ac:dyDescent="0.3">
      <c r="A262" s="118"/>
      <c r="B262" s="30" t="str" cm="1">
        <f t="array" aca="1" ref="B262" ca="1">IF(AND(C262&lt;&gt;"",E262&lt;&gt;"")=TRUE, CELL("row",B262)-18,"")</f>
        <v/>
      </c>
      <c r="C262" s="31"/>
      <c r="D262" s="50"/>
      <c r="E262" s="41"/>
      <c r="F262" s="118"/>
    </row>
    <row r="263" spans="1:6" x14ac:dyDescent="0.3">
      <c r="A263" s="118"/>
      <c r="B263" s="30" t="str" cm="1">
        <f t="array" aca="1" ref="B263" ca="1">IF(AND(C263&lt;&gt;"",E263&lt;&gt;"")=TRUE, CELL("row",B263)-18,"")</f>
        <v/>
      </c>
      <c r="C263" s="31"/>
      <c r="D263" s="50"/>
      <c r="E263" s="41"/>
      <c r="F263" s="118"/>
    </row>
    <row r="264" spans="1:6" x14ac:dyDescent="0.3">
      <c r="A264" s="118"/>
      <c r="B264" s="30" t="str" cm="1">
        <f t="array" aca="1" ref="B264" ca="1">IF(AND(C264&lt;&gt;"",E264&lt;&gt;"")=TRUE, CELL("row",B264)-18,"")</f>
        <v/>
      </c>
      <c r="C264" s="31"/>
      <c r="D264" s="50"/>
      <c r="E264" s="41"/>
      <c r="F264" s="118"/>
    </row>
    <row r="265" spans="1:6" x14ac:dyDescent="0.3">
      <c r="A265" s="118"/>
      <c r="B265" s="30" t="str" cm="1">
        <f t="array" aca="1" ref="B265" ca="1">IF(AND(C265&lt;&gt;"",E265&lt;&gt;"")=TRUE, CELL("row",B265)-18,"")</f>
        <v/>
      </c>
      <c r="C265" s="31"/>
      <c r="D265" s="50"/>
      <c r="E265" s="41"/>
      <c r="F265" s="118"/>
    </row>
    <row r="266" spans="1:6" x14ac:dyDescent="0.3">
      <c r="A266" s="118"/>
      <c r="B266" s="30" t="str" cm="1">
        <f t="array" aca="1" ref="B266" ca="1">IF(AND(C266&lt;&gt;"",E266&lt;&gt;"")=TRUE, CELL("row",B266)-18,"")</f>
        <v/>
      </c>
      <c r="C266" s="31"/>
      <c r="D266" s="50"/>
      <c r="E266" s="41"/>
      <c r="F266" s="118"/>
    </row>
    <row r="267" spans="1:6" x14ac:dyDescent="0.3">
      <c r="A267" s="118"/>
      <c r="B267" s="30" t="str" cm="1">
        <f t="array" aca="1" ref="B267" ca="1">IF(AND(C267&lt;&gt;"",E267&lt;&gt;"")=TRUE, CELL("row",B267)-18,"")</f>
        <v/>
      </c>
      <c r="C267" s="31"/>
      <c r="D267" s="50"/>
      <c r="E267" s="41"/>
      <c r="F267" s="118"/>
    </row>
    <row r="268" spans="1:6" x14ac:dyDescent="0.3">
      <c r="A268" s="118"/>
      <c r="B268" s="30" t="str" cm="1">
        <f t="array" aca="1" ref="B268" ca="1">IF(AND(C268&lt;&gt;"",E268&lt;&gt;"")=TRUE, CELL("row",B268)-18,"")</f>
        <v/>
      </c>
      <c r="C268" s="31"/>
      <c r="D268" s="50"/>
      <c r="E268" s="41"/>
      <c r="F268" s="118"/>
    </row>
    <row r="269" spans="1:6" x14ac:dyDescent="0.3">
      <c r="A269" s="118"/>
      <c r="B269" s="30" t="str" cm="1">
        <f t="array" aca="1" ref="B269" ca="1">IF(AND(C269&lt;&gt;"",E269&lt;&gt;"")=TRUE, CELL("row",B269)-18,"")</f>
        <v/>
      </c>
      <c r="C269" s="31"/>
      <c r="D269" s="50"/>
      <c r="E269" s="41"/>
      <c r="F269" s="118"/>
    </row>
    <row r="270" spans="1:6" x14ac:dyDescent="0.3">
      <c r="A270" s="118"/>
      <c r="B270" s="30" t="str" cm="1">
        <f t="array" aca="1" ref="B270" ca="1">IF(AND(C270&lt;&gt;"",E270&lt;&gt;"")=TRUE, CELL("row",B270)-18,"")</f>
        <v/>
      </c>
      <c r="C270" s="31"/>
      <c r="D270" s="50"/>
      <c r="E270" s="41"/>
      <c r="F270" s="118"/>
    </row>
    <row r="271" spans="1:6" x14ac:dyDescent="0.3">
      <c r="A271" s="118"/>
      <c r="B271" s="30" t="str" cm="1">
        <f t="array" aca="1" ref="B271" ca="1">IF(AND(C271&lt;&gt;"",E271&lt;&gt;"")=TRUE, CELL("row",B271)-18,"")</f>
        <v/>
      </c>
      <c r="C271" s="31"/>
      <c r="D271" s="50"/>
      <c r="E271" s="41"/>
      <c r="F271" s="118"/>
    </row>
    <row r="272" spans="1:6" x14ac:dyDescent="0.3">
      <c r="A272" s="118"/>
      <c r="B272" s="30" t="str" cm="1">
        <f t="array" aca="1" ref="B272" ca="1">IF(AND(C272&lt;&gt;"",E272&lt;&gt;"")=TRUE, CELL("row",B272)-18,"")</f>
        <v/>
      </c>
      <c r="C272" s="31"/>
      <c r="D272" s="50"/>
      <c r="E272" s="41"/>
      <c r="F272" s="118"/>
    </row>
    <row r="273" spans="1:6" x14ac:dyDescent="0.3">
      <c r="A273" s="118"/>
      <c r="B273" s="30" t="str" cm="1">
        <f t="array" aca="1" ref="B273" ca="1">IF(AND(C273&lt;&gt;"",E273&lt;&gt;"")=TRUE, CELL("row",B273)-18,"")</f>
        <v/>
      </c>
      <c r="C273" s="31"/>
      <c r="D273" s="50"/>
      <c r="E273" s="41"/>
      <c r="F273" s="118"/>
    </row>
    <row r="274" spans="1:6" x14ac:dyDescent="0.3">
      <c r="A274" s="118"/>
      <c r="B274" s="30" t="str" cm="1">
        <f t="array" aca="1" ref="B274" ca="1">IF(AND(C274&lt;&gt;"",E274&lt;&gt;"")=TRUE, CELL("row",B274)-18,"")</f>
        <v/>
      </c>
      <c r="C274" s="31"/>
      <c r="D274" s="50"/>
      <c r="E274" s="41"/>
      <c r="F274" s="118"/>
    </row>
    <row r="275" spans="1:6" x14ac:dyDescent="0.3">
      <c r="A275" s="118"/>
      <c r="B275" s="30" t="str" cm="1">
        <f t="array" aca="1" ref="B275" ca="1">IF(AND(C275&lt;&gt;"",E275&lt;&gt;"")=TRUE, CELL("row",B275)-18,"")</f>
        <v/>
      </c>
      <c r="C275" s="31"/>
      <c r="D275" s="50"/>
      <c r="E275" s="41"/>
      <c r="F275" s="118"/>
    </row>
    <row r="276" spans="1:6" x14ac:dyDescent="0.3">
      <c r="A276" s="118"/>
      <c r="B276" s="30" t="str" cm="1">
        <f t="array" aca="1" ref="B276" ca="1">IF(AND(C276&lt;&gt;"",E276&lt;&gt;"")=TRUE, CELL("row",B276)-18,"")</f>
        <v/>
      </c>
      <c r="C276" s="31"/>
      <c r="D276" s="50"/>
      <c r="E276" s="41"/>
      <c r="F276" s="118"/>
    </row>
    <row r="277" spans="1:6" x14ac:dyDescent="0.3">
      <c r="A277" s="118"/>
      <c r="B277" s="30" t="str" cm="1">
        <f t="array" aca="1" ref="B277" ca="1">IF(AND(C277&lt;&gt;"",E277&lt;&gt;"")=TRUE, CELL("row",B277)-18,"")</f>
        <v/>
      </c>
      <c r="C277" s="31"/>
      <c r="D277" s="50"/>
      <c r="E277" s="41"/>
      <c r="F277" s="118"/>
    </row>
    <row r="278" spans="1:6" x14ac:dyDescent="0.3">
      <c r="A278" s="118"/>
      <c r="B278" s="30" t="str" cm="1">
        <f t="array" aca="1" ref="B278" ca="1">IF(AND(C278&lt;&gt;"",E278&lt;&gt;"")=TRUE, CELL("row",B278)-18,"")</f>
        <v/>
      </c>
      <c r="C278" s="31"/>
      <c r="D278" s="50"/>
      <c r="E278" s="41"/>
      <c r="F278" s="118"/>
    </row>
    <row r="279" spans="1:6" x14ac:dyDescent="0.3">
      <c r="A279" s="118"/>
      <c r="B279" s="30" t="str" cm="1">
        <f t="array" aca="1" ref="B279" ca="1">IF(AND(C279&lt;&gt;"",E279&lt;&gt;"")=TRUE, CELL("row",B279)-18,"")</f>
        <v/>
      </c>
      <c r="C279" s="31"/>
      <c r="D279" s="50"/>
      <c r="E279" s="41"/>
      <c r="F279" s="118"/>
    </row>
    <row r="280" spans="1:6" x14ac:dyDescent="0.3">
      <c r="A280" s="118"/>
      <c r="B280" s="30" t="str" cm="1">
        <f t="array" aca="1" ref="B280" ca="1">IF(AND(C280&lt;&gt;"",E280&lt;&gt;"")=TRUE, CELL("row",B280)-18,"")</f>
        <v/>
      </c>
      <c r="C280" s="31"/>
      <c r="D280" s="50"/>
      <c r="E280" s="41"/>
      <c r="F280" s="118"/>
    </row>
    <row r="281" spans="1:6" x14ac:dyDescent="0.3">
      <c r="A281" s="118"/>
      <c r="B281" s="30" t="str" cm="1">
        <f t="array" aca="1" ref="B281" ca="1">IF(AND(C281&lt;&gt;"",E281&lt;&gt;"")=TRUE, CELL("row",B281)-18,"")</f>
        <v/>
      </c>
      <c r="C281" s="31"/>
      <c r="D281" s="50"/>
      <c r="E281" s="41"/>
      <c r="F281" s="118"/>
    </row>
    <row r="282" spans="1:6" x14ac:dyDescent="0.3">
      <c r="A282" s="118"/>
      <c r="B282" s="30" t="str" cm="1">
        <f t="array" aca="1" ref="B282" ca="1">IF(AND(C282&lt;&gt;"",E282&lt;&gt;"")=TRUE, CELL("row",B282)-18,"")</f>
        <v/>
      </c>
      <c r="C282" s="31"/>
      <c r="D282" s="50"/>
      <c r="E282" s="41"/>
      <c r="F282" s="118"/>
    </row>
    <row r="283" spans="1:6" x14ac:dyDescent="0.3">
      <c r="A283" s="118"/>
      <c r="B283" s="30" t="str" cm="1">
        <f t="array" aca="1" ref="B283" ca="1">IF(AND(C283&lt;&gt;"",E283&lt;&gt;"")=TRUE, CELL("row",B283)-18,"")</f>
        <v/>
      </c>
      <c r="C283" s="31"/>
      <c r="D283" s="50"/>
      <c r="E283" s="41"/>
      <c r="F283" s="118"/>
    </row>
    <row r="284" spans="1:6" x14ac:dyDescent="0.3">
      <c r="A284" s="118"/>
      <c r="B284" s="30" t="str" cm="1">
        <f t="array" aca="1" ref="B284" ca="1">IF(AND(C284&lt;&gt;"",E284&lt;&gt;"")=TRUE, CELL("row",B284)-18,"")</f>
        <v/>
      </c>
      <c r="C284" s="31"/>
      <c r="D284" s="50"/>
      <c r="E284" s="41"/>
      <c r="F284" s="118"/>
    </row>
    <row r="285" spans="1:6" x14ac:dyDescent="0.3">
      <c r="A285" s="118"/>
      <c r="B285" s="30" t="str" cm="1">
        <f t="array" aca="1" ref="B285" ca="1">IF(AND(C285&lt;&gt;"",E285&lt;&gt;"")=TRUE, CELL("row",B285)-18,"")</f>
        <v/>
      </c>
      <c r="C285" s="31"/>
      <c r="D285" s="50"/>
      <c r="E285" s="41"/>
      <c r="F285" s="118"/>
    </row>
    <row r="286" spans="1:6" x14ac:dyDescent="0.3">
      <c r="A286" s="118"/>
      <c r="B286" s="30" t="str" cm="1">
        <f t="array" aca="1" ref="B286" ca="1">IF(AND(C286&lt;&gt;"",E286&lt;&gt;"")=TRUE, CELL("row",B286)-18,"")</f>
        <v/>
      </c>
      <c r="C286" s="31"/>
      <c r="D286" s="50"/>
      <c r="E286" s="41"/>
      <c r="F286" s="118"/>
    </row>
    <row r="287" spans="1:6" x14ac:dyDescent="0.3">
      <c r="A287" s="118"/>
      <c r="B287" s="30" t="str" cm="1">
        <f t="array" aca="1" ref="B287" ca="1">IF(AND(C287&lt;&gt;"",E287&lt;&gt;"")=TRUE, CELL("row",B287)-18,"")</f>
        <v/>
      </c>
      <c r="C287" s="31"/>
      <c r="D287" s="50"/>
      <c r="E287" s="41"/>
      <c r="F287" s="118"/>
    </row>
    <row r="288" spans="1:6" x14ac:dyDescent="0.3">
      <c r="A288" s="118"/>
      <c r="B288" s="30" t="str" cm="1">
        <f t="array" aca="1" ref="B288" ca="1">IF(AND(C288&lt;&gt;"",E288&lt;&gt;"")=TRUE, CELL("row",B288)-18,"")</f>
        <v/>
      </c>
      <c r="C288" s="31"/>
      <c r="D288" s="50"/>
      <c r="E288" s="41"/>
      <c r="F288" s="118"/>
    </row>
    <row r="289" spans="1:6" x14ac:dyDescent="0.3">
      <c r="A289" s="118"/>
      <c r="B289" s="30" t="str" cm="1">
        <f t="array" aca="1" ref="B289" ca="1">IF(AND(C289&lt;&gt;"",E289&lt;&gt;"")=TRUE, CELL("row",B289)-18,"")</f>
        <v/>
      </c>
      <c r="C289" s="31"/>
      <c r="D289" s="50"/>
      <c r="E289" s="41"/>
      <c r="F289" s="118"/>
    </row>
    <row r="290" spans="1:6" x14ac:dyDescent="0.3">
      <c r="A290" s="118"/>
      <c r="B290" s="30" t="str" cm="1">
        <f t="array" aca="1" ref="B290" ca="1">IF(AND(C290&lt;&gt;"",E290&lt;&gt;"")=TRUE, CELL("row",B290)-18,"")</f>
        <v/>
      </c>
      <c r="C290" s="31"/>
      <c r="D290" s="50"/>
      <c r="E290" s="41"/>
      <c r="F290" s="118"/>
    </row>
    <row r="291" spans="1:6" x14ac:dyDescent="0.3">
      <c r="A291" s="118"/>
      <c r="B291" s="30" t="str" cm="1">
        <f t="array" aca="1" ref="B291" ca="1">IF(AND(C291&lt;&gt;"",E291&lt;&gt;"")=TRUE, CELL("row",B291)-18,"")</f>
        <v/>
      </c>
      <c r="C291" s="31"/>
      <c r="D291" s="50"/>
      <c r="E291" s="41"/>
      <c r="F291" s="118"/>
    </row>
    <row r="292" spans="1:6" x14ac:dyDescent="0.3">
      <c r="A292" s="118"/>
      <c r="B292" s="30" t="str" cm="1">
        <f t="array" aca="1" ref="B292" ca="1">IF(AND(C292&lt;&gt;"",E292&lt;&gt;"")=TRUE, CELL("row",B292)-18,"")</f>
        <v/>
      </c>
      <c r="C292" s="31"/>
      <c r="D292" s="50"/>
      <c r="E292" s="41"/>
      <c r="F292" s="118"/>
    </row>
    <row r="293" spans="1:6" x14ac:dyDescent="0.3">
      <c r="A293" s="118"/>
      <c r="B293" s="30" t="str" cm="1">
        <f t="array" aca="1" ref="B293" ca="1">IF(AND(C293&lt;&gt;"",E293&lt;&gt;"")=TRUE, CELL("row",B293)-18,"")</f>
        <v/>
      </c>
      <c r="C293" s="31"/>
      <c r="D293" s="50"/>
      <c r="E293" s="41"/>
      <c r="F293" s="118"/>
    </row>
    <row r="294" spans="1:6" x14ac:dyDescent="0.3">
      <c r="A294" s="118"/>
      <c r="B294" s="30" t="str" cm="1">
        <f t="array" aca="1" ref="B294" ca="1">IF(AND(C294&lt;&gt;"",E294&lt;&gt;"")=TRUE, CELL("row",B294)-18,"")</f>
        <v/>
      </c>
      <c r="C294" s="31"/>
      <c r="D294" s="50"/>
      <c r="E294" s="41"/>
      <c r="F294" s="118"/>
    </row>
    <row r="295" spans="1:6" x14ac:dyDescent="0.3">
      <c r="A295" s="118"/>
      <c r="B295" s="30" t="str" cm="1">
        <f t="array" aca="1" ref="B295" ca="1">IF(AND(C295&lt;&gt;"",E295&lt;&gt;"")=TRUE, CELL("row",B295)-18,"")</f>
        <v/>
      </c>
      <c r="C295" s="31"/>
      <c r="D295" s="50"/>
      <c r="E295" s="41"/>
      <c r="F295" s="118"/>
    </row>
    <row r="296" spans="1:6" x14ac:dyDescent="0.3">
      <c r="A296" s="118"/>
      <c r="B296" s="30" t="str" cm="1">
        <f t="array" aca="1" ref="B296" ca="1">IF(AND(C296&lt;&gt;"",E296&lt;&gt;"")=TRUE, CELL("row",B296)-18,"")</f>
        <v/>
      </c>
      <c r="C296" s="31"/>
      <c r="D296" s="50"/>
      <c r="E296" s="41"/>
      <c r="F296" s="118"/>
    </row>
    <row r="297" spans="1:6" x14ac:dyDescent="0.3">
      <c r="A297" s="118"/>
      <c r="B297" s="30" t="str" cm="1">
        <f t="array" aca="1" ref="B297" ca="1">IF(AND(C297&lt;&gt;"",E297&lt;&gt;"")=TRUE, CELL("row",B297)-18,"")</f>
        <v/>
      </c>
      <c r="C297" s="31"/>
      <c r="D297" s="50"/>
      <c r="E297" s="41"/>
      <c r="F297" s="118"/>
    </row>
    <row r="298" spans="1:6" x14ac:dyDescent="0.3">
      <c r="A298" s="118"/>
      <c r="B298" s="30" t="str" cm="1">
        <f t="array" aca="1" ref="B298" ca="1">IF(AND(C298&lt;&gt;"",E298&lt;&gt;"")=TRUE, CELL("row",B298)-18,"")</f>
        <v/>
      </c>
      <c r="C298" s="31"/>
      <c r="D298" s="50"/>
      <c r="E298" s="41"/>
      <c r="F298" s="118"/>
    </row>
    <row r="299" spans="1:6" x14ac:dyDescent="0.3">
      <c r="A299" s="118"/>
      <c r="B299" s="30" t="str" cm="1">
        <f t="array" aca="1" ref="B299" ca="1">IF(AND(C299&lt;&gt;"",E299&lt;&gt;"")=TRUE, CELL("row",B299)-18,"")</f>
        <v/>
      </c>
      <c r="C299" s="31"/>
      <c r="D299" s="50"/>
      <c r="E299" s="41"/>
      <c r="F299" s="118"/>
    </row>
    <row r="300" spans="1:6" x14ac:dyDescent="0.3">
      <c r="A300" s="118"/>
      <c r="B300" s="30" t="str" cm="1">
        <f t="array" aca="1" ref="B300" ca="1">IF(AND(C300&lt;&gt;"",E300&lt;&gt;"")=TRUE, CELL("row",B300)-18,"")</f>
        <v/>
      </c>
      <c r="C300" s="31"/>
      <c r="D300" s="50"/>
      <c r="E300" s="41"/>
      <c r="F300" s="118"/>
    </row>
    <row r="301" spans="1:6" x14ac:dyDescent="0.3">
      <c r="A301" s="118"/>
      <c r="B301" s="30" t="str" cm="1">
        <f t="array" aca="1" ref="B301" ca="1">IF(AND(C301&lt;&gt;"",E301&lt;&gt;"")=TRUE, CELL("row",B301)-18,"")</f>
        <v/>
      </c>
      <c r="C301" s="31"/>
      <c r="D301" s="50"/>
      <c r="E301" s="41"/>
      <c r="F301" s="118"/>
    </row>
    <row r="302" spans="1:6" x14ac:dyDescent="0.3">
      <c r="A302" s="118"/>
      <c r="B302" s="30" t="str" cm="1">
        <f t="array" aca="1" ref="B302" ca="1">IF(AND(C302&lt;&gt;"",E302&lt;&gt;"")=TRUE, CELL("row",B302)-18,"")</f>
        <v/>
      </c>
      <c r="C302" s="31"/>
      <c r="D302" s="50"/>
      <c r="E302" s="41"/>
      <c r="F302" s="118"/>
    </row>
    <row r="303" spans="1:6" x14ac:dyDescent="0.3">
      <c r="A303" s="118"/>
      <c r="B303" s="30" t="str" cm="1">
        <f t="array" aca="1" ref="B303" ca="1">IF(AND(C303&lt;&gt;"",E303&lt;&gt;"")=TRUE, CELL("row",B303)-18,"")</f>
        <v/>
      </c>
      <c r="C303" s="31"/>
      <c r="D303" s="50"/>
      <c r="E303" s="41"/>
      <c r="F303" s="118"/>
    </row>
    <row r="304" spans="1:6" x14ac:dyDescent="0.3">
      <c r="A304" s="118"/>
      <c r="B304" s="30" t="str" cm="1">
        <f t="array" aca="1" ref="B304" ca="1">IF(AND(C304&lt;&gt;"",E304&lt;&gt;"")=TRUE, CELL("row",B304)-18,"")</f>
        <v/>
      </c>
      <c r="C304" s="31"/>
      <c r="D304" s="50"/>
      <c r="E304" s="41"/>
      <c r="F304" s="118"/>
    </row>
    <row r="305" spans="1:6" x14ac:dyDescent="0.3">
      <c r="A305" s="118"/>
      <c r="B305" s="30" t="str" cm="1">
        <f t="array" aca="1" ref="B305" ca="1">IF(AND(C305&lt;&gt;"",E305&lt;&gt;"")=TRUE, CELL("row",B305)-18,"")</f>
        <v/>
      </c>
      <c r="C305" s="31"/>
      <c r="D305" s="50"/>
      <c r="E305" s="41"/>
      <c r="F305" s="118"/>
    </row>
    <row r="306" spans="1:6" x14ac:dyDescent="0.3">
      <c r="A306" s="118"/>
      <c r="B306" s="30" t="str" cm="1">
        <f t="array" aca="1" ref="B306" ca="1">IF(AND(C306&lt;&gt;"",E306&lt;&gt;"")=TRUE, CELL("row",B306)-18,"")</f>
        <v/>
      </c>
      <c r="C306" s="31"/>
      <c r="D306" s="50"/>
      <c r="E306" s="41"/>
      <c r="F306" s="118"/>
    </row>
    <row r="307" spans="1:6" x14ac:dyDescent="0.3">
      <c r="A307" s="118"/>
      <c r="B307" s="30" t="str" cm="1">
        <f t="array" aca="1" ref="B307" ca="1">IF(AND(C307&lt;&gt;"",E307&lt;&gt;"")=TRUE, CELL("row",B307)-18,"")</f>
        <v/>
      </c>
      <c r="C307" s="31"/>
      <c r="D307" s="50"/>
      <c r="E307" s="41"/>
      <c r="F307" s="118"/>
    </row>
    <row r="308" spans="1:6" x14ac:dyDescent="0.3">
      <c r="A308" s="118"/>
      <c r="B308" s="30" t="str" cm="1">
        <f t="array" aca="1" ref="B308" ca="1">IF(AND(C308&lt;&gt;"",E308&lt;&gt;"")=TRUE, CELL("row",B308)-18,"")</f>
        <v/>
      </c>
      <c r="C308" s="31"/>
      <c r="D308" s="50"/>
      <c r="E308" s="41"/>
      <c r="F308" s="118"/>
    </row>
    <row r="309" spans="1:6" x14ac:dyDescent="0.3">
      <c r="A309" s="118"/>
      <c r="B309" s="30" t="str" cm="1">
        <f t="array" aca="1" ref="B309" ca="1">IF(AND(C309&lt;&gt;"",E309&lt;&gt;"")=TRUE, CELL("row",B309)-18,"")</f>
        <v/>
      </c>
      <c r="C309" s="31"/>
      <c r="D309" s="50"/>
      <c r="E309" s="41"/>
      <c r="F309" s="118"/>
    </row>
    <row r="310" spans="1:6" x14ac:dyDescent="0.3">
      <c r="A310" s="118"/>
      <c r="B310" s="30" t="str" cm="1">
        <f t="array" aca="1" ref="B310" ca="1">IF(AND(C310&lt;&gt;"",E310&lt;&gt;"")=TRUE, CELL("row",B310)-18,"")</f>
        <v/>
      </c>
      <c r="C310" s="31"/>
      <c r="D310" s="50"/>
      <c r="E310" s="41"/>
      <c r="F310" s="118"/>
    </row>
    <row r="311" spans="1:6" x14ac:dyDescent="0.3">
      <c r="A311" s="118"/>
      <c r="B311" s="30" t="str" cm="1">
        <f t="array" aca="1" ref="B311" ca="1">IF(AND(C311&lt;&gt;"",E311&lt;&gt;"")=TRUE, CELL("row",B311)-18,"")</f>
        <v/>
      </c>
      <c r="C311" s="31"/>
      <c r="D311" s="50"/>
      <c r="E311" s="41"/>
      <c r="F311" s="118"/>
    </row>
    <row r="312" spans="1:6" x14ac:dyDescent="0.3">
      <c r="A312" s="118"/>
      <c r="B312" s="30" t="str" cm="1">
        <f t="array" aca="1" ref="B312" ca="1">IF(AND(C312&lt;&gt;"",E312&lt;&gt;"")=TRUE, CELL("row",B312)-18,"")</f>
        <v/>
      </c>
      <c r="C312" s="31"/>
      <c r="D312" s="50"/>
      <c r="E312" s="41"/>
      <c r="F312" s="118"/>
    </row>
    <row r="313" spans="1:6" x14ac:dyDescent="0.3">
      <c r="A313" s="118"/>
      <c r="B313" s="30" t="str" cm="1">
        <f t="array" aca="1" ref="B313" ca="1">IF(AND(C313&lt;&gt;"",E313&lt;&gt;"")=TRUE, CELL("row",B313)-18,"")</f>
        <v/>
      </c>
      <c r="C313" s="31"/>
      <c r="D313" s="50"/>
      <c r="E313" s="41"/>
      <c r="F313" s="118"/>
    </row>
    <row r="314" spans="1:6" x14ac:dyDescent="0.3">
      <c r="A314" s="118"/>
      <c r="B314" s="30" t="str" cm="1">
        <f t="array" aca="1" ref="B314" ca="1">IF(AND(C314&lt;&gt;"",E314&lt;&gt;"")=TRUE, CELL("row",B314)-18,"")</f>
        <v/>
      </c>
      <c r="C314" s="31"/>
      <c r="D314" s="50"/>
      <c r="E314" s="41"/>
      <c r="F314" s="118"/>
    </row>
    <row r="315" spans="1:6" x14ac:dyDescent="0.3">
      <c r="A315" s="118"/>
      <c r="B315" s="30" t="str" cm="1">
        <f t="array" aca="1" ref="B315" ca="1">IF(AND(C315&lt;&gt;"",E315&lt;&gt;"")=TRUE, CELL("row",B315)-18,"")</f>
        <v/>
      </c>
      <c r="C315" s="31"/>
      <c r="D315" s="50"/>
      <c r="E315" s="41"/>
      <c r="F315" s="118"/>
    </row>
    <row r="316" spans="1:6" x14ac:dyDescent="0.3">
      <c r="A316" s="118"/>
      <c r="B316" s="30" t="str" cm="1">
        <f t="array" aca="1" ref="B316" ca="1">IF(AND(C316&lt;&gt;"",E316&lt;&gt;"")=TRUE, CELL("row",B316)-18,"")</f>
        <v/>
      </c>
      <c r="C316" s="31"/>
      <c r="D316" s="50"/>
      <c r="E316" s="41"/>
      <c r="F316" s="118"/>
    </row>
    <row r="317" spans="1:6" x14ac:dyDescent="0.3">
      <c r="A317" s="118"/>
      <c r="B317" s="30" t="str" cm="1">
        <f t="array" aca="1" ref="B317" ca="1">IF(AND(C317&lt;&gt;"",E317&lt;&gt;"")=TRUE, CELL("row",B317)-18,"")</f>
        <v/>
      </c>
      <c r="C317" s="31"/>
      <c r="D317" s="50"/>
      <c r="E317" s="41"/>
      <c r="F317" s="118"/>
    </row>
    <row r="318" spans="1:6" x14ac:dyDescent="0.3">
      <c r="A318" s="118"/>
      <c r="B318" s="30" t="str" cm="1">
        <f t="array" aca="1" ref="B318" ca="1">IF(AND(C318&lt;&gt;"",E318&lt;&gt;"")=TRUE, CELL("row",B318)-18,"")</f>
        <v/>
      </c>
      <c r="C318" s="31"/>
      <c r="D318" s="50"/>
      <c r="E318" s="41"/>
      <c r="F318" s="118"/>
    </row>
    <row r="319" spans="1:6" x14ac:dyDescent="0.3">
      <c r="A319" s="118" t="s">
        <v>135</v>
      </c>
      <c r="B319" s="49">
        <f ca="1">COUNTIF(B19:B318, "")</f>
        <v>270</v>
      </c>
      <c r="C319" s="49">
        <f>COUNTIF(C19:C318, "")</f>
        <v>270</v>
      </c>
      <c r="D319" s="49">
        <f>COUNTIF(D19:D318, "")</f>
        <v>270</v>
      </c>
      <c r="E319" s="48">
        <f>COUNTIF(E19:E318, "")</f>
        <v>270</v>
      </c>
      <c r="F319" s="118" t="s">
        <v>135</v>
      </c>
    </row>
    <row r="320" spans="1:6" ht="6.6" customHeight="1" x14ac:dyDescent="0.3">
      <c r="A320" s="118"/>
      <c r="B320" s="56"/>
      <c r="C320" s="29"/>
      <c r="D320" s="56"/>
      <c r="E320" s="56"/>
      <c r="F320" s="118"/>
    </row>
  </sheetData>
  <mergeCells count="2">
    <mergeCell ref="G2:K2"/>
    <mergeCell ref="B17:E17"/>
  </mergeCells>
  <conditionalFormatting sqref="D19:D285 D305:D318">
    <cfRule type="cellIs" dxfId="34" priority="6" operator="equal">
      <formula>"Q"</formula>
    </cfRule>
    <cfRule type="cellIs" dxfId="33" priority="7" operator="equal">
      <formula>"T"</formula>
    </cfRule>
    <cfRule type="cellIs" dxfId="32" priority="8" operator="equal">
      <formula>"B"</formula>
    </cfRule>
    <cfRule type="cellIs" dxfId="31" priority="9" operator="equal">
      <formula>"F"</formula>
    </cfRule>
    <cfRule type="cellIs" dxfId="30" priority="10" operator="equal">
      <formula>"P"</formula>
    </cfRule>
  </conditionalFormatting>
  <conditionalFormatting sqref="D286:D304">
    <cfRule type="cellIs" dxfId="29" priority="1" operator="equal">
      <formula>"Q"</formula>
    </cfRule>
    <cfRule type="cellIs" dxfId="28" priority="2" operator="equal">
      <formula>"T"</formula>
    </cfRule>
    <cfRule type="cellIs" dxfId="27" priority="3" operator="equal">
      <formula>"B"</formula>
    </cfRule>
    <cfRule type="cellIs" dxfId="26" priority="4" operator="equal">
      <formula>"F"</formula>
    </cfRule>
    <cfRule type="cellIs" dxfId="25" priority="5" operator="equal">
      <formula>"P"</formula>
    </cfRule>
  </conditionalFormatting>
  <dataValidations count="1">
    <dataValidation type="list" allowBlank="1" showInputMessage="1" showErrorMessage="1" prompt="   - (Press delete to clear)_x000a_i  - Information_x000a_T - To Do_x000a_B - Blocked_x000a_F - Fail_x000a_Q - Qualified Pass_x000a_P - Pass" sqref="D19:D318" xr:uid="{0F69CB56-06D2-4C52-8AC8-9EA8F462E2E3}">
      <formula1>"i,T,B,F,Q,P"</formula1>
    </dataValidation>
  </dataValidations>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15B9C8-8FAC-4898-9FEB-E769D11B183F}">
  <dimension ref="A1:L320"/>
  <sheetViews>
    <sheetView zoomScaleNormal="100" workbookViewId="0"/>
  </sheetViews>
  <sheetFormatPr defaultColWidth="9.21875" defaultRowHeight="14.4" x14ac:dyDescent="0.3"/>
  <cols>
    <col min="1" max="1" width="1.77734375" style="119" customWidth="1"/>
    <col min="2" max="2" width="4.33203125" style="63" customWidth="1"/>
    <col min="3" max="3" width="6.5546875" style="32" customWidth="1"/>
    <col min="4" max="4" width="3.44140625" style="63" customWidth="1"/>
    <col min="5" max="5" width="93.33203125" style="63" customWidth="1"/>
    <col min="6" max="6" width="1.77734375" style="119" customWidth="1"/>
    <col min="7" max="7" width="11.6640625" style="63" customWidth="1"/>
    <col min="8" max="8" width="2.88671875" style="63" customWidth="1"/>
    <col min="9" max="9" width="7.21875" style="63" bestFit="1" customWidth="1"/>
    <col min="10" max="10" width="5.6640625" style="63" bestFit="1" customWidth="1"/>
    <col min="11" max="11" width="23.44140625" style="63" customWidth="1"/>
    <col min="12" max="12" width="1.77734375" style="63" customWidth="1"/>
    <col min="13" max="16384" width="9.21875" style="63"/>
  </cols>
  <sheetData>
    <row r="1" spans="1:12" ht="6.6" customHeight="1" x14ac:dyDescent="0.3">
      <c r="A1" s="118"/>
      <c r="B1" s="56"/>
      <c r="C1" s="56"/>
      <c r="D1" s="56"/>
      <c r="E1" s="56"/>
      <c r="F1" s="118"/>
      <c r="G1" s="56"/>
      <c r="H1" s="56"/>
      <c r="I1" s="56"/>
      <c r="J1" s="56"/>
      <c r="K1" s="56"/>
      <c r="L1" s="56"/>
    </row>
    <row r="2" spans="1:12" ht="15.6" x14ac:dyDescent="0.3">
      <c r="A2" s="118"/>
      <c r="C2" s="63"/>
      <c r="F2" s="118"/>
      <c r="G2" s="130" t="s">
        <v>43</v>
      </c>
      <c r="H2" s="131"/>
      <c r="I2" s="131"/>
      <c r="J2" s="131"/>
      <c r="K2" s="132"/>
      <c r="L2" s="56"/>
    </row>
    <row r="3" spans="1:12" ht="6.6" customHeight="1" x14ac:dyDescent="0.3">
      <c r="A3" s="118"/>
      <c r="C3" s="63"/>
      <c r="F3" s="118"/>
      <c r="G3" s="56"/>
      <c r="H3" s="56"/>
      <c r="I3" s="56"/>
      <c r="J3" s="56"/>
      <c r="K3" s="56"/>
      <c r="L3" s="56"/>
    </row>
    <row r="4" spans="1:12" x14ac:dyDescent="0.3">
      <c r="A4" s="118"/>
      <c r="C4" s="63"/>
      <c r="F4" s="118"/>
      <c r="G4" s="44" t="s">
        <v>17</v>
      </c>
      <c r="H4" s="45"/>
      <c r="I4" s="33" t="s">
        <v>21</v>
      </c>
      <c r="J4" s="33" t="s">
        <v>24</v>
      </c>
      <c r="K4" s="20"/>
      <c r="L4" s="56"/>
    </row>
    <row r="5" spans="1:12" x14ac:dyDescent="0.3">
      <c r="A5" s="118"/>
      <c r="C5" s="63"/>
      <c r="F5" s="118"/>
      <c r="G5" s="67" t="s">
        <v>10</v>
      </c>
      <c r="H5" s="64" t="s">
        <v>9</v>
      </c>
      <c r="I5" s="65">
        <f t="shared" ref="I5:I10" si="0">SUMIF($D$18:$D$319,$H5,$C$18:$C$319)/60</f>
        <v>0</v>
      </c>
      <c r="J5" s="66">
        <f>COUNTIF($D$18:$D$319,$H5)</f>
        <v>0</v>
      </c>
      <c r="K5" s="36"/>
      <c r="L5" s="56"/>
    </row>
    <row r="6" spans="1:12" x14ac:dyDescent="0.3">
      <c r="A6" s="118"/>
      <c r="C6" s="63"/>
      <c r="F6" s="118"/>
      <c r="G6" s="67" t="s">
        <v>6</v>
      </c>
      <c r="H6" s="64" t="s">
        <v>3</v>
      </c>
      <c r="I6" s="65">
        <f t="shared" si="0"/>
        <v>0</v>
      </c>
      <c r="J6" s="66">
        <f>COUNTIF($D$18:$D$319,$H6)</f>
        <v>0</v>
      </c>
      <c r="K6" s="35"/>
      <c r="L6" s="56"/>
    </row>
    <row r="7" spans="1:12" x14ac:dyDescent="0.3">
      <c r="A7" s="118"/>
      <c r="C7" s="63"/>
      <c r="F7" s="118"/>
      <c r="G7" s="67" t="s">
        <v>5</v>
      </c>
      <c r="H7" s="64" t="s">
        <v>0</v>
      </c>
      <c r="I7" s="65">
        <f t="shared" si="0"/>
        <v>0</v>
      </c>
      <c r="J7" s="66">
        <f>COUNTIF($D$18:$D$319,$H7)</f>
        <v>0</v>
      </c>
      <c r="K7" s="35"/>
      <c r="L7" s="56"/>
    </row>
    <row r="8" spans="1:12" x14ac:dyDescent="0.3">
      <c r="A8" s="118"/>
      <c r="C8" s="63"/>
      <c r="F8" s="118"/>
      <c r="G8" s="67" t="s">
        <v>133</v>
      </c>
      <c r="H8" s="64" t="s">
        <v>132</v>
      </c>
      <c r="I8" s="65">
        <f t="shared" si="0"/>
        <v>1.6666666666666666E-2</v>
      </c>
      <c r="J8" s="66">
        <f>COUNTIF($D$18:$D$319,$H8)</f>
        <v>6</v>
      </c>
      <c r="K8" s="35"/>
      <c r="L8" s="56"/>
    </row>
    <row r="9" spans="1:12" x14ac:dyDescent="0.3">
      <c r="A9" s="118"/>
      <c r="C9" s="63"/>
      <c r="F9" s="118"/>
      <c r="G9" s="67" t="s">
        <v>4</v>
      </c>
      <c r="H9" s="64" t="s">
        <v>1</v>
      </c>
      <c r="I9" s="65">
        <f t="shared" si="0"/>
        <v>0.1</v>
      </c>
      <c r="J9" s="66">
        <f>COUNTIF($D$18:$D$319,$H9)</f>
        <v>6</v>
      </c>
      <c r="K9" s="35"/>
      <c r="L9" s="56"/>
    </row>
    <row r="10" spans="1:12" x14ac:dyDescent="0.3">
      <c r="A10" s="118"/>
      <c r="C10" s="63"/>
      <c r="F10" s="118"/>
      <c r="G10" s="42" t="s">
        <v>35</v>
      </c>
      <c r="H10" s="24" t="s">
        <v>34</v>
      </c>
      <c r="I10" s="25">
        <f t="shared" si="0"/>
        <v>1.6666666666666666E-2</v>
      </c>
      <c r="J10" s="71"/>
      <c r="K10" s="26"/>
      <c r="L10" s="56"/>
    </row>
    <row r="11" spans="1:12" x14ac:dyDescent="0.3">
      <c r="A11" s="118"/>
      <c r="C11" s="63"/>
      <c r="F11" s="118"/>
      <c r="G11" s="56"/>
      <c r="H11" s="18"/>
      <c r="I11" s="27">
        <f>SUM(I5:I10)</f>
        <v>0.13333333333333333</v>
      </c>
      <c r="J11" s="28">
        <f>SUM(J5:J10)</f>
        <v>12</v>
      </c>
      <c r="K11" s="26"/>
      <c r="L11" s="56"/>
    </row>
    <row r="12" spans="1:12" x14ac:dyDescent="0.3">
      <c r="A12" s="118"/>
      <c r="C12" s="63"/>
      <c r="F12" s="118"/>
      <c r="G12" s="56"/>
      <c r="H12" s="56"/>
      <c r="I12" s="56"/>
      <c r="J12" s="56"/>
      <c r="K12" s="56"/>
      <c r="L12" s="56"/>
    </row>
    <row r="13" spans="1:12" ht="15.6" x14ac:dyDescent="0.3">
      <c r="A13" s="118"/>
      <c r="C13" s="63"/>
      <c r="F13" s="118"/>
      <c r="G13" s="52" t="str">
        <f>IF(COUNTIF(G14:G16, "") &lt;&gt; 3, "VALIDATION ERROR!", "")</f>
        <v/>
      </c>
      <c r="H13" s="56"/>
      <c r="I13" s="56"/>
      <c r="J13" s="56"/>
      <c r="K13" s="56"/>
      <c r="L13" s="56"/>
    </row>
    <row r="14" spans="1:12" x14ac:dyDescent="0.3">
      <c r="A14" s="118"/>
      <c r="C14" s="63"/>
      <c r="F14" s="118"/>
      <c r="G14" s="51" t="str">
        <f>IF($C$319&lt;&gt;$E$319,"REJ-01: " &amp; $C$319&amp;" [Exec Tm] rows  &lt;&gt;  " &amp; $E$319 &amp; " [Test Steps] rows", "")</f>
        <v/>
      </c>
      <c r="H14" s="56"/>
      <c r="I14" s="56"/>
      <c r="J14" s="56"/>
      <c r="K14" s="56"/>
      <c r="L14" s="56"/>
    </row>
    <row r="15" spans="1:12" x14ac:dyDescent="0.3">
      <c r="A15" s="118"/>
      <c r="C15" s="63"/>
      <c r="F15" s="118"/>
      <c r="G15" s="51" t="str">
        <f>IF($D$319&lt;&gt;$E$319,"REJ-02: " &amp; $D$319&amp;" [Status] rows  &lt;&gt;  " &amp; $E$319 &amp; " [Test Steps] rows", "")</f>
        <v/>
      </c>
      <c r="H15" s="56"/>
      <c r="I15" s="56"/>
      <c r="J15" s="56"/>
      <c r="K15" s="56"/>
      <c r="L15" s="56"/>
    </row>
    <row r="16" spans="1:12" ht="6.6" customHeight="1" x14ac:dyDescent="0.3">
      <c r="A16" s="118"/>
      <c r="B16" s="56"/>
      <c r="C16" s="56"/>
      <c r="D16" s="56"/>
      <c r="E16" s="56"/>
      <c r="F16" s="118"/>
      <c r="G16" s="51"/>
      <c r="H16" s="56"/>
      <c r="I16" s="56"/>
      <c r="J16" s="56"/>
      <c r="K16" s="56"/>
      <c r="L16" s="56"/>
    </row>
    <row r="17" spans="1:6" ht="15.6" x14ac:dyDescent="0.3">
      <c r="A17" s="118" t="s">
        <v>135</v>
      </c>
      <c r="B17" s="130" t="s">
        <v>44</v>
      </c>
      <c r="C17" s="131"/>
      <c r="D17" s="131"/>
      <c r="E17" s="132"/>
      <c r="F17" s="118" t="s">
        <v>135</v>
      </c>
    </row>
    <row r="18" spans="1:6" x14ac:dyDescent="0.3">
      <c r="A18" s="118"/>
      <c r="B18" s="46" t="s">
        <v>32</v>
      </c>
      <c r="C18" s="46" t="s">
        <v>21</v>
      </c>
      <c r="D18" s="46" t="s">
        <v>2</v>
      </c>
      <c r="E18" s="47" t="s">
        <v>22</v>
      </c>
      <c r="F18" s="118"/>
    </row>
    <row r="19" spans="1:6" x14ac:dyDescent="0.3">
      <c r="A19" s="118" t="s">
        <v>135</v>
      </c>
      <c r="B19" s="30" cm="1">
        <f t="array" aca="1" ref="B19" ca="1">IF(AND(C19&lt;&gt;"",E19&lt;&gt;"")=TRUE, CELL("row",B19)-18,"")</f>
        <v>1</v>
      </c>
      <c r="C19" s="110">
        <v>0</v>
      </c>
      <c r="D19" s="108" t="s">
        <v>34</v>
      </c>
      <c r="E19" s="109" t="s">
        <v>89</v>
      </c>
      <c r="F19" s="118"/>
    </row>
    <row r="20" spans="1:6" x14ac:dyDescent="0.3">
      <c r="A20" s="118"/>
      <c r="B20" s="30" cm="1">
        <f t="array" aca="1" ref="B20" ca="1">IF(AND(C20&lt;&gt;"",E20&lt;&gt;"")=TRUE, CELL("row",B20)-18,"")</f>
        <v>2</v>
      </c>
      <c r="C20" s="31">
        <v>1</v>
      </c>
      <c r="D20" s="50" t="s">
        <v>132</v>
      </c>
      <c r="E20" s="41" t="s">
        <v>60</v>
      </c>
      <c r="F20" s="118"/>
    </row>
    <row r="21" spans="1:6" x14ac:dyDescent="0.3">
      <c r="A21" s="118"/>
      <c r="B21" s="30" cm="1">
        <f t="array" aca="1" ref="B21" ca="1">IF(AND(C21&lt;&gt;"",E21&lt;&gt;"")=TRUE, CELL("row",B21)-18,"")</f>
        <v>3</v>
      </c>
      <c r="C21" s="31">
        <v>0</v>
      </c>
      <c r="D21" s="50" t="s">
        <v>132</v>
      </c>
      <c r="E21" s="41" t="s">
        <v>59</v>
      </c>
      <c r="F21" s="118"/>
    </row>
    <row r="22" spans="1:6" x14ac:dyDescent="0.3">
      <c r="A22" s="118"/>
      <c r="B22" s="30" cm="1">
        <f t="array" aca="1" ref="B22" ca="1">IF(AND(C22&lt;&gt;"",E22&lt;&gt;"")=TRUE, CELL("row",B22)-18,"")</f>
        <v>4</v>
      </c>
      <c r="C22" s="31">
        <v>0</v>
      </c>
      <c r="D22" s="50" t="s">
        <v>132</v>
      </c>
      <c r="E22" s="41" t="s">
        <v>58</v>
      </c>
      <c r="F22" s="118"/>
    </row>
    <row r="23" spans="1:6" x14ac:dyDescent="0.3">
      <c r="A23" s="118"/>
      <c r="B23" s="30" cm="1">
        <f t="array" aca="1" ref="B23" ca="1">IF(AND(C23&lt;&gt;"",E23&lt;&gt;"")=TRUE, CELL("row",B23)-18,"")</f>
        <v>5</v>
      </c>
      <c r="C23" s="31">
        <v>1</v>
      </c>
      <c r="D23" s="50" t="s">
        <v>1</v>
      </c>
      <c r="E23" s="41" t="s">
        <v>90</v>
      </c>
      <c r="F23" s="118"/>
    </row>
    <row r="24" spans="1:6" ht="27.6" x14ac:dyDescent="0.3">
      <c r="A24" s="118"/>
      <c r="B24" s="30" cm="1">
        <f t="array" aca="1" ref="B24" ca="1">IF(AND(C24&lt;&gt;"",E24&lt;&gt;"")=TRUE, CELL("row",B24)-18,"")</f>
        <v>6</v>
      </c>
      <c r="C24" s="31">
        <v>1</v>
      </c>
      <c r="D24" s="50" t="s">
        <v>1</v>
      </c>
      <c r="E24" s="41" t="s">
        <v>96</v>
      </c>
      <c r="F24" s="118"/>
    </row>
    <row r="25" spans="1:6" ht="27.6" x14ac:dyDescent="0.3">
      <c r="A25" s="118"/>
      <c r="B25" s="30" cm="1">
        <f t="array" aca="1" ref="B25" ca="1">IF(AND(C25&lt;&gt;"",E25&lt;&gt;"")=TRUE, CELL("row",B25)-18,"")</f>
        <v>7</v>
      </c>
      <c r="C25" s="31">
        <v>1</v>
      </c>
      <c r="D25" s="50" t="s">
        <v>1</v>
      </c>
      <c r="E25" s="41" t="s">
        <v>92</v>
      </c>
      <c r="F25" s="118"/>
    </row>
    <row r="26" spans="1:6" x14ac:dyDescent="0.3">
      <c r="A26" s="118"/>
      <c r="B26" s="30" cm="1">
        <f t="array" aca="1" ref="B26" ca="1">IF(AND(C26&lt;&gt;"",E26&lt;&gt;"")=TRUE, CELL("row",B26)-18,"")</f>
        <v>8</v>
      </c>
      <c r="C26" s="31">
        <v>0</v>
      </c>
      <c r="D26" s="50" t="s">
        <v>132</v>
      </c>
      <c r="E26" s="41" t="s">
        <v>64</v>
      </c>
      <c r="F26" s="118"/>
    </row>
    <row r="27" spans="1:6" x14ac:dyDescent="0.3">
      <c r="A27" s="118"/>
      <c r="B27" s="30" cm="1">
        <f t="array" aca="1" ref="B27" ca="1">IF(AND(C27&lt;&gt;"",E27&lt;&gt;"")=TRUE, CELL("row",B27)-18,"")</f>
        <v>9</v>
      </c>
      <c r="C27" s="31">
        <v>0</v>
      </c>
      <c r="D27" s="50" t="s">
        <v>132</v>
      </c>
      <c r="E27" s="41" t="s">
        <v>93</v>
      </c>
      <c r="F27" s="118"/>
    </row>
    <row r="28" spans="1:6" x14ac:dyDescent="0.3">
      <c r="A28" s="118"/>
      <c r="B28" s="30" cm="1">
        <f t="array" aca="1" ref="B28" ca="1">IF(AND(C28&lt;&gt;"",E28&lt;&gt;"")=TRUE, CELL("row",B28)-18,"")</f>
        <v>10</v>
      </c>
      <c r="C28" s="31">
        <v>0</v>
      </c>
      <c r="D28" s="50" t="s">
        <v>132</v>
      </c>
      <c r="E28" s="41" t="s">
        <v>65</v>
      </c>
      <c r="F28" s="118"/>
    </row>
    <row r="29" spans="1:6" ht="41.4" x14ac:dyDescent="0.3">
      <c r="A29" s="118"/>
      <c r="B29" s="30" cm="1">
        <f t="array" aca="1" ref="B29" ca="1">IF(AND(C29&lt;&gt;"",E29&lt;&gt;"")=TRUE, CELL("row",B29)-18,"")</f>
        <v>11</v>
      </c>
      <c r="C29" s="31">
        <v>1</v>
      </c>
      <c r="D29" s="50" t="s">
        <v>1</v>
      </c>
      <c r="E29" s="41" t="s">
        <v>104</v>
      </c>
      <c r="F29" s="118"/>
    </row>
    <row r="30" spans="1:6" ht="82.8" x14ac:dyDescent="0.3">
      <c r="A30" s="118"/>
      <c r="B30" s="30" cm="1">
        <f t="array" aca="1" ref="B30" ca="1">IF(AND(C30&lt;&gt;"",E30&lt;&gt;"")=TRUE, CELL("row",B30)-18,"")</f>
        <v>12</v>
      </c>
      <c r="C30" s="31">
        <v>1</v>
      </c>
      <c r="D30" s="50" t="s">
        <v>1</v>
      </c>
      <c r="E30" s="41" t="s">
        <v>97</v>
      </c>
      <c r="F30" s="118"/>
    </row>
    <row r="31" spans="1:6" ht="27.6" x14ac:dyDescent="0.3">
      <c r="A31" s="118"/>
      <c r="B31" s="30" cm="1">
        <f t="array" aca="1" ref="B31" ca="1">IF(AND(C31&lt;&gt;"",E31&lt;&gt;"")=TRUE, CELL("row",B31)-18,"")</f>
        <v>13</v>
      </c>
      <c r="C31" s="31">
        <v>1</v>
      </c>
      <c r="D31" s="50" t="s">
        <v>1</v>
      </c>
      <c r="E31" s="41" t="s">
        <v>99</v>
      </c>
      <c r="F31" s="118"/>
    </row>
    <row r="32" spans="1:6" x14ac:dyDescent="0.3">
      <c r="A32" s="118"/>
      <c r="B32" s="30" cm="1">
        <f t="array" aca="1" ref="B32" ca="1">IF(AND(C32&lt;&gt;"",E32&lt;&gt;"")=TRUE, CELL("row",B32)-18,"")</f>
        <v>14</v>
      </c>
      <c r="C32" s="31">
        <v>1</v>
      </c>
      <c r="D32" s="50" t="s">
        <v>34</v>
      </c>
      <c r="E32" s="41" t="s">
        <v>100</v>
      </c>
      <c r="F32" s="118"/>
    </row>
    <row r="33" spans="1:6" x14ac:dyDescent="0.3">
      <c r="A33" s="118"/>
      <c r="B33" s="30" t="str" cm="1">
        <f t="array" aca="1" ref="B33" ca="1">IF(AND(C33&lt;&gt;"",E33&lt;&gt;"")=TRUE, CELL("row",B33)-18,"")</f>
        <v/>
      </c>
      <c r="C33" s="31"/>
      <c r="D33" s="50"/>
      <c r="E33" s="41"/>
      <c r="F33" s="118"/>
    </row>
    <row r="34" spans="1:6" x14ac:dyDescent="0.3">
      <c r="A34" s="118"/>
      <c r="B34" s="30" t="str" cm="1">
        <f t="array" aca="1" ref="B34" ca="1">IF(AND(C34&lt;&gt;"",E34&lt;&gt;"")=TRUE, CELL("row",B34)-18,"")</f>
        <v/>
      </c>
      <c r="C34" s="31"/>
      <c r="D34" s="50"/>
      <c r="E34" s="41"/>
      <c r="F34" s="118"/>
    </row>
    <row r="35" spans="1:6" x14ac:dyDescent="0.3">
      <c r="A35" s="118"/>
      <c r="B35" s="30" t="str" cm="1">
        <f t="array" aca="1" ref="B35" ca="1">IF(AND(C35&lt;&gt;"",E35&lt;&gt;"")=TRUE, CELL("row",B35)-18,"")</f>
        <v/>
      </c>
      <c r="C35" s="31"/>
      <c r="D35" s="50"/>
      <c r="E35" s="41"/>
      <c r="F35" s="118"/>
    </row>
    <row r="36" spans="1:6" x14ac:dyDescent="0.3">
      <c r="A36" s="118"/>
      <c r="B36" s="30" t="str" cm="1">
        <f t="array" aca="1" ref="B36" ca="1">IF(AND(C36&lt;&gt;"",E36&lt;&gt;"")=TRUE, CELL("row",B36)-18,"")</f>
        <v/>
      </c>
      <c r="C36" s="31"/>
      <c r="D36" s="50"/>
      <c r="E36" s="41"/>
      <c r="F36" s="118"/>
    </row>
    <row r="37" spans="1:6" x14ac:dyDescent="0.3">
      <c r="A37" s="118"/>
      <c r="B37" s="30" t="str" cm="1">
        <f t="array" aca="1" ref="B37" ca="1">IF(AND(C37&lt;&gt;"",E37&lt;&gt;"")=TRUE, CELL("row",B37)-18,"")</f>
        <v/>
      </c>
      <c r="C37" s="31"/>
      <c r="D37" s="50"/>
      <c r="E37" s="41"/>
      <c r="F37" s="118"/>
    </row>
    <row r="38" spans="1:6" x14ac:dyDescent="0.3">
      <c r="A38" s="118"/>
      <c r="B38" s="30" t="str" cm="1">
        <f t="array" aca="1" ref="B38" ca="1">IF(AND(C38&lt;&gt;"",E38&lt;&gt;"")=TRUE, CELL("row",B38)-18,"")</f>
        <v/>
      </c>
      <c r="C38" s="31"/>
      <c r="D38" s="50"/>
      <c r="E38" s="41"/>
      <c r="F38" s="118"/>
    </row>
    <row r="39" spans="1:6" x14ac:dyDescent="0.3">
      <c r="A39" s="118"/>
      <c r="B39" s="30" t="str" cm="1">
        <f t="array" aca="1" ref="B39" ca="1">IF(AND(C39&lt;&gt;"",E39&lt;&gt;"")=TRUE, CELL("row",B39)-18,"")</f>
        <v/>
      </c>
      <c r="C39" s="31"/>
      <c r="D39" s="50"/>
      <c r="E39" s="41"/>
      <c r="F39" s="118"/>
    </row>
    <row r="40" spans="1:6" x14ac:dyDescent="0.3">
      <c r="A40" s="118"/>
      <c r="B40" s="30" t="str" cm="1">
        <f t="array" aca="1" ref="B40" ca="1">IF(AND(C40&lt;&gt;"",E40&lt;&gt;"")=TRUE, CELL("row",B40)-18,"")</f>
        <v/>
      </c>
      <c r="C40" s="31"/>
      <c r="D40" s="50"/>
      <c r="E40" s="41"/>
      <c r="F40" s="118"/>
    </row>
    <row r="41" spans="1:6" x14ac:dyDescent="0.3">
      <c r="A41" s="118"/>
      <c r="B41" s="30" t="str" cm="1">
        <f t="array" aca="1" ref="B41" ca="1">IF(AND(C41&lt;&gt;"",E41&lt;&gt;"")=TRUE, CELL("row",B41)-18,"")</f>
        <v/>
      </c>
      <c r="C41" s="31"/>
      <c r="D41" s="50"/>
      <c r="E41" s="41"/>
      <c r="F41" s="118"/>
    </row>
    <row r="42" spans="1:6" x14ac:dyDescent="0.3">
      <c r="A42" s="118"/>
      <c r="B42" s="30" t="str" cm="1">
        <f t="array" aca="1" ref="B42" ca="1">IF(AND(C42&lt;&gt;"",E42&lt;&gt;"")=TRUE, CELL("row",B42)-18,"")</f>
        <v/>
      </c>
      <c r="C42" s="31"/>
      <c r="D42" s="50"/>
      <c r="E42" s="41"/>
      <c r="F42" s="118"/>
    </row>
    <row r="43" spans="1:6" x14ac:dyDescent="0.3">
      <c r="A43" s="118"/>
      <c r="B43" s="30" t="str" cm="1">
        <f t="array" aca="1" ref="B43" ca="1">IF(AND(C43&lt;&gt;"",E43&lt;&gt;"")=TRUE, CELL("row",B43)-18,"")</f>
        <v/>
      </c>
      <c r="C43" s="31"/>
      <c r="D43" s="50"/>
      <c r="E43" s="41"/>
      <c r="F43" s="118"/>
    </row>
    <row r="44" spans="1:6" x14ac:dyDescent="0.3">
      <c r="A44" s="118"/>
      <c r="B44" s="30" t="str" cm="1">
        <f t="array" aca="1" ref="B44" ca="1">IF(AND(C44&lt;&gt;"",E44&lt;&gt;"")=TRUE, CELL("row",B44)-18,"")</f>
        <v/>
      </c>
      <c r="C44" s="31"/>
      <c r="D44" s="50"/>
      <c r="E44" s="41"/>
      <c r="F44" s="118"/>
    </row>
    <row r="45" spans="1:6" x14ac:dyDescent="0.3">
      <c r="A45" s="118"/>
      <c r="B45" s="30" t="str" cm="1">
        <f t="array" aca="1" ref="B45" ca="1">IF(AND(C45&lt;&gt;"",E45&lt;&gt;"")=TRUE, CELL("row",B45)-18,"")</f>
        <v/>
      </c>
      <c r="C45" s="31"/>
      <c r="D45" s="50"/>
      <c r="E45" s="41"/>
      <c r="F45" s="118"/>
    </row>
    <row r="46" spans="1:6" x14ac:dyDescent="0.3">
      <c r="A46" s="118"/>
      <c r="B46" s="30" t="str" cm="1">
        <f t="array" aca="1" ref="B46" ca="1">IF(AND(C46&lt;&gt;"",E46&lt;&gt;"")=TRUE, CELL("row",B46)-18,"")</f>
        <v/>
      </c>
      <c r="C46" s="31"/>
      <c r="D46" s="50"/>
      <c r="E46" s="41"/>
      <c r="F46" s="118"/>
    </row>
    <row r="47" spans="1:6" x14ac:dyDescent="0.3">
      <c r="A47" s="118"/>
      <c r="B47" s="30" t="str" cm="1">
        <f t="array" aca="1" ref="B47" ca="1">IF(AND(C47&lt;&gt;"",E47&lt;&gt;"")=TRUE, CELL("row",B47)-18,"")</f>
        <v/>
      </c>
      <c r="C47" s="31"/>
      <c r="D47" s="50"/>
      <c r="E47" s="41"/>
      <c r="F47" s="118"/>
    </row>
    <row r="48" spans="1:6" x14ac:dyDescent="0.3">
      <c r="A48" s="118"/>
      <c r="B48" s="30" t="str" cm="1">
        <f t="array" aca="1" ref="B48" ca="1">IF(AND(C48&lt;&gt;"",E48&lt;&gt;"")=TRUE, CELL("row",B48)-18,"")</f>
        <v/>
      </c>
      <c r="C48" s="31"/>
      <c r="D48" s="50"/>
      <c r="E48" s="41"/>
      <c r="F48" s="118"/>
    </row>
    <row r="49" spans="1:6" x14ac:dyDescent="0.3">
      <c r="A49" s="118"/>
      <c r="B49" s="30" t="str" cm="1">
        <f t="array" aca="1" ref="B49" ca="1">IF(AND(C49&lt;&gt;"",E49&lt;&gt;"")=TRUE, CELL("row",B49)-18,"")</f>
        <v/>
      </c>
      <c r="C49" s="31"/>
      <c r="D49" s="50"/>
      <c r="E49" s="41"/>
      <c r="F49" s="118"/>
    </row>
    <row r="50" spans="1:6" x14ac:dyDescent="0.3">
      <c r="A50" s="118"/>
      <c r="B50" s="30" t="str" cm="1">
        <f t="array" aca="1" ref="B50" ca="1">IF(AND(C50&lt;&gt;"",E50&lt;&gt;"")=TRUE, CELL("row",B50)-18,"")</f>
        <v/>
      </c>
      <c r="C50" s="31"/>
      <c r="D50" s="50"/>
      <c r="E50" s="41"/>
      <c r="F50" s="118"/>
    </row>
    <row r="51" spans="1:6" x14ac:dyDescent="0.3">
      <c r="A51" s="118"/>
      <c r="B51" s="30" t="str" cm="1">
        <f t="array" aca="1" ref="B51" ca="1">IF(AND(C51&lt;&gt;"",E51&lt;&gt;"")=TRUE, CELL("row",B51)-18,"")</f>
        <v/>
      </c>
      <c r="C51" s="31"/>
      <c r="D51" s="50"/>
      <c r="E51" s="41"/>
      <c r="F51" s="118"/>
    </row>
    <row r="52" spans="1:6" x14ac:dyDescent="0.3">
      <c r="A52" s="118"/>
      <c r="B52" s="30" t="str" cm="1">
        <f t="array" aca="1" ref="B52" ca="1">IF(AND(C52&lt;&gt;"",E52&lt;&gt;"")=TRUE, CELL("row",B52)-18,"")</f>
        <v/>
      </c>
      <c r="C52" s="31"/>
      <c r="D52" s="50"/>
      <c r="E52" s="41"/>
      <c r="F52" s="118"/>
    </row>
    <row r="53" spans="1:6" x14ac:dyDescent="0.3">
      <c r="A53" s="118"/>
      <c r="B53" s="30" t="str" cm="1">
        <f t="array" aca="1" ref="B53" ca="1">IF(AND(C53&lt;&gt;"",E53&lt;&gt;"")=TRUE, CELL("row",B53)-18,"")</f>
        <v/>
      </c>
      <c r="C53" s="31"/>
      <c r="D53" s="50"/>
      <c r="E53" s="41"/>
      <c r="F53" s="118"/>
    </row>
    <row r="54" spans="1:6" x14ac:dyDescent="0.3">
      <c r="A54" s="118"/>
      <c r="B54" s="30" t="str" cm="1">
        <f t="array" aca="1" ref="B54" ca="1">IF(AND(C54&lt;&gt;"",E54&lt;&gt;"")=TRUE, CELL("row",B54)-18,"")</f>
        <v/>
      </c>
      <c r="C54" s="31"/>
      <c r="D54" s="50"/>
      <c r="E54" s="41"/>
      <c r="F54" s="118"/>
    </row>
    <row r="55" spans="1:6" x14ac:dyDescent="0.3">
      <c r="A55" s="118"/>
      <c r="B55" s="30" t="str" cm="1">
        <f t="array" aca="1" ref="B55" ca="1">IF(AND(C55&lt;&gt;"",E55&lt;&gt;"")=TRUE, CELL("row",B55)-18,"")</f>
        <v/>
      </c>
      <c r="C55" s="31"/>
      <c r="D55" s="50"/>
      <c r="E55" s="41"/>
      <c r="F55" s="118"/>
    </row>
    <row r="56" spans="1:6" x14ac:dyDescent="0.3">
      <c r="A56" s="118"/>
      <c r="B56" s="30" t="str" cm="1">
        <f t="array" aca="1" ref="B56" ca="1">IF(AND(C56&lt;&gt;"",E56&lt;&gt;"")=TRUE, CELL("row",B56)-18,"")</f>
        <v/>
      </c>
      <c r="C56" s="31"/>
      <c r="D56" s="50"/>
      <c r="E56" s="41"/>
      <c r="F56" s="118"/>
    </row>
    <row r="57" spans="1:6" x14ac:dyDescent="0.3">
      <c r="A57" s="118"/>
      <c r="B57" s="30" t="str" cm="1">
        <f t="array" aca="1" ref="B57" ca="1">IF(AND(C57&lt;&gt;"",E57&lt;&gt;"")=TRUE, CELL("row",B57)-18,"")</f>
        <v/>
      </c>
      <c r="C57" s="31"/>
      <c r="D57" s="50"/>
      <c r="E57" s="41"/>
      <c r="F57" s="118"/>
    </row>
    <row r="58" spans="1:6" x14ac:dyDescent="0.3">
      <c r="A58" s="118"/>
      <c r="B58" s="30" t="str" cm="1">
        <f t="array" aca="1" ref="B58" ca="1">IF(AND(C58&lt;&gt;"",E58&lt;&gt;"")=TRUE, CELL("row",B58)-18,"")</f>
        <v/>
      </c>
      <c r="C58" s="31"/>
      <c r="D58" s="50"/>
      <c r="E58" s="41"/>
      <c r="F58" s="118"/>
    </row>
    <row r="59" spans="1:6" x14ac:dyDescent="0.3">
      <c r="A59" s="118"/>
      <c r="B59" s="30" t="str" cm="1">
        <f t="array" aca="1" ref="B59" ca="1">IF(AND(C59&lt;&gt;"",E59&lt;&gt;"")=TRUE, CELL("row",B59)-18,"")</f>
        <v/>
      </c>
      <c r="C59" s="31"/>
      <c r="D59" s="50"/>
      <c r="E59" s="41"/>
      <c r="F59" s="118"/>
    </row>
    <row r="60" spans="1:6" x14ac:dyDescent="0.3">
      <c r="A60" s="118"/>
      <c r="B60" s="30" t="str" cm="1">
        <f t="array" aca="1" ref="B60" ca="1">IF(AND(C60&lt;&gt;"",E60&lt;&gt;"")=TRUE, CELL("row",B60)-18,"")</f>
        <v/>
      </c>
      <c r="C60" s="31"/>
      <c r="D60" s="50"/>
      <c r="E60" s="41"/>
      <c r="F60" s="118"/>
    </row>
    <row r="61" spans="1:6" x14ac:dyDescent="0.3">
      <c r="A61" s="118"/>
      <c r="B61" s="30" t="str" cm="1">
        <f t="array" aca="1" ref="B61" ca="1">IF(AND(C61&lt;&gt;"",E61&lt;&gt;"")=TRUE, CELL("row",B61)-18,"")</f>
        <v/>
      </c>
      <c r="C61" s="31"/>
      <c r="D61" s="50"/>
      <c r="E61" s="41"/>
      <c r="F61" s="118"/>
    </row>
    <row r="62" spans="1:6" x14ac:dyDescent="0.3">
      <c r="A62" s="118"/>
      <c r="B62" s="30" t="str" cm="1">
        <f t="array" aca="1" ref="B62" ca="1">IF(AND(C62&lt;&gt;"",E62&lt;&gt;"")=TRUE, CELL("row",B62)-18,"")</f>
        <v/>
      </c>
      <c r="C62" s="31"/>
      <c r="D62" s="50"/>
      <c r="E62" s="41"/>
      <c r="F62" s="118"/>
    </row>
    <row r="63" spans="1:6" x14ac:dyDescent="0.3">
      <c r="A63" s="118"/>
      <c r="B63" s="30" t="str" cm="1">
        <f t="array" aca="1" ref="B63" ca="1">IF(AND(C63&lt;&gt;"",E63&lt;&gt;"")=TRUE, CELL("row",B63)-18,"")</f>
        <v/>
      </c>
      <c r="C63" s="31"/>
      <c r="D63" s="50"/>
      <c r="E63" s="41"/>
      <c r="F63" s="118"/>
    </row>
    <row r="64" spans="1:6" x14ac:dyDescent="0.3">
      <c r="A64" s="118"/>
      <c r="B64" s="30" t="str" cm="1">
        <f t="array" aca="1" ref="B64" ca="1">IF(AND(C64&lt;&gt;"",E64&lt;&gt;"")=TRUE, CELL("row",B64)-18,"")</f>
        <v/>
      </c>
      <c r="C64" s="31"/>
      <c r="D64" s="50"/>
      <c r="E64" s="41"/>
      <c r="F64" s="118"/>
    </row>
    <row r="65" spans="1:6" x14ac:dyDescent="0.3">
      <c r="A65" s="118"/>
      <c r="B65" s="30" t="str" cm="1">
        <f t="array" aca="1" ref="B65" ca="1">IF(AND(C65&lt;&gt;"",E65&lt;&gt;"")=TRUE, CELL("row",B65)-18,"")</f>
        <v/>
      </c>
      <c r="C65" s="31"/>
      <c r="D65" s="50"/>
      <c r="E65" s="41"/>
      <c r="F65" s="118"/>
    </row>
    <row r="66" spans="1:6" x14ac:dyDescent="0.3">
      <c r="A66" s="118"/>
      <c r="B66" s="30" t="str" cm="1">
        <f t="array" aca="1" ref="B66" ca="1">IF(AND(C66&lt;&gt;"",E66&lt;&gt;"")=TRUE, CELL("row",B66)-18,"")</f>
        <v/>
      </c>
      <c r="C66" s="31"/>
      <c r="D66" s="50"/>
      <c r="E66" s="41"/>
      <c r="F66" s="118"/>
    </row>
    <row r="67" spans="1:6" x14ac:dyDescent="0.3">
      <c r="A67" s="118"/>
      <c r="B67" s="30" t="str" cm="1">
        <f t="array" aca="1" ref="B67" ca="1">IF(AND(C67&lt;&gt;"",E67&lt;&gt;"")=TRUE, CELL("row",B67)-18,"")</f>
        <v/>
      </c>
      <c r="C67" s="31"/>
      <c r="D67" s="50"/>
      <c r="E67" s="41"/>
      <c r="F67" s="118"/>
    </row>
    <row r="68" spans="1:6" x14ac:dyDescent="0.3">
      <c r="A68" s="118"/>
      <c r="B68" s="30" t="str" cm="1">
        <f t="array" aca="1" ref="B68" ca="1">IF(AND(C68&lt;&gt;"",E68&lt;&gt;"")=TRUE, CELL("row",B68)-18,"")</f>
        <v/>
      </c>
      <c r="C68" s="31"/>
      <c r="D68" s="50"/>
      <c r="E68" s="41"/>
      <c r="F68" s="118"/>
    </row>
    <row r="69" spans="1:6" x14ac:dyDescent="0.3">
      <c r="A69" s="118"/>
      <c r="B69" s="30" t="str" cm="1">
        <f t="array" aca="1" ref="B69" ca="1">IF(AND(C69&lt;&gt;"",E69&lt;&gt;"")=TRUE, CELL("row",B69)-18,"")</f>
        <v/>
      </c>
      <c r="C69" s="31"/>
      <c r="D69" s="50"/>
      <c r="E69" s="41"/>
      <c r="F69" s="118"/>
    </row>
    <row r="70" spans="1:6" x14ac:dyDescent="0.3">
      <c r="A70" s="118"/>
      <c r="B70" s="30" t="str" cm="1">
        <f t="array" aca="1" ref="B70" ca="1">IF(AND(C70&lt;&gt;"",E70&lt;&gt;"")=TRUE, CELL("row",B70)-18,"")</f>
        <v/>
      </c>
      <c r="C70" s="31"/>
      <c r="D70" s="50"/>
      <c r="E70" s="41"/>
      <c r="F70" s="118"/>
    </row>
    <row r="71" spans="1:6" x14ac:dyDescent="0.3">
      <c r="A71" s="118"/>
      <c r="B71" s="30" t="str" cm="1">
        <f t="array" aca="1" ref="B71" ca="1">IF(AND(C71&lt;&gt;"",E71&lt;&gt;"")=TRUE, CELL("row",B71)-18,"")</f>
        <v/>
      </c>
      <c r="C71" s="31"/>
      <c r="D71" s="50"/>
      <c r="E71" s="41"/>
      <c r="F71" s="118"/>
    </row>
    <row r="72" spans="1:6" x14ac:dyDescent="0.3">
      <c r="A72" s="118"/>
      <c r="B72" s="30" t="str" cm="1">
        <f t="array" aca="1" ref="B72" ca="1">IF(AND(C72&lt;&gt;"",E72&lt;&gt;"")=TRUE, CELL("row",B72)-18,"")</f>
        <v/>
      </c>
      <c r="C72" s="31"/>
      <c r="D72" s="50"/>
      <c r="E72" s="41"/>
      <c r="F72" s="118"/>
    </row>
    <row r="73" spans="1:6" x14ac:dyDescent="0.3">
      <c r="A73" s="118"/>
      <c r="B73" s="30" t="str" cm="1">
        <f t="array" aca="1" ref="B73" ca="1">IF(AND(C73&lt;&gt;"",E73&lt;&gt;"")=TRUE, CELL("row",B73)-18,"")</f>
        <v/>
      </c>
      <c r="C73" s="31"/>
      <c r="D73" s="50"/>
      <c r="E73" s="41"/>
      <c r="F73" s="118"/>
    </row>
    <row r="74" spans="1:6" x14ac:dyDescent="0.3">
      <c r="A74" s="118"/>
      <c r="B74" s="30" t="str" cm="1">
        <f t="array" aca="1" ref="B74" ca="1">IF(AND(C74&lt;&gt;"",E74&lt;&gt;"")=TRUE, CELL("row",B74)-18,"")</f>
        <v/>
      </c>
      <c r="C74" s="31"/>
      <c r="D74" s="50"/>
      <c r="E74" s="41"/>
      <c r="F74" s="118"/>
    </row>
    <row r="75" spans="1:6" x14ac:dyDescent="0.3">
      <c r="A75" s="118"/>
      <c r="B75" s="30" t="str" cm="1">
        <f t="array" aca="1" ref="B75" ca="1">IF(AND(C75&lt;&gt;"",E75&lt;&gt;"")=TRUE, CELL("row",B75)-18,"")</f>
        <v/>
      </c>
      <c r="C75" s="31"/>
      <c r="D75" s="50"/>
      <c r="E75" s="41"/>
      <c r="F75" s="118"/>
    </row>
    <row r="76" spans="1:6" x14ac:dyDescent="0.3">
      <c r="A76" s="118"/>
      <c r="B76" s="30" t="str" cm="1">
        <f t="array" aca="1" ref="B76" ca="1">IF(AND(C76&lt;&gt;"",E76&lt;&gt;"")=TRUE, CELL("row",B76)-18,"")</f>
        <v/>
      </c>
      <c r="C76" s="31"/>
      <c r="D76" s="50"/>
      <c r="E76" s="41"/>
      <c r="F76" s="118"/>
    </row>
    <row r="77" spans="1:6" x14ac:dyDescent="0.3">
      <c r="A77" s="118"/>
      <c r="B77" s="30" t="str" cm="1">
        <f t="array" aca="1" ref="B77" ca="1">IF(AND(C77&lt;&gt;"",E77&lt;&gt;"")=TRUE, CELL("row",B77)-18,"")</f>
        <v/>
      </c>
      <c r="C77" s="31"/>
      <c r="D77" s="50"/>
      <c r="E77" s="41"/>
      <c r="F77" s="118"/>
    </row>
    <row r="78" spans="1:6" x14ac:dyDescent="0.3">
      <c r="A78" s="118"/>
      <c r="B78" s="30" t="str" cm="1">
        <f t="array" aca="1" ref="B78" ca="1">IF(AND(C78&lt;&gt;"",E78&lt;&gt;"")=TRUE, CELL("row",B78)-18,"")</f>
        <v/>
      </c>
      <c r="C78" s="31"/>
      <c r="D78" s="50"/>
      <c r="E78" s="41"/>
      <c r="F78" s="118"/>
    </row>
    <row r="79" spans="1:6" x14ac:dyDescent="0.3">
      <c r="A79" s="118"/>
      <c r="B79" s="30" t="str" cm="1">
        <f t="array" aca="1" ref="B79" ca="1">IF(AND(C79&lt;&gt;"",E79&lt;&gt;"")=TRUE, CELL("row",B79)-18,"")</f>
        <v/>
      </c>
      <c r="C79" s="31"/>
      <c r="D79" s="50"/>
      <c r="E79" s="41"/>
      <c r="F79" s="118"/>
    </row>
    <row r="80" spans="1:6" x14ac:dyDescent="0.3">
      <c r="A80" s="118"/>
      <c r="B80" s="30" t="str" cm="1">
        <f t="array" aca="1" ref="B80" ca="1">IF(AND(C80&lt;&gt;"",E80&lt;&gt;"")=TRUE, CELL("row",B80)-18,"")</f>
        <v/>
      </c>
      <c r="C80" s="31"/>
      <c r="D80" s="50"/>
      <c r="E80" s="41"/>
      <c r="F80" s="118"/>
    </row>
    <row r="81" spans="1:6" x14ac:dyDescent="0.3">
      <c r="A81" s="118"/>
      <c r="B81" s="30" t="str" cm="1">
        <f t="array" aca="1" ref="B81" ca="1">IF(AND(C81&lt;&gt;"",E81&lt;&gt;"")=TRUE, CELL("row",B81)-18,"")</f>
        <v/>
      </c>
      <c r="C81" s="31"/>
      <c r="D81" s="50"/>
      <c r="E81" s="41"/>
      <c r="F81" s="118"/>
    </row>
    <row r="82" spans="1:6" x14ac:dyDescent="0.3">
      <c r="A82" s="118"/>
      <c r="B82" s="30" t="str" cm="1">
        <f t="array" aca="1" ref="B82" ca="1">IF(AND(C82&lt;&gt;"",E82&lt;&gt;"")=TRUE, CELL("row",B82)-18,"")</f>
        <v/>
      </c>
      <c r="C82" s="31"/>
      <c r="D82" s="50"/>
      <c r="E82" s="41"/>
      <c r="F82" s="118"/>
    </row>
    <row r="83" spans="1:6" x14ac:dyDescent="0.3">
      <c r="A83" s="118"/>
      <c r="B83" s="30" t="str" cm="1">
        <f t="array" aca="1" ref="B83" ca="1">IF(AND(C83&lt;&gt;"",E83&lt;&gt;"")=TRUE, CELL("row",B83)-18,"")</f>
        <v/>
      </c>
      <c r="C83" s="31"/>
      <c r="D83" s="50"/>
      <c r="E83" s="41"/>
      <c r="F83" s="118"/>
    </row>
    <row r="84" spans="1:6" x14ac:dyDescent="0.3">
      <c r="A84" s="118"/>
      <c r="B84" s="30" t="str" cm="1">
        <f t="array" aca="1" ref="B84" ca="1">IF(AND(C84&lt;&gt;"",E84&lt;&gt;"")=TRUE, CELL("row",B84)-18,"")</f>
        <v/>
      </c>
      <c r="C84" s="31"/>
      <c r="D84" s="50"/>
      <c r="E84" s="41"/>
      <c r="F84" s="118"/>
    </row>
    <row r="85" spans="1:6" x14ac:dyDescent="0.3">
      <c r="A85" s="118"/>
      <c r="B85" s="30" t="str" cm="1">
        <f t="array" aca="1" ref="B85" ca="1">IF(AND(C85&lt;&gt;"",E85&lt;&gt;"")=TRUE, CELL("row",B85)-18,"")</f>
        <v/>
      </c>
      <c r="C85" s="31"/>
      <c r="D85" s="50"/>
      <c r="E85" s="41"/>
      <c r="F85" s="118"/>
    </row>
    <row r="86" spans="1:6" x14ac:dyDescent="0.3">
      <c r="A86" s="118"/>
      <c r="B86" s="30" t="str" cm="1">
        <f t="array" aca="1" ref="B86" ca="1">IF(AND(C86&lt;&gt;"",E86&lt;&gt;"")=TRUE, CELL("row",B86)-18,"")</f>
        <v/>
      </c>
      <c r="C86" s="31"/>
      <c r="D86" s="50"/>
      <c r="E86" s="41"/>
      <c r="F86" s="118"/>
    </row>
    <row r="87" spans="1:6" x14ac:dyDescent="0.3">
      <c r="A87" s="118"/>
      <c r="B87" s="30" t="str" cm="1">
        <f t="array" aca="1" ref="B87" ca="1">IF(AND(C87&lt;&gt;"",E87&lt;&gt;"")=TRUE, CELL("row",B87)-18,"")</f>
        <v/>
      </c>
      <c r="C87" s="31"/>
      <c r="D87" s="50"/>
      <c r="E87" s="41"/>
      <c r="F87" s="118"/>
    </row>
    <row r="88" spans="1:6" x14ac:dyDescent="0.3">
      <c r="A88" s="118"/>
      <c r="B88" s="30" t="str" cm="1">
        <f t="array" aca="1" ref="B88" ca="1">IF(AND(C88&lt;&gt;"",E88&lt;&gt;"")=TRUE, CELL("row",B88)-18,"")</f>
        <v/>
      </c>
      <c r="C88" s="31"/>
      <c r="D88" s="50"/>
      <c r="E88" s="41"/>
      <c r="F88" s="118"/>
    </row>
    <row r="89" spans="1:6" x14ac:dyDescent="0.3">
      <c r="A89" s="118"/>
      <c r="B89" s="30" t="str" cm="1">
        <f t="array" aca="1" ref="B89" ca="1">IF(AND(C89&lt;&gt;"",E89&lt;&gt;"")=TRUE, CELL("row",B89)-18,"")</f>
        <v/>
      </c>
      <c r="C89" s="31"/>
      <c r="D89" s="50"/>
      <c r="E89" s="41"/>
      <c r="F89" s="118"/>
    </row>
    <row r="90" spans="1:6" x14ac:dyDescent="0.3">
      <c r="A90" s="118"/>
      <c r="B90" s="30" t="str" cm="1">
        <f t="array" aca="1" ref="B90" ca="1">IF(AND(C90&lt;&gt;"",E90&lt;&gt;"")=TRUE, CELL("row",B90)-18,"")</f>
        <v/>
      </c>
      <c r="C90" s="31"/>
      <c r="D90" s="50"/>
      <c r="E90" s="41"/>
      <c r="F90" s="118"/>
    </row>
    <row r="91" spans="1:6" x14ac:dyDescent="0.3">
      <c r="A91" s="118"/>
      <c r="B91" s="30" t="str" cm="1">
        <f t="array" aca="1" ref="B91" ca="1">IF(AND(C91&lt;&gt;"",E91&lt;&gt;"")=TRUE, CELL("row",B91)-18,"")</f>
        <v/>
      </c>
      <c r="C91" s="31"/>
      <c r="D91" s="50"/>
      <c r="E91" s="41"/>
      <c r="F91" s="118"/>
    </row>
    <row r="92" spans="1:6" x14ac:dyDescent="0.3">
      <c r="A92" s="118"/>
      <c r="B92" s="30" t="str" cm="1">
        <f t="array" aca="1" ref="B92" ca="1">IF(AND(C92&lt;&gt;"",E92&lt;&gt;"")=TRUE, CELL("row",B92)-18,"")</f>
        <v/>
      </c>
      <c r="C92" s="31"/>
      <c r="D92" s="50"/>
      <c r="E92" s="41"/>
      <c r="F92" s="118"/>
    </row>
    <row r="93" spans="1:6" x14ac:dyDescent="0.3">
      <c r="A93" s="118"/>
      <c r="B93" s="30" t="str" cm="1">
        <f t="array" aca="1" ref="B93" ca="1">IF(AND(C93&lt;&gt;"",E93&lt;&gt;"")=TRUE, CELL("row",B93)-18,"")</f>
        <v/>
      </c>
      <c r="C93" s="31"/>
      <c r="D93" s="50"/>
      <c r="E93" s="41"/>
      <c r="F93" s="118"/>
    </row>
    <row r="94" spans="1:6" x14ac:dyDescent="0.3">
      <c r="A94" s="118"/>
      <c r="B94" s="30" t="str" cm="1">
        <f t="array" aca="1" ref="B94" ca="1">IF(AND(C94&lt;&gt;"",E94&lt;&gt;"")=TRUE, CELL("row",B94)-18,"")</f>
        <v/>
      </c>
      <c r="C94" s="31"/>
      <c r="D94" s="50"/>
      <c r="E94" s="41"/>
      <c r="F94" s="118"/>
    </row>
    <row r="95" spans="1:6" x14ac:dyDescent="0.3">
      <c r="A95" s="118"/>
      <c r="B95" s="30" t="str" cm="1">
        <f t="array" aca="1" ref="B95" ca="1">IF(AND(C95&lt;&gt;"",E95&lt;&gt;"")=TRUE, CELL("row",B95)-18,"")</f>
        <v/>
      </c>
      <c r="C95" s="31"/>
      <c r="D95" s="50"/>
      <c r="E95" s="41"/>
      <c r="F95" s="118"/>
    </row>
    <row r="96" spans="1:6" x14ac:dyDescent="0.3">
      <c r="A96" s="118"/>
      <c r="B96" s="30" t="str" cm="1">
        <f t="array" aca="1" ref="B96" ca="1">IF(AND(C96&lt;&gt;"",E96&lt;&gt;"")=TRUE, CELL("row",B96)-18,"")</f>
        <v/>
      </c>
      <c r="C96" s="31"/>
      <c r="D96" s="50"/>
      <c r="E96" s="41"/>
      <c r="F96" s="118"/>
    </row>
    <row r="97" spans="1:6" x14ac:dyDescent="0.3">
      <c r="A97" s="118"/>
      <c r="B97" s="30" t="str" cm="1">
        <f t="array" aca="1" ref="B97" ca="1">IF(AND(C97&lt;&gt;"",E97&lt;&gt;"")=TRUE, CELL("row",B97)-18,"")</f>
        <v/>
      </c>
      <c r="C97" s="31"/>
      <c r="D97" s="50"/>
      <c r="E97" s="41"/>
      <c r="F97" s="118"/>
    </row>
    <row r="98" spans="1:6" x14ac:dyDescent="0.3">
      <c r="A98" s="118"/>
      <c r="B98" s="30" t="str" cm="1">
        <f t="array" aca="1" ref="B98" ca="1">IF(AND(C98&lt;&gt;"",E98&lt;&gt;"")=TRUE, CELL("row",B98)-18,"")</f>
        <v/>
      </c>
      <c r="C98" s="31"/>
      <c r="D98" s="50"/>
      <c r="E98" s="41"/>
      <c r="F98" s="118"/>
    </row>
    <row r="99" spans="1:6" x14ac:dyDescent="0.3">
      <c r="A99" s="118"/>
      <c r="B99" s="30" t="str" cm="1">
        <f t="array" aca="1" ref="B99" ca="1">IF(AND(C99&lt;&gt;"",E99&lt;&gt;"")=TRUE, CELL("row",B99)-18,"")</f>
        <v/>
      </c>
      <c r="C99" s="31"/>
      <c r="D99" s="50"/>
      <c r="E99" s="41"/>
      <c r="F99" s="118"/>
    </row>
    <row r="100" spans="1:6" x14ac:dyDescent="0.3">
      <c r="A100" s="118"/>
      <c r="B100" s="30" t="str" cm="1">
        <f t="array" aca="1" ref="B100" ca="1">IF(AND(C100&lt;&gt;"",E100&lt;&gt;"")=TRUE, CELL("row",B100)-18,"")</f>
        <v/>
      </c>
      <c r="C100" s="31"/>
      <c r="D100" s="50"/>
      <c r="E100" s="41"/>
      <c r="F100" s="118"/>
    </row>
    <row r="101" spans="1:6" x14ac:dyDescent="0.3">
      <c r="A101" s="118"/>
      <c r="B101" s="30" t="str" cm="1">
        <f t="array" aca="1" ref="B101" ca="1">IF(AND(C101&lt;&gt;"",E101&lt;&gt;"")=TRUE, CELL("row",B101)-18,"")</f>
        <v/>
      </c>
      <c r="C101" s="31"/>
      <c r="D101" s="50"/>
      <c r="E101" s="41"/>
      <c r="F101" s="118"/>
    </row>
    <row r="102" spans="1:6" x14ac:dyDescent="0.3">
      <c r="A102" s="118"/>
      <c r="B102" s="30" t="str" cm="1">
        <f t="array" aca="1" ref="B102" ca="1">IF(AND(C102&lt;&gt;"",E102&lt;&gt;"")=TRUE, CELL("row",B102)-18,"")</f>
        <v/>
      </c>
      <c r="C102" s="31"/>
      <c r="D102" s="50"/>
      <c r="E102" s="41"/>
      <c r="F102" s="118"/>
    </row>
    <row r="103" spans="1:6" x14ac:dyDescent="0.3">
      <c r="A103" s="118"/>
      <c r="B103" s="30" t="str" cm="1">
        <f t="array" aca="1" ref="B103" ca="1">IF(AND(C103&lt;&gt;"",E103&lt;&gt;"")=TRUE, CELL("row",B103)-18,"")</f>
        <v/>
      </c>
      <c r="C103" s="31"/>
      <c r="D103" s="50"/>
      <c r="E103" s="41"/>
      <c r="F103" s="118"/>
    </row>
    <row r="104" spans="1:6" x14ac:dyDescent="0.3">
      <c r="A104" s="118"/>
      <c r="B104" s="30" t="str" cm="1">
        <f t="array" aca="1" ref="B104" ca="1">IF(AND(C104&lt;&gt;"",E104&lt;&gt;"")=TRUE, CELL("row",B104)-18,"")</f>
        <v/>
      </c>
      <c r="C104" s="31"/>
      <c r="D104" s="50"/>
      <c r="E104" s="41"/>
      <c r="F104" s="118"/>
    </row>
    <row r="105" spans="1:6" x14ac:dyDescent="0.3">
      <c r="A105" s="118"/>
      <c r="B105" s="30" t="str" cm="1">
        <f t="array" aca="1" ref="B105" ca="1">IF(AND(C105&lt;&gt;"",E105&lt;&gt;"")=TRUE, CELL("row",B105)-18,"")</f>
        <v/>
      </c>
      <c r="C105" s="31"/>
      <c r="D105" s="50"/>
      <c r="E105" s="41"/>
      <c r="F105" s="118"/>
    </row>
    <row r="106" spans="1:6" x14ac:dyDescent="0.3">
      <c r="A106" s="118"/>
      <c r="B106" s="30" t="str" cm="1">
        <f t="array" aca="1" ref="B106" ca="1">IF(AND(C106&lt;&gt;"",E106&lt;&gt;"")=TRUE, CELL("row",B106)-18,"")</f>
        <v/>
      </c>
      <c r="C106" s="31"/>
      <c r="D106" s="50"/>
      <c r="E106" s="41"/>
      <c r="F106" s="118"/>
    </row>
    <row r="107" spans="1:6" x14ac:dyDescent="0.3">
      <c r="A107" s="118"/>
      <c r="B107" s="30" t="str" cm="1">
        <f t="array" aca="1" ref="B107" ca="1">IF(AND(C107&lt;&gt;"",E107&lt;&gt;"")=TRUE, CELL("row",B107)-18,"")</f>
        <v/>
      </c>
      <c r="C107" s="31"/>
      <c r="D107" s="50"/>
      <c r="E107" s="41"/>
      <c r="F107" s="118"/>
    </row>
    <row r="108" spans="1:6" x14ac:dyDescent="0.3">
      <c r="A108" s="118"/>
      <c r="B108" s="30" t="str" cm="1">
        <f t="array" aca="1" ref="B108" ca="1">IF(AND(C108&lt;&gt;"",E108&lt;&gt;"")=TRUE, CELL("row",B108)-18,"")</f>
        <v/>
      </c>
      <c r="C108" s="31"/>
      <c r="D108" s="50"/>
      <c r="E108" s="41"/>
      <c r="F108" s="118"/>
    </row>
    <row r="109" spans="1:6" x14ac:dyDescent="0.3">
      <c r="A109" s="118"/>
      <c r="B109" s="30" t="str" cm="1">
        <f t="array" aca="1" ref="B109" ca="1">IF(AND(C109&lt;&gt;"",E109&lt;&gt;"")=TRUE, CELL("row",B109)-18,"")</f>
        <v/>
      </c>
      <c r="C109" s="31"/>
      <c r="D109" s="50"/>
      <c r="E109" s="41"/>
      <c r="F109" s="118"/>
    </row>
    <row r="110" spans="1:6" x14ac:dyDescent="0.3">
      <c r="A110" s="118"/>
      <c r="B110" s="30" t="str" cm="1">
        <f t="array" aca="1" ref="B110" ca="1">IF(AND(C110&lt;&gt;"",E110&lt;&gt;"")=TRUE, CELL("row",B110)-18,"")</f>
        <v/>
      </c>
      <c r="C110" s="31"/>
      <c r="D110" s="50"/>
      <c r="E110" s="41"/>
      <c r="F110" s="118"/>
    </row>
    <row r="111" spans="1:6" x14ac:dyDescent="0.3">
      <c r="A111" s="118"/>
      <c r="B111" s="30" t="str" cm="1">
        <f t="array" aca="1" ref="B111" ca="1">IF(AND(C111&lt;&gt;"",E111&lt;&gt;"")=TRUE, CELL("row",B111)-18,"")</f>
        <v/>
      </c>
      <c r="C111" s="31"/>
      <c r="D111" s="50"/>
      <c r="E111" s="41"/>
      <c r="F111" s="118"/>
    </row>
    <row r="112" spans="1:6" x14ac:dyDescent="0.3">
      <c r="A112" s="118"/>
      <c r="B112" s="30" t="str" cm="1">
        <f t="array" aca="1" ref="B112" ca="1">IF(AND(C112&lt;&gt;"",E112&lt;&gt;"")=TRUE, CELL("row",B112)-18,"")</f>
        <v/>
      </c>
      <c r="C112" s="31"/>
      <c r="D112" s="50"/>
      <c r="E112" s="41"/>
      <c r="F112" s="118"/>
    </row>
    <row r="113" spans="1:6" x14ac:dyDescent="0.3">
      <c r="A113" s="118"/>
      <c r="B113" s="30" t="str" cm="1">
        <f t="array" aca="1" ref="B113" ca="1">IF(AND(C113&lt;&gt;"",E113&lt;&gt;"")=TRUE, CELL("row",B113)-18,"")</f>
        <v/>
      </c>
      <c r="C113" s="31"/>
      <c r="D113" s="50"/>
      <c r="E113" s="41"/>
      <c r="F113" s="118"/>
    </row>
    <row r="114" spans="1:6" x14ac:dyDescent="0.3">
      <c r="A114" s="118"/>
      <c r="B114" s="30" t="str" cm="1">
        <f t="array" aca="1" ref="B114" ca="1">IF(AND(C114&lt;&gt;"",E114&lt;&gt;"")=TRUE, CELL("row",B114)-18,"")</f>
        <v/>
      </c>
      <c r="C114" s="31"/>
      <c r="D114" s="50"/>
      <c r="E114" s="41"/>
      <c r="F114" s="118"/>
    </row>
    <row r="115" spans="1:6" x14ac:dyDescent="0.3">
      <c r="A115" s="118"/>
      <c r="B115" s="30" t="str" cm="1">
        <f t="array" aca="1" ref="B115" ca="1">IF(AND(C115&lt;&gt;"",E115&lt;&gt;"")=TRUE, CELL("row",B115)-18,"")</f>
        <v/>
      </c>
      <c r="C115" s="31"/>
      <c r="D115" s="50"/>
      <c r="E115" s="41"/>
      <c r="F115" s="118"/>
    </row>
    <row r="116" spans="1:6" x14ac:dyDescent="0.3">
      <c r="A116" s="118"/>
      <c r="B116" s="30" t="str" cm="1">
        <f t="array" aca="1" ref="B116" ca="1">IF(AND(C116&lt;&gt;"",E116&lt;&gt;"")=TRUE, CELL("row",B116)-18,"")</f>
        <v/>
      </c>
      <c r="C116" s="31"/>
      <c r="D116" s="50"/>
      <c r="E116" s="41"/>
      <c r="F116" s="118"/>
    </row>
    <row r="117" spans="1:6" x14ac:dyDescent="0.3">
      <c r="A117" s="118"/>
      <c r="B117" s="30" t="str" cm="1">
        <f t="array" aca="1" ref="B117" ca="1">IF(AND(C117&lt;&gt;"",E117&lt;&gt;"")=TRUE, CELL("row",B117)-18,"")</f>
        <v/>
      </c>
      <c r="C117" s="31"/>
      <c r="D117" s="50"/>
      <c r="E117" s="41"/>
      <c r="F117" s="118"/>
    </row>
    <row r="118" spans="1:6" x14ac:dyDescent="0.3">
      <c r="A118" s="118"/>
      <c r="B118" s="30" t="str" cm="1">
        <f t="array" aca="1" ref="B118" ca="1">IF(AND(C118&lt;&gt;"",E118&lt;&gt;"")=TRUE, CELL("row",B118)-18,"")</f>
        <v/>
      </c>
      <c r="C118" s="31"/>
      <c r="D118" s="50"/>
      <c r="E118" s="41"/>
      <c r="F118" s="118"/>
    </row>
    <row r="119" spans="1:6" x14ac:dyDescent="0.3">
      <c r="A119" s="118"/>
      <c r="B119" s="30" t="str" cm="1">
        <f t="array" aca="1" ref="B119" ca="1">IF(AND(C119&lt;&gt;"",E119&lt;&gt;"")=TRUE, CELL("row",B119)-18,"")</f>
        <v/>
      </c>
      <c r="C119" s="31"/>
      <c r="D119" s="50"/>
      <c r="E119" s="41"/>
      <c r="F119" s="118"/>
    </row>
    <row r="120" spans="1:6" x14ac:dyDescent="0.3">
      <c r="A120" s="118"/>
      <c r="B120" s="30" t="str" cm="1">
        <f t="array" aca="1" ref="B120" ca="1">IF(AND(C120&lt;&gt;"",E120&lt;&gt;"")=TRUE, CELL("row",B120)-18,"")</f>
        <v/>
      </c>
      <c r="C120" s="31"/>
      <c r="D120" s="50"/>
      <c r="E120" s="41"/>
      <c r="F120" s="118"/>
    </row>
    <row r="121" spans="1:6" x14ac:dyDescent="0.3">
      <c r="A121" s="118"/>
      <c r="B121" s="30" t="str" cm="1">
        <f t="array" aca="1" ref="B121" ca="1">IF(AND(C121&lt;&gt;"",E121&lt;&gt;"")=TRUE, CELL("row",B121)-18,"")</f>
        <v/>
      </c>
      <c r="C121" s="31"/>
      <c r="D121" s="50"/>
      <c r="E121" s="41"/>
      <c r="F121" s="118"/>
    </row>
    <row r="122" spans="1:6" x14ac:dyDescent="0.3">
      <c r="A122" s="118"/>
      <c r="B122" s="30" t="str" cm="1">
        <f t="array" aca="1" ref="B122" ca="1">IF(AND(C122&lt;&gt;"",E122&lt;&gt;"")=TRUE, CELL("row",B122)-18,"")</f>
        <v/>
      </c>
      <c r="C122" s="31"/>
      <c r="D122" s="50"/>
      <c r="E122" s="41"/>
      <c r="F122" s="118"/>
    </row>
    <row r="123" spans="1:6" x14ac:dyDescent="0.3">
      <c r="A123" s="118"/>
      <c r="B123" s="30" t="str" cm="1">
        <f t="array" aca="1" ref="B123" ca="1">IF(AND(C123&lt;&gt;"",E123&lt;&gt;"")=TRUE, CELL("row",B123)-18,"")</f>
        <v/>
      </c>
      <c r="C123" s="31"/>
      <c r="D123" s="50"/>
      <c r="E123" s="41"/>
      <c r="F123" s="118"/>
    </row>
    <row r="124" spans="1:6" x14ac:dyDescent="0.3">
      <c r="A124" s="118"/>
      <c r="B124" s="30" t="str" cm="1">
        <f t="array" aca="1" ref="B124" ca="1">IF(AND(C124&lt;&gt;"",E124&lt;&gt;"")=TRUE, CELL("row",B124)-18,"")</f>
        <v/>
      </c>
      <c r="C124" s="31"/>
      <c r="D124" s="50"/>
      <c r="E124" s="41"/>
      <c r="F124" s="118"/>
    </row>
    <row r="125" spans="1:6" x14ac:dyDescent="0.3">
      <c r="A125" s="118"/>
      <c r="B125" s="30" t="str" cm="1">
        <f t="array" aca="1" ref="B125" ca="1">IF(AND(C125&lt;&gt;"",E125&lt;&gt;"")=TRUE, CELL("row",B125)-18,"")</f>
        <v/>
      </c>
      <c r="C125" s="31"/>
      <c r="D125" s="50"/>
      <c r="E125" s="41"/>
      <c r="F125" s="118"/>
    </row>
    <row r="126" spans="1:6" x14ac:dyDescent="0.3">
      <c r="A126" s="118"/>
      <c r="B126" s="30" t="str" cm="1">
        <f t="array" aca="1" ref="B126" ca="1">IF(AND(C126&lt;&gt;"",E126&lt;&gt;"")=TRUE, CELL("row",B126)-18,"")</f>
        <v/>
      </c>
      <c r="C126" s="31"/>
      <c r="D126" s="50"/>
      <c r="E126" s="41"/>
      <c r="F126" s="118"/>
    </row>
    <row r="127" spans="1:6" x14ac:dyDescent="0.3">
      <c r="A127" s="118"/>
      <c r="B127" s="30" t="str" cm="1">
        <f t="array" aca="1" ref="B127" ca="1">IF(AND(C127&lt;&gt;"",E127&lt;&gt;"")=TRUE, CELL("row",B127)-18,"")</f>
        <v/>
      </c>
      <c r="C127" s="31"/>
      <c r="D127" s="50"/>
      <c r="E127" s="41"/>
      <c r="F127" s="118"/>
    </row>
    <row r="128" spans="1:6" x14ac:dyDescent="0.3">
      <c r="A128" s="118"/>
      <c r="B128" s="30" t="str" cm="1">
        <f t="array" aca="1" ref="B128" ca="1">IF(AND(C128&lt;&gt;"",E128&lt;&gt;"")=TRUE, CELL("row",B128)-18,"")</f>
        <v/>
      </c>
      <c r="C128" s="31"/>
      <c r="D128" s="50"/>
      <c r="E128" s="41"/>
      <c r="F128" s="118"/>
    </row>
    <row r="129" spans="1:6" x14ac:dyDescent="0.3">
      <c r="A129" s="118"/>
      <c r="B129" s="30" t="str" cm="1">
        <f t="array" aca="1" ref="B129" ca="1">IF(AND(C129&lt;&gt;"",E129&lt;&gt;"")=TRUE, CELL("row",B129)-18,"")</f>
        <v/>
      </c>
      <c r="C129" s="31"/>
      <c r="D129" s="50"/>
      <c r="E129" s="41"/>
      <c r="F129" s="118"/>
    </row>
    <row r="130" spans="1:6" x14ac:dyDescent="0.3">
      <c r="A130" s="118"/>
      <c r="B130" s="30" t="str" cm="1">
        <f t="array" aca="1" ref="B130" ca="1">IF(AND(C130&lt;&gt;"",E130&lt;&gt;"")=TRUE, CELL("row",B130)-18,"")</f>
        <v/>
      </c>
      <c r="C130" s="31"/>
      <c r="D130" s="50"/>
      <c r="E130" s="41"/>
      <c r="F130" s="118"/>
    </row>
    <row r="131" spans="1:6" x14ac:dyDescent="0.3">
      <c r="A131" s="118"/>
      <c r="B131" s="30" t="str" cm="1">
        <f t="array" aca="1" ref="B131" ca="1">IF(AND(C131&lt;&gt;"",E131&lt;&gt;"")=TRUE, CELL("row",B131)-18,"")</f>
        <v/>
      </c>
      <c r="C131" s="31"/>
      <c r="D131" s="50"/>
      <c r="E131" s="41"/>
      <c r="F131" s="118"/>
    </row>
    <row r="132" spans="1:6" x14ac:dyDescent="0.3">
      <c r="A132" s="118"/>
      <c r="B132" s="30" t="str" cm="1">
        <f t="array" aca="1" ref="B132" ca="1">IF(AND(C132&lt;&gt;"",E132&lt;&gt;"")=TRUE, CELL("row",B132)-18,"")</f>
        <v/>
      </c>
      <c r="C132" s="31"/>
      <c r="D132" s="50"/>
      <c r="E132" s="41"/>
      <c r="F132" s="118"/>
    </row>
    <row r="133" spans="1:6" x14ac:dyDescent="0.3">
      <c r="A133" s="118"/>
      <c r="B133" s="30" t="str" cm="1">
        <f t="array" aca="1" ref="B133" ca="1">IF(AND(C133&lt;&gt;"",E133&lt;&gt;"")=TRUE, CELL("row",B133)-18,"")</f>
        <v/>
      </c>
      <c r="C133" s="31"/>
      <c r="D133" s="50"/>
      <c r="E133" s="41"/>
      <c r="F133" s="118"/>
    </row>
    <row r="134" spans="1:6" x14ac:dyDescent="0.3">
      <c r="A134" s="118"/>
      <c r="B134" s="30" t="str" cm="1">
        <f t="array" aca="1" ref="B134" ca="1">IF(AND(C134&lt;&gt;"",E134&lt;&gt;"")=TRUE, CELL("row",B134)-18,"")</f>
        <v/>
      </c>
      <c r="C134" s="31"/>
      <c r="D134" s="50"/>
      <c r="E134" s="41"/>
      <c r="F134" s="118"/>
    </row>
    <row r="135" spans="1:6" x14ac:dyDescent="0.3">
      <c r="A135" s="118"/>
      <c r="B135" s="30" t="str" cm="1">
        <f t="array" aca="1" ref="B135" ca="1">IF(AND(C135&lt;&gt;"",E135&lt;&gt;"")=TRUE, CELL("row",B135)-18,"")</f>
        <v/>
      </c>
      <c r="C135" s="31"/>
      <c r="D135" s="50"/>
      <c r="E135" s="41"/>
      <c r="F135" s="118"/>
    </row>
    <row r="136" spans="1:6" x14ac:dyDescent="0.3">
      <c r="A136" s="118"/>
      <c r="B136" s="30" t="str" cm="1">
        <f t="array" aca="1" ref="B136" ca="1">IF(AND(C136&lt;&gt;"",E136&lt;&gt;"")=TRUE, CELL("row",B136)-18,"")</f>
        <v/>
      </c>
      <c r="C136" s="31"/>
      <c r="D136" s="50"/>
      <c r="E136" s="41"/>
      <c r="F136" s="118"/>
    </row>
    <row r="137" spans="1:6" x14ac:dyDescent="0.3">
      <c r="A137" s="118"/>
      <c r="B137" s="30" t="str" cm="1">
        <f t="array" aca="1" ref="B137" ca="1">IF(AND(C137&lt;&gt;"",E137&lt;&gt;"")=TRUE, CELL("row",B137)-18,"")</f>
        <v/>
      </c>
      <c r="C137" s="31"/>
      <c r="D137" s="50"/>
      <c r="E137" s="41"/>
      <c r="F137" s="118"/>
    </row>
    <row r="138" spans="1:6" x14ac:dyDescent="0.3">
      <c r="A138" s="118"/>
      <c r="B138" s="30" t="str" cm="1">
        <f t="array" aca="1" ref="B138" ca="1">IF(AND(C138&lt;&gt;"",E138&lt;&gt;"")=TRUE, CELL("row",B138)-18,"")</f>
        <v/>
      </c>
      <c r="C138" s="31"/>
      <c r="D138" s="50"/>
      <c r="E138" s="41"/>
      <c r="F138" s="118"/>
    </row>
    <row r="139" spans="1:6" x14ac:dyDescent="0.3">
      <c r="A139" s="118"/>
      <c r="B139" s="30" t="str" cm="1">
        <f t="array" aca="1" ref="B139" ca="1">IF(AND(C139&lt;&gt;"",E139&lt;&gt;"")=TRUE, CELL("row",B139)-18,"")</f>
        <v/>
      </c>
      <c r="C139" s="31"/>
      <c r="D139" s="50"/>
      <c r="E139" s="41"/>
      <c r="F139" s="118"/>
    </row>
    <row r="140" spans="1:6" x14ac:dyDescent="0.3">
      <c r="A140" s="118"/>
      <c r="B140" s="30" t="str" cm="1">
        <f t="array" aca="1" ref="B140" ca="1">IF(AND(C140&lt;&gt;"",E140&lt;&gt;"")=TRUE, CELL("row",B140)-18,"")</f>
        <v/>
      </c>
      <c r="C140" s="31"/>
      <c r="D140" s="50"/>
      <c r="E140" s="41"/>
      <c r="F140" s="118"/>
    </row>
    <row r="141" spans="1:6" x14ac:dyDescent="0.3">
      <c r="A141" s="118"/>
      <c r="B141" s="30" t="str" cm="1">
        <f t="array" aca="1" ref="B141" ca="1">IF(AND(C141&lt;&gt;"",E141&lt;&gt;"")=TRUE, CELL("row",B141)-18,"")</f>
        <v/>
      </c>
      <c r="C141" s="31"/>
      <c r="D141" s="50"/>
      <c r="E141" s="41"/>
      <c r="F141" s="118"/>
    </row>
    <row r="142" spans="1:6" x14ac:dyDescent="0.3">
      <c r="A142" s="118"/>
      <c r="B142" s="30" t="str" cm="1">
        <f t="array" aca="1" ref="B142" ca="1">IF(AND(C142&lt;&gt;"",E142&lt;&gt;"")=TRUE, CELL("row",B142)-18,"")</f>
        <v/>
      </c>
      <c r="C142" s="31"/>
      <c r="D142" s="50"/>
      <c r="E142" s="41"/>
      <c r="F142" s="118"/>
    </row>
    <row r="143" spans="1:6" x14ac:dyDescent="0.3">
      <c r="A143" s="118"/>
      <c r="B143" s="30" t="str" cm="1">
        <f t="array" aca="1" ref="B143" ca="1">IF(AND(C143&lt;&gt;"",E143&lt;&gt;"")=TRUE, CELL("row",B143)-18,"")</f>
        <v/>
      </c>
      <c r="C143" s="31"/>
      <c r="D143" s="50"/>
      <c r="E143" s="41"/>
      <c r="F143" s="118"/>
    </row>
    <row r="144" spans="1:6" x14ac:dyDescent="0.3">
      <c r="A144" s="118"/>
      <c r="B144" s="30" t="str" cm="1">
        <f t="array" aca="1" ref="B144" ca="1">IF(AND(C144&lt;&gt;"",E144&lt;&gt;"")=TRUE, CELL("row",B144)-18,"")</f>
        <v/>
      </c>
      <c r="C144" s="31"/>
      <c r="D144" s="50"/>
      <c r="E144" s="41"/>
      <c r="F144" s="118"/>
    </row>
    <row r="145" spans="1:6" x14ac:dyDescent="0.3">
      <c r="A145" s="118"/>
      <c r="B145" s="30" t="str" cm="1">
        <f t="array" aca="1" ref="B145" ca="1">IF(AND(C145&lt;&gt;"",E145&lt;&gt;"")=TRUE, CELL("row",B145)-18,"")</f>
        <v/>
      </c>
      <c r="C145" s="31"/>
      <c r="D145" s="50"/>
      <c r="E145" s="41"/>
      <c r="F145" s="118"/>
    </row>
    <row r="146" spans="1:6" x14ac:dyDescent="0.3">
      <c r="A146" s="118"/>
      <c r="B146" s="30" t="str" cm="1">
        <f t="array" aca="1" ref="B146" ca="1">IF(AND(C146&lt;&gt;"",E146&lt;&gt;"")=TRUE, CELL("row",B146)-18,"")</f>
        <v/>
      </c>
      <c r="C146" s="31"/>
      <c r="D146" s="50"/>
      <c r="E146" s="41"/>
      <c r="F146" s="118"/>
    </row>
    <row r="147" spans="1:6" x14ac:dyDescent="0.3">
      <c r="A147" s="118"/>
      <c r="B147" s="30" t="str" cm="1">
        <f t="array" aca="1" ref="B147" ca="1">IF(AND(C147&lt;&gt;"",E147&lt;&gt;"")=TRUE, CELL("row",B147)-18,"")</f>
        <v/>
      </c>
      <c r="C147" s="31"/>
      <c r="D147" s="50"/>
      <c r="E147" s="41"/>
      <c r="F147" s="118"/>
    </row>
    <row r="148" spans="1:6" x14ac:dyDescent="0.3">
      <c r="A148" s="118"/>
      <c r="B148" s="30" t="str" cm="1">
        <f t="array" aca="1" ref="B148" ca="1">IF(AND(C148&lt;&gt;"",E148&lt;&gt;"")=TRUE, CELL("row",B148)-18,"")</f>
        <v/>
      </c>
      <c r="C148" s="31"/>
      <c r="D148" s="50"/>
      <c r="E148" s="41"/>
      <c r="F148" s="118"/>
    </row>
    <row r="149" spans="1:6" x14ac:dyDescent="0.3">
      <c r="A149" s="118"/>
      <c r="B149" s="30" t="str" cm="1">
        <f t="array" aca="1" ref="B149" ca="1">IF(AND(C149&lt;&gt;"",E149&lt;&gt;"")=TRUE, CELL("row",B149)-18,"")</f>
        <v/>
      </c>
      <c r="C149" s="31"/>
      <c r="D149" s="50"/>
      <c r="E149" s="41"/>
      <c r="F149" s="118"/>
    </row>
    <row r="150" spans="1:6" x14ac:dyDescent="0.3">
      <c r="A150" s="118"/>
      <c r="B150" s="30" t="str" cm="1">
        <f t="array" aca="1" ref="B150" ca="1">IF(AND(C150&lt;&gt;"",E150&lt;&gt;"")=TRUE, CELL("row",B150)-18,"")</f>
        <v/>
      </c>
      <c r="C150" s="31"/>
      <c r="D150" s="50"/>
      <c r="E150" s="41"/>
      <c r="F150" s="118"/>
    </row>
    <row r="151" spans="1:6" x14ac:dyDescent="0.3">
      <c r="A151" s="118"/>
      <c r="B151" s="30" t="str" cm="1">
        <f t="array" aca="1" ref="B151" ca="1">IF(AND(C151&lt;&gt;"",E151&lt;&gt;"")=TRUE, CELL("row",B151)-18,"")</f>
        <v/>
      </c>
      <c r="C151" s="31"/>
      <c r="D151" s="50"/>
      <c r="E151" s="41"/>
      <c r="F151" s="118"/>
    </row>
    <row r="152" spans="1:6" x14ac:dyDescent="0.3">
      <c r="A152" s="118"/>
      <c r="B152" s="30" t="str" cm="1">
        <f t="array" aca="1" ref="B152" ca="1">IF(AND(C152&lt;&gt;"",E152&lt;&gt;"")=TRUE, CELL("row",B152)-18,"")</f>
        <v/>
      </c>
      <c r="C152" s="31"/>
      <c r="D152" s="50"/>
      <c r="E152" s="41"/>
      <c r="F152" s="118"/>
    </row>
    <row r="153" spans="1:6" x14ac:dyDescent="0.3">
      <c r="A153" s="118"/>
      <c r="B153" s="30" t="str" cm="1">
        <f t="array" aca="1" ref="B153" ca="1">IF(AND(C153&lt;&gt;"",E153&lt;&gt;"")=TRUE, CELL("row",B153)-18,"")</f>
        <v/>
      </c>
      <c r="C153" s="31"/>
      <c r="D153" s="50"/>
      <c r="E153" s="41"/>
      <c r="F153" s="118"/>
    </row>
    <row r="154" spans="1:6" x14ac:dyDescent="0.3">
      <c r="A154" s="118"/>
      <c r="B154" s="30" t="str" cm="1">
        <f t="array" aca="1" ref="B154" ca="1">IF(AND(C154&lt;&gt;"",E154&lt;&gt;"")=TRUE, CELL("row",B154)-18,"")</f>
        <v/>
      </c>
      <c r="C154" s="31"/>
      <c r="D154" s="50"/>
      <c r="E154" s="41"/>
      <c r="F154" s="118"/>
    </row>
    <row r="155" spans="1:6" x14ac:dyDescent="0.3">
      <c r="A155" s="118"/>
      <c r="B155" s="30" t="str" cm="1">
        <f t="array" aca="1" ref="B155" ca="1">IF(AND(C155&lt;&gt;"",E155&lt;&gt;"")=TRUE, CELL("row",B155)-18,"")</f>
        <v/>
      </c>
      <c r="C155" s="31"/>
      <c r="D155" s="50"/>
      <c r="E155" s="41"/>
      <c r="F155" s="118"/>
    </row>
    <row r="156" spans="1:6" x14ac:dyDescent="0.3">
      <c r="A156" s="118"/>
      <c r="B156" s="30" t="str" cm="1">
        <f t="array" aca="1" ref="B156" ca="1">IF(AND(C156&lt;&gt;"",E156&lt;&gt;"")=TRUE, CELL("row",B156)-18,"")</f>
        <v/>
      </c>
      <c r="C156" s="31"/>
      <c r="D156" s="50"/>
      <c r="E156" s="41"/>
      <c r="F156" s="118"/>
    </row>
    <row r="157" spans="1:6" x14ac:dyDescent="0.3">
      <c r="A157" s="118"/>
      <c r="B157" s="30" t="str" cm="1">
        <f t="array" aca="1" ref="B157" ca="1">IF(AND(C157&lt;&gt;"",E157&lt;&gt;"")=TRUE, CELL("row",B157)-18,"")</f>
        <v/>
      </c>
      <c r="C157" s="31"/>
      <c r="D157" s="50"/>
      <c r="E157" s="41"/>
      <c r="F157" s="118"/>
    </row>
    <row r="158" spans="1:6" x14ac:dyDescent="0.3">
      <c r="A158" s="118"/>
      <c r="B158" s="30" t="str" cm="1">
        <f t="array" aca="1" ref="B158" ca="1">IF(AND(C158&lt;&gt;"",E158&lt;&gt;"")=TRUE, CELL("row",B158)-18,"")</f>
        <v/>
      </c>
      <c r="C158" s="31"/>
      <c r="D158" s="50"/>
      <c r="E158" s="41"/>
      <c r="F158" s="118"/>
    </row>
    <row r="159" spans="1:6" x14ac:dyDescent="0.3">
      <c r="A159" s="118"/>
      <c r="B159" s="30" t="str" cm="1">
        <f t="array" aca="1" ref="B159" ca="1">IF(AND(C159&lt;&gt;"",E159&lt;&gt;"")=TRUE, CELL("row",B159)-18,"")</f>
        <v/>
      </c>
      <c r="C159" s="31"/>
      <c r="D159" s="50"/>
      <c r="E159" s="41"/>
      <c r="F159" s="118"/>
    </row>
    <row r="160" spans="1:6" x14ac:dyDescent="0.3">
      <c r="A160" s="118"/>
      <c r="B160" s="30" t="str" cm="1">
        <f t="array" aca="1" ref="B160" ca="1">IF(AND(C160&lt;&gt;"",E160&lt;&gt;"")=TRUE, CELL("row",B160)-18,"")</f>
        <v/>
      </c>
      <c r="C160" s="31"/>
      <c r="D160" s="50"/>
      <c r="E160" s="41"/>
      <c r="F160" s="118"/>
    </row>
    <row r="161" spans="1:6" x14ac:dyDescent="0.3">
      <c r="A161" s="118"/>
      <c r="B161" s="30" t="str" cm="1">
        <f t="array" aca="1" ref="B161" ca="1">IF(AND(C161&lt;&gt;"",E161&lt;&gt;"")=TRUE, CELL("row",B161)-18,"")</f>
        <v/>
      </c>
      <c r="C161" s="31"/>
      <c r="D161" s="50"/>
      <c r="E161" s="41"/>
      <c r="F161" s="118"/>
    </row>
    <row r="162" spans="1:6" x14ac:dyDescent="0.3">
      <c r="A162" s="118"/>
      <c r="B162" s="30" t="str" cm="1">
        <f t="array" aca="1" ref="B162" ca="1">IF(AND(C162&lt;&gt;"",E162&lt;&gt;"")=TRUE, CELL("row",B162)-18,"")</f>
        <v/>
      </c>
      <c r="C162" s="31"/>
      <c r="D162" s="50"/>
      <c r="E162" s="41"/>
      <c r="F162" s="118"/>
    </row>
    <row r="163" spans="1:6" x14ac:dyDescent="0.3">
      <c r="A163" s="118"/>
      <c r="B163" s="30" t="str" cm="1">
        <f t="array" aca="1" ref="B163" ca="1">IF(AND(C163&lt;&gt;"",E163&lt;&gt;"")=TRUE, CELL("row",B163)-18,"")</f>
        <v/>
      </c>
      <c r="C163" s="31"/>
      <c r="D163" s="50"/>
      <c r="E163" s="41"/>
      <c r="F163" s="118"/>
    </row>
    <row r="164" spans="1:6" x14ac:dyDescent="0.3">
      <c r="A164" s="118"/>
      <c r="B164" s="30" t="str" cm="1">
        <f t="array" aca="1" ref="B164" ca="1">IF(AND(C164&lt;&gt;"",E164&lt;&gt;"")=TRUE, CELL("row",B164)-18,"")</f>
        <v/>
      </c>
      <c r="C164" s="31"/>
      <c r="D164" s="50"/>
      <c r="E164" s="41"/>
      <c r="F164" s="118"/>
    </row>
    <row r="165" spans="1:6" x14ac:dyDescent="0.3">
      <c r="A165" s="118"/>
      <c r="B165" s="30" t="str" cm="1">
        <f t="array" aca="1" ref="B165" ca="1">IF(AND(C165&lt;&gt;"",E165&lt;&gt;"")=TRUE, CELL("row",B165)-18,"")</f>
        <v/>
      </c>
      <c r="C165" s="31"/>
      <c r="D165" s="50"/>
      <c r="E165" s="41"/>
      <c r="F165" s="118"/>
    </row>
    <row r="166" spans="1:6" x14ac:dyDescent="0.3">
      <c r="A166" s="118"/>
      <c r="B166" s="30" t="str" cm="1">
        <f t="array" aca="1" ref="B166" ca="1">IF(AND(C166&lt;&gt;"",E166&lt;&gt;"")=TRUE, CELL("row",B166)-18,"")</f>
        <v/>
      </c>
      <c r="C166" s="31"/>
      <c r="D166" s="50"/>
      <c r="E166" s="41"/>
      <c r="F166" s="118"/>
    </row>
    <row r="167" spans="1:6" x14ac:dyDescent="0.3">
      <c r="A167" s="118"/>
      <c r="B167" s="30" t="str" cm="1">
        <f t="array" aca="1" ref="B167" ca="1">IF(AND(C167&lt;&gt;"",E167&lt;&gt;"")=TRUE, CELL("row",B167)-18,"")</f>
        <v/>
      </c>
      <c r="C167" s="31"/>
      <c r="D167" s="50"/>
      <c r="E167" s="41"/>
      <c r="F167" s="118"/>
    </row>
    <row r="168" spans="1:6" x14ac:dyDescent="0.3">
      <c r="A168" s="118"/>
      <c r="B168" s="30" t="str" cm="1">
        <f t="array" aca="1" ref="B168" ca="1">IF(AND(C168&lt;&gt;"",E168&lt;&gt;"")=TRUE, CELL("row",B168)-18,"")</f>
        <v/>
      </c>
      <c r="C168" s="31"/>
      <c r="D168" s="50"/>
      <c r="E168" s="41"/>
      <c r="F168" s="118"/>
    </row>
    <row r="169" spans="1:6" x14ac:dyDescent="0.3">
      <c r="A169" s="118"/>
      <c r="B169" s="30" t="str" cm="1">
        <f t="array" aca="1" ref="B169" ca="1">IF(AND(C169&lt;&gt;"",E169&lt;&gt;"")=TRUE, CELL("row",B169)-18,"")</f>
        <v/>
      </c>
      <c r="C169" s="31"/>
      <c r="D169" s="50"/>
      <c r="E169" s="41"/>
      <c r="F169" s="118"/>
    </row>
    <row r="170" spans="1:6" x14ac:dyDescent="0.3">
      <c r="A170" s="118"/>
      <c r="B170" s="30" t="str" cm="1">
        <f t="array" aca="1" ref="B170" ca="1">IF(AND(C170&lt;&gt;"",E170&lt;&gt;"")=TRUE, CELL("row",B170)-18,"")</f>
        <v/>
      </c>
      <c r="C170" s="31"/>
      <c r="D170" s="50"/>
      <c r="E170" s="41"/>
      <c r="F170" s="118"/>
    </row>
    <row r="171" spans="1:6" x14ac:dyDescent="0.3">
      <c r="A171" s="118"/>
      <c r="B171" s="30" t="str" cm="1">
        <f t="array" aca="1" ref="B171" ca="1">IF(AND(C171&lt;&gt;"",E171&lt;&gt;"")=TRUE, CELL("row",B171)-18,"")</f>
        <v/>
      </c>
      <c r="C171" s="31"/>
      <c r="D171" s="50"/>
      <c r="E171" s="41"/>
      <c r="F171" s="118"/>
    </row>
    <row r="172" spans="1:6" x14ac:dyDescent="0.3">
      <c r="A172" s="118"/>
      <c r="B172" s="30" t="str" cm="1">
        <f t="array" aca="1" ref="B172" ca="1">IF(AND(C172&lt;&gt;"",E172&lt;&gt;"")=TRUE, CELL("row",B172)-18,"")</f>
        <v/>
      </c>
      <c r="C172" s="31"/>
      <c r="D172" s="50"/>
      <c r="E172" s="41"/>
      <c r="F172" s="118"/>
    </row>
    <row r="173" spans="1:6" x14ac:dyDescent="0.3">
      <c r="A173" s="118"/>
      <c r="B173" s="30" t="str" cm="1">
        <f t="array" aca="1" ref="B173" ca="1">IF(AND(C173&lt;&gt;"",E173&lt;&gt;"")=TRUE, CELL("row",B173)-18,"")</f>
        <v/>
      </c>
      <c r="C173" s="31"/>
      <c r="D173" s="50"/>
      <c r="E173" s="41"/>
      <c r="F173" s="118"/>
    </row>
    <row r="174" spans="1:6" x14ac:dyDescent="0.3">
      <c r="A174" s="118"/>
      <c r="B174" s="30" t="str" cm="1">
        <f t="array" aca="1" ref="B174" ca="1">IF(AND(C174&lt;&gt;"",E174&lt;&gt;"")=TRUE, CELL("row",B174)-18,"")</f>
        <v/>
      </c>
      <c r="C174" s="31"/>
      <c r="D174" s="50"/>
      <c r="E174" s="41"/>
      <c r="F174" s="118"/>
    </row>
    <row r="175" spans="1:6" x14ac:dyDescent="0.3">
      <c r="A175" s="118"/>
      <c r="B175" s="30" t="str" cm="1">
        <f t="array" aca="1" ref="B175" ca="1">IF(AND(C175&lt;&gt;"",E175&lt;&gt;"")=TRUE, CELL("row",B175)-18,"")</f>
        <v/>
      </c>
      <c r="C175" s="31"/>
      <c r="D175" s="50"/>
      <c r="E175" s="41"/>
      <c r="F175" s="118"/>
    </row>
    <row r="176" spans="1:6" x14ac:dyDescent="0.3">
      <c r="A176" s="118"/>
      <c r="B176" s="30" t="str" cm="1">
        <f t="array" aca="1" ref="B176" ca="1">IF(AND(C176&lt;&gt;"",E176&lt;&gt;"")=TRUE, CELL("row",B176)-18,"")</f>
        <v/>
      </c>
      <c r="C176" s="31"/>
      <c r="D176" s="50"/>
      <c r="E176" s="41"/>
      <c r="F176" s="118"/>
    </row>
    <row r="177" spans="1:6" x14ac:dyDescent="0.3">
      <c r="A177" s="118"/>
      <c r="B177" s="30" t="str" cm="1">
        <f t="array" aca="1" ref="B177" ca="1">IF(AND(C177&lt;&gt;"",E177&lt;&gt;"")=TRUE, CELL("row",B177)-18,"")</f>
        <v/>
      </c>
      <c r="C177" s="31"/>
      <c r="D177" s="50"/>
      <c r="E177" s="41"/>
      <c r="F177" s="118"/>
    </row>
    <row r="178" spans="1:6" x14ac:dyDescent="0.3">
      <c r="A178" s="118"/>
      <c r="B178" s="30" t="str" cm="1">
        <f t="array" aca="1" ref="B178" ca="1">IF(AND(C178&lt;&gt;"",E178&lt;&gt;"")=TRUE, CELL("row",B178)-18,"")</f>
        <v/>
      </c>
      <c r="C178" s="31"/>
      <c r="D178" s="50"/>
      <c r="E178" s="41"/>
      <c r="F178" s="118"/>
    </row>
    <row r="179" spans="1:6" x14ac:dyDescent="0.3">
      <c r="A179" s="118"/>
      <c r="B179" s="30" t="str" cm="1">
        <f t="array" aca="1" ref="B179" ca="1">IF(AND(C179&lt;&gt;"",E179&lt;&gt;"")=TRUE, CELL("row",B179)-18,"")</f>
        <v/>
      </c>
      <c r="C179" s="31"/>
      <c r="D179" s="50"/>
      <c r="E179" s="41"/>
      <c r="F179" s="118"/>
    </row>
    <row r="180" spans="1:6" x14ac:dyDescent="0.3">
      <c r="A180" s="118"/>
      <c r="B180" s="30" t="str" cm="1">
        <f t="array" aca="1" ref="B180" ca="1">IF(AND(C180&lt;&gt;"",E180&lt;&gt;"")=TRUE, CELL("row",B180)-18,"")</f>
        <v/>
      </c>
      <c r="C180" s="31"/>
      <c r="D180" s="50"/>
      <c r="E180" s="41"/>
      <c r="F180" s="118"/>
    </row>
    <row r="181" spans="1:6" x14ac:dyDescent="0.3">
      <c r="A181" s="118"/>
      <c r="B181" s="30" t="str" cm="1">
        <f t="array" aca="1" ref="B181" ca="1">IF(AND(C181&lt;&gt;"",E181&lt;&gt;"")=TRUE, CELL("row",B181)-18,"")</f>
        <v/>
      </c>
      <c r="C181" s="31"/>
      <c r="D181" s="50"/>
      <c r="E181" s="41"/>
      <c r="F181" s="118"/>
    </row>
    <row r="182" spans="1:6" x14ac:dyDescent="0.3">
      <c r="A182" s="118"/>
      <c r="B182" s="30" t="str" cm="1">
        <f t="array" aca="1" ref="B182" ca="1">IF(AND(C182&lt;&gt;"",E182&lt;&gt;"")=TRUE, CELL("row",B182)-18,"")</f>
        <v/>
      </c>
      <c r="C182" s="31"/>
      <c r="D182" s="50"/>
      <c r="E182" s="41"/>
      <c r="F182" s="118"/>
    </row>
    <row r="183" spans="1:6" x14ac:dyDescent="0.3">
      <c r="A183" s="118"/>
      <c r="B183" s="30" t="str" cm="1">
        <f t="array" aca="1" ref="B183" ca="1">IF(AND(C183&lt;&gt;"",E183&lt;&gt;"")=TRUE, CELL("row",B183)-18,"")</f>
        <v/>
      </c>
      <c r="C183" s="31"/>
      <c r="D183" s="50"/>
      <c r="E183" s="41"/>
      <c r="F183" s="118"/>
    </row>
    <row r="184" spans="1:6" x14ac:dyDescent="0.3">
      <c r="A184" s="118"/>
      <c r="B184" s="30" t="str" cm="1">
        <f t="array" aca="1" ref="B184" ca="1">IF(AND(C184&lt;&gt;"",E184&lt;&gt;"")=TRUE, CELL("row",B184)-18,"")</f>
        <v/>
      </c>
      <c r="C184" s="31"/>
      <c r="D184" s="50"/>
      <c r="E184" s="41"/>
      <c r="F184" s="118"/>
    </row>
    <row r="185" spans="1:6" x14ac:dyDescent="0.3">
      <c r="A185" s="118"/>
      <c r="B185" s="30" t="str" cm="1">
        <f t="array" aca="1" ref="B185" ca="1">IF(AND(C185&lt;&gt;"",E185&lt;&gt;"")=TRUE, CELL("row",B185)-18,"")</f>
        <v/>
      </c>
      <c r="C185" s="31"/>
      <c r="D185" s="50"/>
      <c r="E185" s="41"/>
      <c r="F185" s="118"/>
    </row>
    <row r="186" spans="1:6" x14ac:dyDescent="0.3">
      <c r="A186" s="118"/>
      <c r="B186" s="30" t="str" cm="1">
        <f t="array" aca="1" ref="B186" ca="1">IF(AND(C186&lt;&gt;"",E186&lt;&gt;"")=TRUE, CELL("row",B186)-18,"")</f>
        <v/>
      </c>
      <c r="C186" s="31"/>
      <c r="D186" s="50"/>
      <c r="E186" s="41"/>
      <c r="F186" s="118"/>
    </row>
    <row r="187" spans="1:6" x14ac:dyDescent="0.3">
      <c r="A187" s="118"/>
      <c r="B187" s="30" t="str" cm="1">
        <f t="array" aca="1" ref="B187" ca="1">IF(AND(C187&lt;&gt;"",E187&lt;&gt;"")=TRUE, CELL("row",B187)-18,"")</f>
        <v/>
      </c>
      <c r="C187" s="31"/>
      <c r="D187" s="50"/>
      <c r="E187" s="41"/>
      <c r="F187" s="118"/>
    </row>
    <row r="188" spans="1:6" x14ac:dyDescent="0.3">
      <c r="A188" s="118"/>
      <c r="B188" s="30" t="str" cm="1">
        <f t="array" aca="1" ref="B188" ca="1">IF(AND(C188&lt;&gt;"",E188&lt;&gt;"")=TRUE, CELL("row",B188)-18,"")</f>
        <v/>
      </c>
      <c r="C188" s="31"/>
      <c r="D188" s="50"/>
      <c r="E188" s="41"/>
      <c r="F188" s="118"/>
    </row>
    <row r="189" spans="1:6" x14ac:dyDescent="0.3">
      <c r="A189" s="118"/>
      <c r="B189" s="30" t="str" cm="1">
        <f t="array" aca="1" ref="B189" ca="1">IF(AND(C189&lt;&gt;"",E189&lt;&gt;"")=TRUE, CELL("row",B189)-18,"")</f>
        <v/>
      </c>
      <c r="C189" s="31"/>
      <c r="D189" s="50"/>
      <c r="E189" s="41"/>
      <c r="F189" s="118"/>
    </row>
    <row r="190" spans="1:6" x14ac:dyDescent="0.3">
      <c r="A190" s="118"/>
      <c r="B190" s="30" t="str" cm="1">
        <f t="array" aca="1" ref="B190" ca="1">IF(AND(C190&lt;&gt;"",E190&lt;&gt;"")=TRUE, CELL("row",B190)-18,"")</f>
        <v/>
      </c>
      <c r="C190" s="31"/>
      <c r="D190" s="50"/>
      <c r="E190" s="41"/>
      <c r="F190" s="118"/>
    </row>
    <row r="191" spans="1:6" x14ac:dyDescent="0.3">
      <c r="A191" s="118"/>
      <c r="B191" s="30" t="str" cm="1">
        <f t="array" aca="1" ref="B191" ca="1">IF(AND(C191&lt;&gt;"",E191&lt;&gt;"")=TRUE, CELL("row",B191)-18,"")</f>
        <v/>
      </c>
      <c r="C191" s="31"/>
      <c r="D191" s="50"/>
      <c r="E191" s="41"/>
      <c r="F191" s="118"/>
    </row>
    <row r="192" spans="1:6" x14ac:dyDescent="0.3">
      <c r="A192" s="118"/>
      <c r="B192" s="30" t="str" cm="1">
        <f t="array" aca="1" ref="B192" ca="1">IF(AND(C192&lt;&gt;"",E192&lt;&gt;"")=TRUE, CELL("row",B192)-18,"")</f>
        <v/>
      </c>
      <c r="C192" s="31"/>
      <c r="D192" s="50"/>
      <c r="E192" s="41"/>
      <c r="F192" s="118"/>
    </row>
    <row r="193" spans="1:6" x14ac:dyDescent="0.3">
      <c r="A193" s="118"/>
      <c r="B193" s="30" t="str" cm="1">
        <f t="array" aca="1" ref="B193" ca="1">IF(AND(C193&lt;&gt;"",E193&lt;&gt;"")=TRUE, CELL("row",B193)-18,"")</f>
        <v/>
      </c>
      <c r="C193" s="31"/>
      <c r="D193" s="50"/>
      <c r="E193" s="41"/>
      <c r="F193" s="118"/>
    </row>
    <row r="194" spans="1:6" x14ac:dyDescent="0.3">
      <c r="A194" s="118"/>
      <c r="B194" s="30" t="str" cm="1">
        <f t="array" aca="1" ref="B194" ca="1">IF(AND(C194&lt;&gt;"",E194&lt;&gt;"")=TRUE, CELL("row",B194)-18,"")</f>
        <v/>
      </c>
      <c r="C194" s="31"/>
      <c r="D194" s="50"/>
      <c r="E194" s="41"/>
      <c r="F194" s="118"/>
    </row>
    <row r="195" spans="1:6" x14ac:dyDescent="0.3">
      <c r="A195" s="118"/>
      <c r="B195" s="30" t="str" cm="1">
        <f t="array" aca="1" ref="B195" ca="1">IF(AND(C195&lt;&gt;"",E195&lt;&gt;"")=TRUE, CELL("row",B195)-18,"")</f>
        <v/>
      </c>
      <c r="C195" s="31"/>
      <c r="D195" s="50"/>
      <c r="E195" s="41"/>
      <c r="F195" s="118"/>
    </row>
    <row r="196" spans="1:6" x14ac:dyDescent="0.3">
      <c r="A196" s="118"/>
      <c r="B196" s="30" t="str" cm="1">
        <f t="array" aca="1" ref="B196" ca="1">IF(AND(C196&lt;&gt;"",E196&lt;&gt;"")=TRUE, CELL("row",B196)-18,"")</f>
        <v/>
      </c>
      <c r="C196" s="31"/>
      <c r="D196" s="50"/>
      <c r="E196" s="41"/>
      <c r="F196" s="118"/>
    </row>
    <row r="197" spans="1:6" x14ac:dyDescent="0.3">
      <c r="A197" s="118"/>
      <c r="B197" s="30" t="str" cm="1">
        <f t="array" aca="1" ref="B197" ca="1">IF(AND(C197&lt;&gt;"",E197&lt;&gt;"")=TRUE, CELL("row",B197)-18,"")</f>
        <v/>
      </c>
      <c r="C197" s="31"/>
      <c r="D197" s="50"/>
      <c r="E197" s="41"/>
      <c r="F197" s="118"/>
    </row>
    <row r="198" spans="1:6" x14ac:dyDescent="0.3">
      <c r="A198" s="118"/>
      <c r="B198" s="30" t="str" cm="1">
        <f t="array" aca="1" ref="B198" ca="1">IF(AND(C198&lt;&gt;"",E198&lt;&gt;"")=TRUE, CELL("row",B198)-18,"")</f>
        <v/>
      </c>
      <c r="C198" s="31"/>
      <c r="D198" s="50"/>
      <c r="E198" s="41"/>
      <c r="F198" s="118"/>
    </row>
    <row r="199" spans="1:6" x14ac:dyDescent="0.3">
      <c r="A199" s="118"/>
      <c r="B199" s="30" t="str" cm="1">
        <f t="array" aca="1" ref="B199" ca="1">IF(AND(C199&lt;&gt;"",E199&lt;&gt;"")=TRUE, CELL("row",B199)-18,"")</f>
        <v/>
      </c>
      <c r="C199" s="31"/>
      <c r="D199" s="50"/>
      <c r="E199" s="41"/>
      <c r="F199" s="118"/>
    </row>
    <row r="200" spans="1:6" x14ac:dyDescent="0.3">
      <c r="A200" s="118"/>
      <c r="B200" s="30" t="str" cm="1">
        <f t="array" aca="1" ref="B200" ca="1">IF(AND(C200&lt;&gt;"",E200&lt;&gt;"")=TRUE, CELL("row",B200)-18,"")</f>
        <v/>
      </c>
      <c r="C200" s="31"/>
      <c r="D200" s="50"/>
      <c r="E200" s="41"/>
      <c r="F200" s="118"/>
    </row>
    <row r="201" spans="1:6" x14ac:dyDescent="0.3">
      <c r="A201" s="118"/>
      <c r="B201" s="30" t="str" cm="1">
        <f t="array" aca="1" ref="B201" ca="1">IF(AND(C201&lt;&gt;"",E201&lt;&gt;"")=TRUE, CELL("row",B201)-18,"")</f>
        <v/>
      </c>
      <c r="C201" s="31"/>
      <c r="D201" s="50"/>
      <c r="E201" s="41"/>
      <c r="F201" s="118"/>
    </row>
    <row r="202" spans="1:6" x14ac:dyDescent="0.3">
      <c r="A202" s="118"/>
      <c r="B202" s="30" t="str" cm="1">
        <f t="array" aca="1" ref="B202" ca="1">IF(AND(C202&lt;&gt;"",E202&lt;&gt;"")=TRUE, CELL("row",B202)-18,"")</f>
        <v/>
      </c>
      <c r="C202" s="31"/>
      <c r="D202" s="50"/>
      <c r="E202" s="41"/>
      <c r="F202" s="118"/>
    </row>
    <row r="203" spans="1:6" x14ac:dyDescent="0.3">
      <c r="A203" s="118"/>
      <c r="B203" s="30" t="str" cm="1">
        <f t="array" aca="1" ref="B203" ca="1">IF(AND(C203&lt;&gt;"",E203&lt;&gt;"")=TRUE, CELL("row",B203)-18,"")</f>
        <v/>
      </c>
      <c r="C203" s="31"/>
      <c r="D203" s="50"/>
      <c r="E203" s="41"/>
      <c r="F203" s="118"/>
    </row>
    <row r="204" spans="1:6" x14ac:dyDescent="0.3">
      <c r="A204" s="118"/>
      <c r="B204" s="30" t="str" cm="1">
        <f t="array" aca="1" ref="B204" ca="1">IF(AND(C204&lt;&gt;"",E204&lt;&gt;"")=TRUE, CELL("row",B204)-18,"")</f>
        <v/>
      </c>
      <c r="C204" s="31"/>
      <c r="D204" s="50"/>
      <c r="E204" s="41"/>
      <c r="F204" s="118"/>
    </row>
    <row r="205" spans="1:6" x14ac:dyDescent="0.3">
      <c r="A205" s="118"/>
      <c r="B205" s="30" t="str" cm="1">
        <f t="array" aca="1" ref="B205" ca="1">IF(AND(C205&lt;&gt;"",E205&lt;&gt;"")=TRUE, CELL("row",B205)-18,"")</f>
        <v/>
      </c>
      <c r="C205" s="31"/>
      <c r="D205" s="50"/>
      <c r="E205" s="41"/>
      <c r="F205" s="118"/>
    </row>
    <row r="206" spans="1:6" x14ac:dyDescent="0.3">
      <c r="A206" s="118"/>
      <c r="B206" s="30" t="str" cm="1">
        <f t="array" aca="1" ref="B206" ca="1">IF(AND(C206&lt;&gt;"",E206&lt;&gt;"")=TRUE, CELL("row",B206)-18,"")</f>
        <v/>
      </c>
      <c r="C206" s="31"/>
      <c r="D206" s="50"/>
      <c r="E206" s="41"/>
      <c r="F206" s="118"/>
    </row>
    <row r="207" spans="1:6" x14ac:dyDescent="0.3">
      <c r="A207" s="118"/>
      <c r="B207" s="30" t="str" cm="1">
        <f t="array" aca="1" ref="B207" ca="1">IF(AND(C207&lt;&gt;"",E207&lt;&gt;"")=TRUE, CELL("row",B207)-18,"")</f>
        <v/>
      </c>
      <c r="C207" s="31"/>
      <c r="D207" s="50"/>
      <c r="E207" s="41"/>
      <c r="F207" s="118"/>
    </row>
    <row r="208" spans="1:6" x14ac:dyDescent="0.3">
      <c r="A208" s="118"/>
      <c r="B208" s="30" t="str" cm="1">
        <f t="array" aca="1" ref="B208" ca="1">IF(AND(C208&lt;&gt;"",E208&lt;&gt;"")=TRUE, CELL("row",B208)-18,"")</f>
        <v/>
      </c>
      <c r="C208" s="31"/>
      <c r="D208" s="50"/>
      <c r="E208" s="41"/>
      <c r="F208" s="118"/>
    </row>
    <row r="209" spans="1:6" x14ac:dyDescent="0.3">
      <c r="A209" s="118"/>
      <c r="B209" s="30" t="str" cm="1">
        <f t="array" aca="1" ref="B209" ca="1">IF(AND(C209&lt;&gt;"",E209&lt;&gt;"")=TRUE, CELL("row",B209)-18,"")</f>
        <v/>
      </c>
      <c r="C209" s="31"/>
      <c r="D209" s="50"/>
      <c r="E209" s="41"/>
      <c r="F209" s="118"/>
    </row>
    <row r="210" spans="1:6" x14ac:dyDescent="0.3">
      <c r="A210" s="118"/>
      <c r="B210" s="30" t="str" cm="1">
        <f t="array" aca="1" ref="B210" ca="1">IF(AND(C210&lt;&gt;"",E210&lt;&gt;"")=TRUE, CELL("row",B210)-18,"")</f>
        <v/>
      </c>
      <c r="C210" s="31"/>
      <c r="D210" s="50"/>
      <c r="E210" s="41"/>
      <c r="F210" s="118"/>
    </row>
    <row r="211" spans="1:6" x14ac:dyDescent="0.3">
      <c r="A211" s="118"/>
      <c r="B211" s="30" t="str" cm="1">
        <f t="array" aca="1" ref="B211" ca="1">IF(AND(C211&lt;&gt;"",E211&lt;&gt;"")=TRUE, CELL("row",B211)-18,"")</f>
        <v/>
      </c>
      <c r="C211" s="31"/>
      <c r="D211" s="50"/>
      <c r="E211" s="41"/>
      <c r="F211" s="118"/>
    </row>
    <row r="212" spans="1:6" x14ac:dyDescent="0.3">
      <c r="A212" s="118"/>
      <c r="B212" s="30" t="str" cm="1">
        <f t="array" aca="1" ref="B212" ca="1">IF(AND(C212&lt;&gt;"",E212&lt;&gt;"")=TRUE, CELL("row",B212)-18,"")</f>
        <v/>
      </c>
      <c r="C212" s="31"/>
      <c r="D212" s="50"/>
      <c r="E212" s="41"/>
      <c r="F212" s="118"/>
    </row>
    <row r="213" spans="1:6" x14ac:dyDescent="0.3">
      <c r="A213" s="118"/>
      <c r="B213" s="30" t="str" cm="1">
        <f t="array" aca="1" ref="B213" ca="1">IF(AND(C213&lt;&gt;"",E213&lt;&gt;"")=TRUE, CELL("row",B213)-18,"")</f>
        <v/>
      </c>
      <c r="C213" s="31"/>
      <c r="D213" s="50"/>
      <c r="E213" s="41"/>
      <c r="F213" s="118"/>
    </row>
    <row r="214" spans="1:6" x14ac:dyDescent="0.3">
      <c r="A214" s="118"/>
      <c r="B214" s="30" t="str" cm="1">
        <f t="array" aca="1" ref="B214" ca="1">IF(AND(C214&lt;&gt;"",E214&lt;&gt;"")=TRUE, CELL("row",B214)-18,"")</f>
        <v/>
      </c>
      <c r="C214" s="31"/>
      <c r="D214" s="50"/>
      <c r="E214" s="41"/>
      <c r="F214" s="118"/>
    </row>
    <row r="215" spans="1:6" x14ac:dyDescent="0.3">
      <c r="A215" s="118"/>
      <c r="B215" s="30" t="str" cm="1">
        <f t="array" aca="1" ref="B215" ca="1">IF(AND(C215&lt;&gt;"",E215&lt;&gt;"")=TRUE, CELL("row",B215)-18,"")</f>
        <v/>
      </c>
      <c r="C215" s="31"/>
      <c r="D215" s="50"/>
      <c r="E215" s="41"/>
      <c r="F215" s="118"/>
    </row>
    <row r="216" spans="1:6" x14ac:dyDescent="0.3">
      <c r="A216" s="118"/>
      <c r="B216" s="30" t="str" cm="1">
        <f t="array" aca="1" ref="B216" ca="1">IF(AND(C216&lt;&gt;"",E216&lt;&gt;"")=TRUE, CELL("row",B216)-18,"")</f>
        <v/>
      </c>
      <c r="C216" s="31"/>
      <c r="D216" s="50"/>
      <c r="E216" s="41"/>
      <c r="F216" s="118"/>
    </row>
    <row r="217" spans="1:6" x14ac:dyDescent="0.3">
      <c r="A217" s="118"/>
      <c r="B217" s="30" t="str" cm="1">
        <f t="array" aca="1" ref="B217" ca="1">IF(AND(C217&lt;&gt;"",E217&lt;&gt;"")=TRUE, CELL("row",B217)-18,"")</f>
        <v/>
      </c>
      <c r="C217" s="31"/>
      <c r="D217" s="50"/>
      <c r="E217" s="41"/>
      <c r="F217" s="118"/>
    </row>
    <row r="218" spans="1:6" x14ac:dyDescent="0.3">
      <c r="A218" s="118"/>
      <c r="B218" s="30" t="str" cm="1">
        <f t="array" aca="1" ref="B218" ca="1">IF(AND(C218&lt;&gt;"",E218&lt;&gt;"")=TRUE, CELL("row",B218)-18,"")</f>
        <v/>
      </c>
      <c r="C218" s="31"/>
      <c r="D218" s="50"/>
      <c r="E218" s="41"/>
      <c r="F218" s="118"/>
    </row>
    <row r="219" spans="1:6" x14ac:dyDescent="0.3">
      <c r="A219" s="118"/>
      <c r="B219" s="30" t="str" cm="1">
        <f t="array" aca="1" ref="B219" ca="1">IF(AND(C219&lt;&gt;"",E219&lt;&gt;"")=TRUE, CELL("row",B219)-18,"")</f>
        <v/>
      </c>
      <c r="C219" s="31"/>
      <c r="D219" s="50"/>
      <c r="E219" s="41"/>
      <c r="F219" s="118"/>
    </row>
    <row r="220" spans="1:6" x14ac:dyDescent="0.3">
      <c r="A220" s="118"/>
      <c r="B220" s="30" t="str" cm="1">
        <f t="array" aca="1" ref="B220" ca="1">IF(AND(C220&lt;&gt;"",E220&lt;&gt;"")=TRUE, CELL("row",B220)-18,"")</f>
        <v/>
      </c>
      <c r="C220" s="31"/>
      <c r="D220" s="50"/>
      <c r="E220" s="41"/>
      <c r="F220" s="118"/>
    </row>
    <row r="221" spans="1:6" x14ac:dyDescent="0.3">
      <c r="A221" s="118"/>
      <c r="B221" s="30" t="str" cm="1">
        <f t="array" aca="1" ref="B221" ca="1">IF(AND(C221&lt;&gt;"",E221&lt;&gt;"")=TRUE, CELL("row",B221)-18,"")</f>
        <v/>
      </c>
      <c r="C221" s="31"/>
      <c r="D221" s="50"/>
      <c r="E221" s="41"/>
      <c r="F221" s="118"/>
    </row>
    <row r="222" spans="1:6" x14ac:dyDescent="0.3">
      <c r="A222" s="118"/>
      <c r="B222" s="30" t="str" cm="1">
        <f t="array" aca="1" ref="B222" ca="1">IF(AND(C222&lt;&gt;"",E222&lt;&gt;"")=TRUE, CELL("row",B222)-18,"")</f>
        <v/>
      </c>
      <c r="C222" s="31"/>
      <c r="D222" s="50"/>
      <c r="E222" s="41"/>
      <c r="F222" s="118"/>
    </row>
    <row r="223" spans="1:6" x14ac:dyDescent="0.3">
      <c r="A223" s="118"/>
      <c r="B223" s="30" t="str" cm="1">
        <f t="array" aca="1" ref="B223" ca="1">IF(AND(C223&lt;&gt;"",E223&lt;&gt;"")=TRUE, CELL("row",B223)-18,"")</f>
        <v/>
      </c>
      <c r="C223" s="31"/>
      <c r="D223" s="50"/>
      <c r="E223" s="41"/>
      <c r="F223" s="118"/>
    </row>
    <row r="224" spans="1:6" x14ac:dyDescent="0.3">
      <c r="A224" s="118"/>
      <c r="B224" s="30" t="str" cm="1">
        <f t="array" aca="1" ref="B224" ca="1">IF(AND(C224&lt;&gt;"",E224&lt;&gt;"")=TRUE, CELL("row",B224)-18,"")</f>
        <v/>
      </c>
      <c r="C224" s="31"/>
      <c r="D224" s="50"/>
      <c r="E224" s="41"/>
      <c r="F224" s="118"/>
    </row>
    <row r="225" spans="1:6" x14ac:dyDescent="0.3">
      <c r="A225" s="118"/>
      <c r="B225" s="30" t="str" cm="1">
        <f t="array" aca="1" ref="B225" ca="1">IF(AND(C225&lt;&gt;"",E225&lt;&gt;"")=TRUE, CELL("row",B225)-18,"")</f>
        <v/>
      </c>
      <c r="C225" s="31"/>
      <c r="D225" s="50"/>
      <c r="E225" s="41"/>
      <c r="F225" s="118"/>
    </row>
    <row r="226" spans="1:6" x14ac:dyDescent="0.3">
      <c r="A226" s="118"/>
      <c r="B226" s="30" t="str" cm="1">
        <f t="array" aca="1" ref="B226" ca="1">IF(AND(C226&lt;&gt;"",E226&lt;&gt;"")=TRUE, CELL("row",B226)-18,"")</f>
        <v/>
      </c>
      <c r="C226" s="31"/>
      <c r="D226" s="50"/>
      <c r="E226" s="41"/>
      <c r="F226" s="118"/>
    </row>
    <row r="227" spans="1:6" x14ac:dyDescent="0.3">
      <c r="A227" s="118"/>
      <c r="B227" s="30" t="str" cm="1">
        <f t="array" aca="1" ref="B227" ca="1">IF(AND(C227&lt;&gt;"",E227&lt;&gt;"")=TRUE, CELL("row",B227)-18,"")</f>
        <v/>
      </c>
      <c r="C227" s="31"/>
      <c r="D227" s="50"/>
      <c r="E227" s="41"/>
      <c r="F227" s="118"/>
    </row>
    <row r="228" spans="1:6" x14ac:dyDescent="0.3">
      <c r="A228" s="118"/>
      <c r="B228" s="30" t="str" cm="1">
        <f t="array" aca="1" ref="B228" ca="1">IF(AND(C228&lt;&gt;"",E228&lt;&gt;"")=TRUE, CELL("row",B228)-18,"")</f>
        <v/>
      </c>
      <c r="C228" s="31"/>
      <c r="D228" s="50"/>
      <c r="E228" s="41"/>
      <c r="F228" s="118"/>
    </row>
    <row r="229" spans="1:6" x14ac:dyDescent="0.3">
      <c r="A229" s="118"/>
      <c r="B229" s="30" t="str" cm="1">
        <f t="array" aca="1" ref="B229" ca="1">IF(AND(C229&lt;&gt;"",E229&lt;&gt;"")=TRUE, CELL("row",B229)-18,"")</f>
        <v/>
      </c>
      <c r="C229" s="31"/>
      <c r="D229" s="50"/>
      <c r="E229" s="41"/>
      <c r="F229" s="118"/>
    </row>
    <row r="230" spans="1:6" x14ac:dyDescent="0.3">
      <c r="A230" s="118"/>
      <c r="B230" s="30" t="str" cm="1">
        <f t="array" aca="1" ref="B230" ca="1">IF(AND(C230&lt;&gt;"",E230&lt;&gt;"")=TRUE, CELL("row",B230)-18,"")</f>
        <v/>
      </c>
      <c r="C230" s="31"/>
      <c r="D230" s="50"/>
      <c r="E230" s="41"/>
      <c r="F230" s="118"/>
    </row>
    <row r="231" spans="1:6" x14ac:dyDescent="0.3">
      <c r="A231" s="118"/>
      <c r="B231" s="30" t="str" cm="1">
        <f t="array" aca="1" ref="B231" ca="1">IF(AND(C231&lt;&gt;"",E231&lt;&gt;"")=TRUE, CELL("row",B231)-18,"")</f>
        <v/>
      </c>
      <c r="C231" s="31"/>
      <c r="D231" s="50"/>
      <c r="E231" s="41"/>
      <c r="F231" s="118"/>
    </row>
    <row r="232" spans="1:6" x14ac:dyDescent="0.3">
      <c r="A232" s="118"/>
      <c r="B232" s="30" t="str" cm="1">
        <f t="array" aca="1" ref="B232" ca="1">IF(AND(C232&lt;&gt;"",E232&lt;&gt;"")=TRUE, CELL("row",B232)-18,"")</f>
        <v/>
      </c>
      <c r="C232" s="31"/>
      <c r="D232" s="50"/>
      <c r="E232" s="41"/>
      <c r="F232" s="118"/>
    </row>
    <row r="233" spans="1:6" x14ac:dyDescent="0.3">
      <c r="A233" s="118"/>
      <c r="B233" s="30" t="str" cm="1">
        <f t="array" aca="1" ref="B233" ca="1">IF(AND(C233&lt;&gt;"",E233&lt;&gt;"")=TRUE, CELL("row",B233)-18,"")</f>
        <v/>
      </c>
      <c r="C233" s="31"/>
      <c r="D233" s="50"/>
      <c r="E233" s="41"/>
      <c r="F233" s="118"/>
    </row>
    <row r="234" spans="1:6" x14ac:dyDescent="0.3">
      <c r="A234" s="118"/>
      <c r="B234" s="30" t="str" cm="1">
        <f t="array" aca="1" ref="B234" ca="1">IF(AND(C234&lt;&gt;"",E234&lt;&gt;"")=TRUE, CELL("row",B234)-18,"")</f>
        <v/>
      </c>
      <c r="C234" s="31"/>
      <c r="D234" s="50"/>
      <c r="E234" s="41"/>
      <c r="F234" s="118"/>
    </row>
    <row r="235" spans="1:6" x14ac:dyDescent="0.3">
      <c r="A235" s="118"/>
      <c r="B235" s="30" t="str" cm="1">
        <f t="array" aca="1" ref="B235" ca="1">IF(AND(C235&lt;&gt;"",E235&lt;&gt;"")=TRUE, CELL("row",B235)-18,"")</f>
        <v/>
      </c>
      <c r="C235" s="31"/>
      <c r="D235" s="50"/>
      <c r="E235" s="41"/>
      <c r="F235" s="118"/>
    </row>
    <row r="236" spans="1:6" x14ac:dyDescent="0.3">
      <c r="A236" s="118"/>
      <c r="B236" s="30" t="str" cm="1">
        <f t="array" aca="1" ref="B236" ca="1">IF(AND(C236&lt;&gt;"",E236&lt;&gt;"")=TRUE, CELL("row",B236)-18,"")</f>
        <v/>
      </c>
      <c r="C236" s="31"/>
      <c r="D236" s="50"/>
      <c r="E236" s="41"/>
      <c r="F236" s="118"/>
    </row>
    <row r="237" spans="1:6" x14ac:dyDescent="0.3">
      <c r="A237" s="118"/>
      <c r="B237" s="30" t="str" cm="1">
        <f t="array" aca="1" ref="B237" ca="1">IF(AND(C237&lt;&gt;"",E237&lt;&gt;"")=TRUE, CELL("row",B237)-18,"")</f>
        <v/>
      </c>
      <c r="C237" s="31"/>
      <c r="D237" s="50"/>
      <c r="E237" s="41"/>
      <c r="F237" s="118"/>
    </row>
    <row r="238" spans="1:6" x14ac:dyDescent="0.3">
      <c r="A238" s="118"/>
      <c r="B238" s="30" t="str" cm="1">
        <f t="array" aca="1" ref="B238" ca="1">IF(AND(C238&lt;&gt;"",E238&lt;&gt;"")=TRUE, CELL("row",B238)-18,"")</f>
        <v/>
      </c>
      <c r="C238" s="31"/>
      <c r="D238" s="50"/>
      <c r="E238" s="41"/>
      <c r="F238" s="118"/>
    </row>
    <row r="239" spans="1:6" x14ac:dyDescent="0.3">
      <c r="A239" s="118"/>
      <c r="B239" s="30" t="str" cm="1">
        <f t="array" aca="1" ref="B239" ca="1">IF(AND(C239&lt;&gt;"",E239&lt;&gt;"")=TRUE, CELL("row",B239)-18,"")</f>
        <v/>
      </c>
      <c r="C239" s="31"/>
      <c r="D239" s="50"/>
      <c r="E239" s="41"/>
      <c r="F239" s="118"/>
    </row>
    <row r="240" spans="1:6" x14ac:dyDescent="0.3">
      <c r="A240" s="118"/>
      <c r="B240" s="30" t="str" cm="1">
        <f t="array" aca="1" ref="B240" ca="1">IF(AND(C240&lt;&gt;"",E240&lt;&gt;"")=TRUE, CELL("row",B240)-18,"")</f>
        <v/>
      </c>
      <c r="C240" s="31"/>
      <c r="D240" s="50"/>
      <c r="E240" s="41"/>
      <c r="F240" s="118"/>
    </row>
    <row r="241" spans="1:6" x14ac:dyDescent="0.3">
      <c r="A241" s="118"/>
      <c r="B241" s="30" t="str" cm="1">
        <f t="array" aca="1" ref="B241" ca="1">IF(AND(C241&lt;&gt;"",E241&lt;&gt;"")=TRUE, CELL("row",B241)-18,"")</f>
        <v/>
      </c>
      <c r="C241" s="31"/>
      <c r="D241" s="50"/>
      <c r="E241" s="41"/>
      <c r="F241" s="118"/>
    </row>
    <row r="242" spans="1:6" x14ac:dyDescent="0.3">
      <c r="A242" s="118"/>
      <c r="B242" s="30" t="str" cm="1">
        <f t="array" aca="1" ref="B242" ca="1">IF(AND(C242&lt;&gt;"",E242&lt;&gt;"")=TRUE, CELL("row",B242)-18,"")</f>
        <v/>
      </c>
      <c r="C242" s="31"/>
      <c r="D242" s="50"/>
      <c r="E242" s="41"/>
      <c r="F242" s="118"/>
    </row>
    <row r="243" spans="1:6" x14ac:dyDescent="0.3">
      <c r="A243" s="118"/>
      <c r="B243" s="30" t="str" cm="1">
        <f t="array" aca="1" ref="B243" ca="1">IF(AND(C243&lt;&gt;"",E243&lt;&gt;"")=TRUE, CELL("row",B243)-18,"")</f>
        <v/>
      </c>
      <c r="C243" s="31"/>
      <c r="D243" s="50"/>
      <c r="E243" s="41"/>
      <c r="F243" s="118"/>
    </row>
    <row r="244" spans="1:6" x14ac:dyDescent="0.3">
      <c r="A244" s="118"/>
      <c r="B244" s="30" t="str" cm="1">
        <f t="array" aca="1" ref="B244" ca="1">IF(AND(C244&lt;&gt;"",E244&lt;&gt;"")=TRUE, CELL("row",B244)-18,"")</f>
        <v/>
      </c>
      <c r="C244" s="31"/>
      <c r="D244" s="50"/>
      <c r="E244" s="41"/>
      <c r="F244" s="118"/>
    </row>
    <row r="245" spans="1:6" x14ac:dyDescent="0.3">
      <c r="A245" s="118"/>
      <c r="B245" s="30" t="str" cm="1">
        <f t="array" aca="1" ref="B245" ca="1">IF(AND(C245&lt;&gt;"",E245&lt;&gt;"")=TRUE, CELL("row",B245)-18,"")</f>
        <v/>
      </c>
      <c r="C245" s="31"/>
      <c r="D245" s="50"/>
      <c r="E245" s="41"/>
      <c r="F245" s="118"/>
    </row>
    <row r="246" spans="1:6" x14ac:dyDescent="0.3">
      <c r="A246" s="118"/>
      <c r="B246" s="30" t="str" cm="1">
        <f t="array" aca="1" ref="B246" ca="1">IF(AND(C246&lt;&gt;"",E246&lt;&gt;"")=TRUE, CELL("row",B246)-18,"")</f>
        <v/>
      </c>
      <c r="C246" s="31"/>
      <c r="D246" s="50"/>
      <c r="E246" s="41"/>
      <c r="F246" s="118"/>
    </row>
    <row r="247" spans="1:6" x14ac:dyDescent="0.3">
      <c r="A247" s="118"/>
      <c r="B247" s="30" t="str" cm="1">
        <f t="array" aca="1" ref="B247" ca="1">IF(AND(C247&lt;&gt;"",E247&lt;&gt;"")=TRUE, CELL("row",B247)-18,"")</f>
        <v/>
      </c>
      <c r="C247" s="31"/>
      <c r="D247" s="50"/>
      <c r="E247" s="41"/>
      <c r="F247" s="118"/>
    </row>
    <row r="248" spans="1:6" x14ac:dyDescent="0.3">
      <c r="A248" s="118"/>
      <c r="B248" s="30" t="str" cm="1">
        <f t="array" aca="1" ref="B248" ca="1">IF(AND(C248&lt;&gt;"",E248&lt;&gt;"")=TRUE, CELL("row",B248)-18,"")</f>
        <v/>
      </c>
      <c r="C248" s="31"/>
      <c r="D248" s="50"/>
      <c r="E248" s="41"/>
      <c r="F248" s="118"/>
    </row>
    <row r="249" spans="1:6" x14ac:dyDescent="0.3">
      <c r="A249" s="118"/>
      <c r="B249" s="30" t="str" cm="1">
        <f t="array" aca="1" ref="B249" ca="1">IF(AND(C249&lt;&gt;"",E249&lt;&gt;"")=TRUE, CELL("row",B249)-18,"")</f>
        <v/>
      </c>
      <c r="C249" s="31"/>
      <c r="D249" s="50"/>
      <c r="E249" s="41"/>
      <c r="F249" s="118"/>
    </row>
    <row r="250" spans="1:6" x14ac:dyDescent="0.3">
      <c r="A250" s="118"/>
      <c r="B250" s="30" t="str" cm="1">
        <f t="array" aca="1" ref="B250" ca="1">IF(AND(C250&lt;&gt;"",E250&lt;&gt;"")=TRUE, CELL("row",B250)-18,"")</f>
        <v/>
      </c>
      <c r="C250" s="31"/>
      <c r="D250" s="50"/>
      <c r="E250" s="41"/>
      <c r="F250" s="118"/>
    </row>
    <row r="251" spans="1:6" x14ac:dyDescent="0.3">
      <c r="A251" s="118"/>
      <c r="B251" s="30" t="str" cm="1">
        <f t="array" aca="1" ref="B251" ca="1">IF(AND(C251&lt;&gt;"",E251&lt;&gt;"")=TRUE, CELL("row",B251)-18,"")</f>
        <v/>
      </c>
      <c r="C251" s="31"/>
      <c r="D251" s="50"/>
      <c r="E251" s="41"/>
      <c r="F251" s="118"/>
    </row>
    <row r="252" spans="1:6" x14ac:dyDescent="0.3">
      <c r="A252" s="118"/>
      <c r="B252" s="30" t="str" cm="1">
        <f t="array" aca="1" ref="B252" ca="1">IF(AND(C252&lt;&gt;"",E252&lt;&gt;"")=TRUE, CELL("row",B252)-18,"")</f>
        <v/>
      </c>
      <c r="C252" s="31"/>
      <c r="D252" s="50"/>
      <c r="E252" s="41"/>
      <c r="F252" s="118"/>
    </row>
    <row r="253" spans="1:6" x14ac:dyDescent="0.3">
      <c r="A253" s="118"/>
      <c r="B253" s="30" t="str" cm="1">
        <f t="array" aca="1" ref="B253" ca="1">IF(AND(C253&lt;&gt;"",E253&lt;&gt;"")=TRUE, CELL("row",B253)-18,"")</f>
        <v/>
      </c>
      <c r="C253" s="31"/>
      <c r="D253" s="50"/>
      <c r="E253" s="41"/>
      <c r="F253" s="118"/>
    </row>
    <row r="254" spans="1:6" x14ac:dyDescent="0.3">
      <c r="A254" s="118"/>
      <c r="B254" s="30" t="str" cm="1">
        <f t="array" aca="1" ref="B254" ca="1">IF(AND(C254&lt;&gt;"",E254&lt;&gt;"")=TRUE, CELL("row",B254)-18,"")</f>
        <v/>
      </c>
      <c r="C254" s="31"/>
      <c r="D254" s="50"/>
      <c r="E254" s="41"/>
      <c r="F254" s="118"/>
    </row>
    <row r="255" spans="1:6" x14ac:dyDescent="0.3">
      <c r="A255" s="118"/>
      <c r="B255" s="30" t="str" cm="1">
        <f t="array" aca="1" ref="B255" ca="1">IF(AND(C255&lt;&gt;"",E255&lt;&gt;"")=TRUE, CELL("row",B255)-18,"")</f>
        <v/>
      </c>
      <c r="C255" s="31"/>
      <c r="D255" s="50"/>
      <c r="E255" s="41"/>
      <c r="F255" s="118"/>
    </row>
    <row r="256" spans="1:6" x14ac:dyDescent="0.3">
      <c r="A256" s="118"/>
      <c r="B256" s="30" t="str" cm="1">
        <f t="array" aca="1" ref="B256" ca="1">IF(AND(C256&lt;&gt;"",E256&lt;&gt;"")=TRUE, CELL("row",B256)-18,"")</f>
        <v/>
      </c>
      <c r="C256" s="31"/>
      <c r="D256" s="50"/>
      <c r="E256" s="41"/>
      <c r="F256" s="118"/>
    </row>
    <row r="257" spans="1:6" x14ac:dyDescent="0.3">
      <c r="A257" s="118"/>
      <c r="B257" s="30" t="str" cm="1">
        <f t="array" aca="1" ref="B257" ca="1">IF(AND(C257&lt;&gt;"",E257&lt;&gt;"")=TRUE, CELL("row",B257)-18,"")</f>
        <v/>
      </c>
      <c r="C257" s="31"/>
      <c r="D257" s="50"/>
      <c r="E257" s="41"/>
      <c r="F257" s="118"/>
    </row>
    <row r="258" spans="1:6" x14ac:dyDescent="0.3">
      <c r="A258" s="118"/>
      <c r="B258" s="30" t="str" cm="1">
        <f t="array" aca="1" ref="B258" ca="1">IF(AND(C258&lt;&gt;"",E258&lt;&gt;"")=TRUE, CELL("row",B258)-18,"")</f>
        <v/>
      </c>
      <c r="C258" s="31"/>
      <c r="D258" s="50"/>
      <c r="E258" s="41"/>
      <c r="F258" s="118"/>
    </row>
    <row r="259" spans="1:6" x14ac:dyDescent="0.3">
      <c r="A259" s="118"/>
      <c r="B259" s="30" t="str" cm="1">
        <f t="array" aca="1" ref="B259" ca="1">IF(AND(C259&lt;&gt;"",E259&lt;&gt;"")=TRUE, CELL("row",B259)-18,"")</f>
        <v/>
      </c>
      <c r="C259" s="31"/>
      <c r="D259" s="50"/>
      <c r="E259" s="41"/>
      <c r="F259" s="118"/>
    </row>
    <row r="260" spans="1:6" x14ac:dyDescent="0.3">
      <c r="A260" s="118"/>
      <c r="B260" s="30" t="str" cm="1">
        <f t="array" aca="1" ref="B260" ca="1">IF(AND(C260&lt;&gt;"",E260&lt;&gt;"")=TRUE, CELL("row",B260)-18,"")</f>
        <v/>
      </c>
      <c r="C260" s="31"/>
      <c r="D260" s="50"/>
      <c r="E260" s="41"/>
      <c r="F260" s="118"/>
    </row>
    <row r="261" spans="1:6" x14ac:dyDescent="0.3">
      <c r="A261" s="118"/>
      <c r="B261" s="30" t="str" cm="1">
        <f t="array" aca="1" ref="B261" ca="1">IF(AND(C261&lt;&gt;"",E261&lt;&gt;"")=TRUE, CELL("row",B261)-18,"")</f>
        <v/>
      </c>
      <c r="C261" s="31"/>
      <c r="D261" s="50"/>
      <c r="E261" s="41"/>
      <c r="F261" s="118"/>
    </row>
    <row r="262" spans="1:6" x14ac:dyDescent="0.3">
      <c r="A262" s="118"/>
      <c r="B262" s="30" t="str" cm="1">
        <f t="array" aca="1" ref="B262" ca="1">IF(AND(C262&lt;&gt;"",E262&lt;&gt;"")=TRUE, CELL("row",B262)-18,"")</f>
        <v/>
      </c>
      <c r="C262" s="31"/>
      <c r="D262" s="50"/>
      <c r="E262" s="41"/>
      <c r="F262" s="118"/>
    </row>
    <row r="263" spans="1:6" x14ac:dyDescent="0.3">
      <c r="A263" s="118"/>
      <c r="B263" s="30" t="str" cm="1">
        <f t="array" aca="1" ref="B263" ca="1">IF(AND(C263&lt;&gt;"",E263&lt;&gt;"")=TRUE, CELL("row",B263)-18,"")</f>
        <v/>
      </c>
      <c r="C263" s="31"/>
      <c r="D263" s="50"/>
      <c r="E263" s="41"/>
      <c r="F263" s="118"/>
    </row>
    <row r="264" spans="1:6" x14ac:dyDescent="0.3">
      <c r="A264" s="118"/>
      <c r="B264" s="30" t="str" cm="1">
        <f t="array" aca="1" ref="B264" ca="1">IF(AND(C264&lt;&gt;"",E264&lt;&gt;"")=TRUE, CELL("row",B264)-18,"")</f>
        <v/>
      </c>
      <c r="C264" s="31"/>
      <c r="D264" s="50"/>
      <c r="E264" s="41"/>
      <c r="F264" s="118"/>
    </row>
    <row r="265" spans="1:6" x14ac:dyDescent="0.3">
      <c r="A265" s="118"/>
      <c r="B265" s="30" t="str" cm="1">
        <f t="array" aca="1" ref="B265" ca="1">IF(AND(C265&lt;&gt;"",E265&lt;&gt;"")=TRUE, CELL("row",B265)-18,"")</f>
        <v/>
      </c>
      <c r="C265" s="31"/>
      <c r="D265" s="50"/>
      <c r="E265" s="41"/>
      <c r="F265" s="118"/>
    </row>
    <row r="266" spans="1:6" x14ac:dyDescent="0.3">
      <c r="A266" s="118"/>
      <c r="B266" s="30" t="str" cm="1">
        <f t="array" aca="1" ref="B266" ca="1">IF(AND(C266&lt;&gt;"",E266&lt;&gt;"")=TRUE, CELL("row",B266)-18,"")</f>
        <v/>
      </c>
      <c r="C266" s="31"/>
      <c r="D266" s="50"/>
      <c r="E266" s="41"/>
      <c r="F266" s="118"/>
    </row>
    <row r="267" spans="1:6" x14ac:dyDescent="0.3">
      <c r="A267" s="111"/>
      <c r="B267" s="30" t="str" cm="1">
        <f t="array" aca="1" ref="B267" ca="1">IF(AND(C267&lt;&gt;"",E267&lt;&gt;"")=TRUE, CELL("row",B267)-18,"")</f>
        <v/>
      </c>
      <c r="C267" s="31"/>
      <c r="D267" s="50"/>
      <c r="E267" s="41"/>
      <c r="F267" s="111"/>
    </row>
    <row r="268" spans="1:6" x14ac:dyDescent="0.3">
      <c r="A268" s="118"/>
      <c r="B268" s="30" t="str" cm="1">
        <f t="array" aca="1" ref="B268" ca="1">IF(AND(C268&lt;&gt;"",E268&lt;&gt;"")=TRUE, CELL("row",B268)-18,"")</f>
        <v/>
      </c>
      <c r="C268" s="31"/>
      <c r="D268" s="50"/>
      <c r="E268" s="41"/>
      <c r="F268" s="118"/>
    </row>
    <row r="269" spans="1:6" x14ac:dyDescent="0.3">
      <c r="A269" s="118"/>
      <c r="B269" s="30" t="str" cm="1">
        <f t="array" aca="1" ref="B269" ca="1">IF(AND(C269&lt;&gt;"",E269&lt;&gt;"")=TRUE, CELL("row",B269)-18,"")</f>
        <v/>
      </c>
      <c r="C269" s="31"/>
      <c r="D269" s="50"/>
      <c r="E269" s="41"/>
      <c r="F269" s="118"/>
    </row>
    <row r="270" spans="1:6" x14ac:dyDescent="0.3">
      <c r="A270" s="118"/>
      <c r="B270" s="30" t="str" cm="1">
        <f t="array" aca="1" ref="B270" ca="1">IF(AND(C270&lt;&gt;"",E270&lt;&gt;"")=TRUE, CELL("row",B270)-18,"")</f>
        <v/>
      </c>
      <c r="C270" s="31"/>
      <c r="D270" s="50"/>
      <c r="E270" s="41"/>
      <c r="F270" s="118"/>
    </row>
    <row r="271" spans="1:6" x14ac:dyDescent="0.3">
      <c r="A271" s="118"/>
      <c r="B271" s="30" t="str" cm="1">
        <f t="array" aca="1" ref="B271" ca="1">IF(AND(C271&lt;&gt;"",E271&lt;&gt;"")=TRUE, CELL("row",B271)-18,"")</f>
        <v/>
      </c>
      <c r="C271" s="31"/>
      <c r="D271" s="50"/>
      <c r="E271" s="41"/>
      <c r="F271" s="118"/>
    </row>
    <row r="272" spans="1:6" x14ac:dyDescent="0.3">
      <c r="A272" s="118"/>
      <c r="B272" s="30" t="str" cm="1">
        <f t="array" aca="1" ref="B272" ca="1">IF(AND(C272&lt;&gt;"",E272&lt;&gt;"")=TRUE, CELL("row",B272)-18,"")</f>
        <v/>
      </c>
      <c r="C272" s="31"/>
      <c r="D272" s="50"/>
      <c r="E272" s="41"/>
      <c r="F272" s="118"/>
    </row>
    <row r="273" spans="1:6" x14ac:dyDescent="0.3">
      <c r="A273" s="118"/>
      <c r="B273" s="30" t="str" cm="1">
        <f t="array" aca="1" ref="B273" ca="1">IF(AND(C273&lt;&gt;"",E273&lt;&gt;"")=TRUE, CELL("row",B273)-18,"")</f>
        <v/>
      </c>
      <c r="C273" s="31"/>
      <c r="D273" s="50"/>
      <c r="E273" s="41"/>
      <c r="F273" s="118"/>
    </row>
    <row r="274" spans="1:6" x14ac:dyDescent="0.3">
      <c r="A274" s="118"/>
      <c r="B274" s="30" t="str" cm="1">
        <f t="array" aca="1" ref="B274" ca="1">IF(AND(C274&lt;&gt;"",E274&lt;&gt;"")=TRUE, CELL("row",B274)-18,"")</f>
        <v/>
      </c>
      <c r="C274" s="31"/>
      <c r="D274" s="50"/>
      <c r="E274" s="41"/>
      <c r="F274" s="118"/>
    </row>
    <row r="275" spans="1:6" x14ac:dyDescent="0.3">
      <c r="A275" s="118"/>
      <c r="B275" s="30" t="str" cm="1">
        <f t="array" aca="1" ref="B275" ca="1">IF(AND(C275&lt;&gt;"",E275&lt;&gt;"")=TRUE, CELL("row",B275)-18,"")</f>
        <v/>
      </c>
      <c r="C275" s="31"/>
      <c r="D275" s="50"/>
      <c r="E275" s="41"/>
      <c r="F275" s="118"/>
    </row>
    <row r="276" spans="1:6" x14ac:dyDescent="0.3">
      <c r="A276" s="118"/>
      <c r="B276" s="30" t="str" cm="1">
        <f t="array" aca="1" ref="B276" ca="1">IF(AND(C276&lt;&gt;"",E276&lt;&gt;"")=TRUE, CELL("row",B276)-18,"")</f>
        <v/>
      </c>
      <c r="C276" s="31"/>
      <c r="D276" s="50"/>
      <c r="E276" s="41"/>
      <c r="F276" s="118"/>
    </row>
    <row r="277" spans="1:6" x14ac:dyDescent="0.3">
      <c r="A277" s="118"/>
      <c r="B277" s="30" t="str" cm="1">
        <f t="array" aca="1" ref="B277" ca="1">IF(AND(C277&lt;&gt;"",E277&lt;&gt;"")=TRUE, CELL("row",B277)-18,"")</f>
        <v/>
      </c>
      <c r="C277" s="31"/>
      <c r="D277" s="50"/>
      <c r="E277" s="41"/>
      <c r="F277" s="118"/>
    </row>
    <row r="278" spans="1:6" x14ac:dyDescent="0.3">
      <c r="A278" s="118"/>
      <c r="B278" s="30" t="str" cm="1">
        <f t="array" aca="1" ref="B278" ca="1">IF(AND(C278&lt;&gt;"",E278&lt;&gt;"")=TRUE, CELL("row",B278)-18,"")</f>
        <v/>
      </c>
      <c r="C278" s="31"/>
      <c r="D278" s="50"/>
      <c r="E278" s="41"/>
      <c r="F278" s="118"/>
    </row>
    <row r="279" spans="1:6" x14ac:dyDescent="0.3">
      <c r="A279" s="118"/>
      <c r="B279" s="30" t="str" cm="1">
        <f t="array" aca="1" ref="B279" ca="1">IF(AND(C279&lt;&gt;"",E279&lt;&gt;"")=TRUE, CELL("row",B279)-18,"")</f>
        <v/>
      </c>
      <c r="C279" s="31"/>
      <c r="D279" s="50"/>
      <c r="E279" s="41"/>
      <c r="F279" s="118"/>
    </row>
    <row r="280" spans="1:6" x14ac:dyDescent="0.3">
      <c r="A280" s="118"/>
      <c r="B280" s="30" t="str" cm="1">
        <f t="array" aca="1" ref="B280" ca="1">IF(AND(C280&lt;&gt;"",E280&lt;&gt;"")=TRUE, CELL("row",B280)-18,"")</f>
        <v/>
      </c>
      <c r="C280" s="31"/>
      <c r="D280" s="50"/>
      <c r="E280" s="41"/>
      <c r="F280" s="118"/>
    </row>
    <row r="281" spans="1:6" x14ac:dyDescent="0.3">
      <c r="A281" s="118"/>
      <c r="B281" s="30" t="str" cm="1">
        <f t="array" aca="1" ref="B281" ca="1">IF(AND(C281&lt;&gt;"",E281&lt;&gt;"")=TRUE, CELL("row",B281)-18,"")</f>
        <v/>
      </c>
      <c r="C281" s="31"/>
      <c r="D281" s="50"/>
      <c r="E281" s="41"/>
      <c r="F281" s="118"/>
    </row>
    <row r="282" spans="1:6" x14ac:dyDescent="0.3">
      <c r="A282" s="118"/>
      <c r="B282" s="30" t="str" cm="1">
        <f t="array" aca="1" ref="B282" ca="1">IF(AND(C282&lt;&gt;"",E282&lt;&gt;"")=TRUE, CELL("row",B282)-18,"")</f>
        <v/>
      </c>
      <c r="C282" s="31"/>
      <c r="D282" s="50"/>
      <c r="E282" s="41"/>
      <c r="F282" s="118"/>
    </row>
    <row r="283" spans="1:6" x14ac:dyDescent="0.3">
      <c r="A283" s="118"/>
      <c r="B283" s="30" t="str" cm="1">
        <f t="array" aca="1" ref="B283" ca="1">IF(AND(C283&lt;&gt;"",E283&lt;&gt;"")=TRUE, CELL("row",B283)-18,"")</f>
        <v/>
      </c>
      <c r="C283" s="31"/>
      <c r="D283" s="50"/>
      <c r="E283" s="41"/>
      <c r="F283" s="118"/>
    </row>
    <row r="284" spans="1:6" x14ac:dyDescent="0.3">
      <c r="A284" s="118"/>
      <c r="B284" s="30" t="str" cm="1">
        <f t="array" aca="1" ref="B284" ca="1">IF(AND(C284&lt;&gt;"",E284&lt;&gt;"")=TRUE, CELL("row",B284)-18,"")</f>
        <v/>
      </c>
      <c r="C284" s="31"/>
      <c r="D284" s="50"/>
      <c r="E284" s="41"/>
      <c r="F284" s="118"/>
    </row>
    <row r="285" spans="1:6" x14ac:dyDescent="0.3">
      <c r="A285" s="118"/>
      <c r="B285" s="30" t="str" cm="1">
        <f t="array" aca="1" ref="B285" ca="1">IF(AND(C285&lt;&gt;"",E285&lt;&gt;"")=TRUE, CELL("row",B285)-18,"")</f>
        <v/>
      </c>
      <c r="C285" s="31"/>
      <c r="D285" s="50"/>
      <c r="E285" s="41"/>
      <c r="F285" s="118"/>
    </row>
    <row r="286" spans="1:6" x14ac:dyDescent="0.3">
      <c r="A286" s="118"/>
      <c r="B286" s="30" t="str" cm="1">
        <f t="array" aca="1" ref="B286" ca="1">IF(AND(C286&lt;&gt;"",E286&lt;&gt;"")=TRUE, CELL("row",B286)-18,"")</f>
        <v/>
      </c>
      <c r="C286" s="31"/>
      <c r="D286" s="50"/>
      <c r="E286" s="41"/>
      <c r="F286" s="118"/>
    </row>
    <row r="287" spans="1:6" x14ac:dyDescent="0.3">
      <c r="A287" s="118"/>
      <c r="B287" s="30" t="str" cm="1">
        <f t="array" aca="1" ref="B287" ca="1">IF(AND(C287&lt;&gt;"",E287&lt;&gt;"")=TRUE, CELL("row",B287)-18,"")</f>
        <v/>
      </c>
      <c r="C287" s="31"/>
      <c r="D287" s="50"/>
      <c r="E287" s="41"/>
      <c r="F287" s="118"/>
    </row>
    <row r="288" spans="1:6" x14ac:dyDescent="0.3">
      <c r="A288" s="118"/>
      <c r="B288" s="30" t="str" cm="1">
        <f t="array" aca="1" ref="B288" ca="1">IF(AND(C288&lt;&gt;"",E288&lt;&gt;"")=TRUE, CELL("row",B288)-18,"")</f>
        <v/>
      </c>
      <c r="C288" s="31"/>
      <c r="D288" s="50"/>
      <c r="E288" s="41"/>
      <c r="F288" s="118"/>
    </row>
    <row r="289" spans="1:6" x14ac:dyDescent="0.3">
      <c r="A289" s="118"/>
      <c r="B289" s="30" t="str" cm="1">
        <f t="array" aca="1" ref="B289" ca="1">IF(AND(C289&lt;&gt;"",E289&lt;&gt;"")=TRUE, CELL("row",B289)-18,"")</f>
        <v/>
      </c>
      <c r="C289" s="31"/>
      <c r="D289" s="50"/>
      <c r="E289" s="41"/>
      <c r="F289" s="118"/>
    </row>
    <row r="290" spans="1:6" x14ac:dyDescent="0.3">
      <c r="A290" s="118"/>
      <c r="B290" s="30" t="str" cm="1">
        <f t="array" aca="1" ref="B290" ca="1">IF(AND(C290&lt;&gt;"",E290&lt;&gt;"")=TRUE, CELL("row",B290)-18,"")</f>
        <v/>
      </c>
      <c r="C290" s="31"/>
      <c r="D290" s="50"/>
      <c r="E290" s="41"/>
      <c r="F290" s="118"/>
    </row>
    <row r="291" spans="1:6" x14ac:dyDescent="0.3">
      <c r="A291" s="118"/>
      <c r="B291" s="30" t="str" cm="1">
        <f t="array" aca="1" ref="B291" ca="1">IF(AND(C291&lt;&gt;"",E291&lt;&gt;"")=TRUE, CELL("row",B291)-18,"")</f>
        <v/>
      </c>
      <c r="C291" s="31"/>
      <c r="D291" s="50"/>
      <c r="E291" s="41"/>
      <c r="F291" s="118"/>
    </row>
    <row r="292" spans="1:6" x14ac:dyDescent="0.3">
      <c r="A292" s="118"/>
      <c r="B292" s="30" t="str" cm="1">
        <f t="array" aca="1" ref="B292" ca="1">IF(AND(C292&lt;&gt;"",E292&lt;&gt;"")=TRUE, CELL("row",B292)-18,"")</f>
        <v/>
      </c>
      <c r="C292" s="31"/>
      <c r="D292" s="50"/>
      <c r="E292" s="41"/>
      <c r="F292" s="118"/>
    </row>
    <row r="293" spans="1:6" x14ac:dyDescent="0.3">
      <c r="A293" s="118"/>
      <c r="B293" s="30" t="str" cm="1">
        <f t="array" aca="1" ref="B293" ca="1">IF(AND(C293&lt;&gt;"",E293&lt;&gt;"")=TRUE, CELL("row",B293)-18,"")</f>
        <v/>
      </c>
      <c r="C293" s="31"/>
      <c r="D293" s="50"/>
      <c r="E293" s="41"/>
      <c r="F293" s="118"/>
    </row>
    <row r="294" spans="1:6" x14ac:dyDescent="0.3">
      <c r="A294" s="118"/>
      <c r="B294" s="30" t="str" cm="1">
        <f t="array" aca="1" ref="B294" ca="1">IF(AND(C294&lt;&gt;"",E294&lt;&gt;"")=TRUE, CELL("row",B294)-18,"")</f>
        <v/>
      </c>
      <c r="C294" s="31"/>
      <c r="D294" s="50"/>
      <c r="E294" s="41"/>
      <c r="F294" s="118"/>
    </row>
    <row r="295" spans="1:6" x14ac:dyDescent="0.3">
      <c r="A295" s="118"/>
      <c r="B295" s="30" t="str" cm="1">
        <f t="array" aca="1" ref="B295" ca="1">IF(AND(C295&lt;&gt;"",E295&lt;&gt;"")=TRUE, CELL("row",B295)-18,"")</f>
        <v/>
      </c>
      <c r="C295" s="31"/>
      <c r="D295" s="50"/>
      <c r="E295" s="41"/>
      <c r="F295" s="118"/>
    </row>
    <row r="296" spans="1:6" x14ac:dyDescent="0.3">
      <c r="A296" s="118"/>
      <c r="B296" s="30" t="str" cm="1">
        <f t="array" aca="1" ref="B296" ca="1">IF(AND(C296&lt;&gt;"",E296&lt;&gt;"")=TRUE, CELL("row",B296)-18,"")</f>
        <v/>
      </c>
      <c r="C296" s="31"/>
      <c r="D296" s="50"/>
      <c r="E296" s="41"/>
      <c r="F296" s="118"/>
    </row>
    <row r="297" spans="1:6" x14ac:dyDescent="0.3">
      <c r="A297" s="118"/>
      <c r="B297" s="30" t="str" cm="1">
        <f t="array" aca="1" ref="B297" ca="1">IF(AND(C297&lt;&gt;"",E297&lt;&gt;"")=TRUE, CELL("row",B297)-18,"")</f>
        <v/>
      </c>
      <c r="C297" s="31"/>
      <c r="D297" s="50"/>
      <c r="E297" s="41"/>
      <c r="F297" s="118"/>
    </row>
    <row r="298" spans="1:6" x14ac:dyDescent="0.3">
      <c r="A298" s="118"/>
      <c r="B298" s="30" t="str" cm="1">
        <f t="array" aca="1" ref="B298" ca="1">IF(AND(C298&lt;&gt;"",E298&lt;&gt;"")=TRUE, CELL("row",B298)-18,"")</f>
        <v/>
      </c>
      <c r="C298" s="31"/>
      <c r="D298" s="50"/>
      <c r="E298" s="41"/>
      <c r="F298" s="118"/>
    </row>
    <row r="299" spans="1:6" x14ac:dyDescent="0.3">
      <c r="A299" s="118"/>
      <c r="B299" s="30" t="str" cm="1">
        <f t="array" aca="1" ref="B299" ca="1">IF(AND(C299&lt;&gt;"",E299&lt;&gt;"")=TRUE, CELL("row",B299)-18,"")</f>
        <v/>
      </c>
      <c r="C299" s="31"/>
      <c r="D299" s="50"/>
      <c r="E299" s="41"/>
      <c r="F299" s="118"/>
    </row>
    <row r="300" spans="1:6" x14ac:dyDescent="0.3">
      <c r="A300" s="118"/>
      <c r="B300" s="30" t="str" cm="1">
        <f t="array" aca="1" ref="B300" ca="1">IF(AND(C300&lt;&gt;"",E300&lt;&gt;"")=TRUE, CELL("row",B300)-18,"")</f>
        <v/>
      </c>
      <c r="C300" s="31"/>
      <c r="D300" s="50"/>
      <c r="E300" s="41"/>
      <c r="F300" s="118"/>
    </row>
    <row r="301" spans="1:6" x14ac:dyDescent="0.3">
      <c r="A301" s="118"/>
      <c r="B301" s="30" t="str" cm="1">
        <f t="array" aca="1" ref="B301" ca="1">IF(AND(C301&lt;&gt;"",E301&lt;&gt;"")=TRUE, CELL("row",B301)-18,"")</f>
        <v/>
      </c>
      <c r="C301" s="31"/>
      <c r="D301" s="50"/>
      <c r="E301" s="41"/>
      <c r="F301" s="118"/>
    </row>
    <row r="302" spans="1:6" x14ac:dyDescent="0.3">
      <c r="A302" s="118"/>
      <c r="B302" s="30" t="str" cm="1">
        <f t="array" aca="1" ref="B302" ca="1">IF(AND(C302&lt;&gt;"",E302&lt;&gt;"")=TRUE, CELL("row",B302)-18,"")</f>
        <v/>
      </c>
      <c r="C302" s="31"/>
      <c r="D302" s="50"/>
      <c r="E302" s="41"/>
      <c r="F302" s="118"/>
    </row>
    <row r="303" spans="1:6" x14ac:dyDescent="0.3">
      <c r="A303" s="118"/>
      <c r="B303" s="30" t="str" cm="1">
        <f t="array" aca="1" ref="B303" ca="1">IF(AND(C303&lt;&gt;"",E303&lt;&gt;"")=TRUE, CELL("row",B303)-18,"")</f>
        <v/>
      </c>
      <c r="C303" s="31"/>
      <c r="D303" s="50"/>
      <c r="E303" s="41"/>
      <c r="F303" s="118"/>
    </row>
    <row r="304" spans="1:6" x14ac:dyDescent="0.3">
      <c r="A304" s="118"/>
      <c r="B304" s="30" t="str" cm="1">
        <f t="array" aca="1" ref="B304" ca="1">IF(AND(C304&lt;&gt;"",E304&lt;&gt;"")=TRUE, CELL("row",B304)-18,"")</f>
        <v/>
      </c>
      <c r="C304" s="31"/>
      <c r="D304" s="50"/>
      <c r="E304" s="41"/>
      <c r="F304" s="118"/>
    </row>
    <row r="305" spans="1:6" x14ac:dyDescent="0.3">
      <c r="A305" s="118"/>
      <c r="B305" s="30" t="str" cm="1">
        <f t="array" aca="1" ref="B305" ca="1">IF(AND(C305&lt;&gt;"",E305&lt;&gt;"")=TRUE, CELL("row",B305)-18,"")</f>
        <v/>
      </c>
      <c r="C305" s="31"/>
      <c r="D305" s="50"/>
      <c r="E305" s="41"/>
      <c r="F305" s="118"/>
    </row>
    <row r="306" spans="1:6" x14ac:dyDescent="0.3">
      <c r="A306" s="118"/>
      <c r="B306" s="30" t="str" cm="1">
        <f t="array" aca="1" ref="B306" ca="1">IF(AND(C306&lt;&gt;"",E306&lt;&gt;"")=TRUE, CELL("row",B306)-18,"")</f>
        <v/>
      </c>
      <c r="C306" s="31"/>
      <c r="D306" s="50"/>
      <c r="E306" s="41"/>
      <c r="F306" s="118"/>
    </row>
    <row r="307" spans="1:6" x14ac:dyDescent="0.3">
      <c r="A307" s="118"/>
      <c r="B307" s="30" t="str" cm="1">
        <f t="array" aca="1" ref="B307" ca="1">IF(AND(C307&lt;&gt;"",E307&lt;&gt;"")=TRUE, CELL("row",B307)-18,"")</f>
        <v/>
      </c>
      <c r="C307" s="31"/>
      <c r="D307" s="50"/>
      <c r="E307" s="41"/>
      <c r="F307" s="118"/>
    </row>
    <row r="308" spans="1:6" x14ac:dyDescent="0.3">
      <c r="A308" s="118"/>
      <c r="B308" s="30" t="str" cm="1">
        <f t="array" aca="1" ref="B308" ca="1">IF(AND(C308&lt;&gt;"",E308&lt;&gt;"")=TRUE, CELL("row",B308)-18,"")</f>
        <v/>
      </c>
      <c r="C308" s="31"/>
      <c r="D308" s="50"/>
      <c r="E308" s="41"/>
      <c r="F308" s="118"/>
    </row>
    <row r="309" spans="1:6" x14ac:dyDescent="0.3">
      <c r="A309" s="118"/>
      <c r="B309" s="30" t="str" cm="1">
        <f t="array" aca="1" ref="B309" ca="1">IF(AND(C309&lt;&gt;"",E309&lt;&gt;"")=TRUE, CELL("row",B309)-18,"")</f>
        <v/>
      </c>
      <c r="C309" s="31"/>
      <c r="D309" s="50"/>
      <c r="E309" s="41"/>
      <c r="F309" s="118"/>
    </row>
    <row r="310" spans="1:6" x14ac:dyDescent="0.3">
      <c r="A310" s="118"/>
      <c r="B310" s="30" t="str" cm="1">
        <f t="array" aca="1" ref="B310" ca="1">IF(AND(C310&lt;&gt;"",E310&lt;&gt;"")=TRUE, CELL("row",B310)-18,"")</f>
        <v/>
      </c>
      <c r="C310" s="31"/>
      <c r="D310" s="50"/>
      <c r="E310" s="41"/>
      <c r="F310" s="118"/>
    </row>
    <row r="311" spans="1:6" x14ac:dyDescent="0.3">
      <c r="A311" s="118"/>
      <c r="B311" s="30" t="str" cm="1">
        <f t="array" aca="1" ref="B311" ca="1">IF(AND(C311&lt;&gt;"",E311&lt;&gt;"")=TRUE, CELL("row",B311)-18,"")</f>
        <v/>
      </c>
      <c r="C311" s="31"/>
      <c r="D311" s="50"/>
      <c r="E311" s="41"/>
      <c r="F311" s="118"/>
    </row>
    <row r="312" spans="1:6" x14ac:dyDescent="0.3">
      <c r="A312" s="118"/>
      <c r="B312" s="30" t="str" cm="1">
        <f t="array" aca="1" ref="B312" ca="1">IF(AND(C312&lt;&gt;"",E312&lt;&gt;"")=TRUE, CELL("row",B312)-18,"")</f>
        <v/>
      </c>
      <c r="C312" s="31"/>
      <c r="D312" s="50"/>
      <c r="E312" s="41"/>
      <c r="F312" s="118"/>
    </row>
    <row r="313" spans="1:6" x14ac:dyDescent="0.3">
      <c r="A313" s="118"/>
      <c r="B313" s="30" t="str" cm="1">
        <f t="array" aca="1" ref="B313" ca="1">IF(AND(C313&lt;&gt;"",E313&lt;&gt;"")=TRUE, CELL("row",B313)-18,"")</f>
        <v/>
      </c>
      <c r="C313" s="31"/>
      <c r="D313" s="50"/>
      <c r="E313" s="41"/>
      <c r="F313" s="118"/>
    </row>
    <row r="314" spans="1:6" x14ac:dyDescent="0.3">
      <c r="A314" s="118"/>
      <c r="B314" s="30" t="str" cm="1">
        <f t="array" aca="1" ref="B314" ca="1">IF(AND(C314&lt;&gt;"",E314&lt;&gt;"")=TRUE, CELL("row",B314)-18,"")</f>
        <v/>
      </c>
      <c r="C314" s="31"/>
      <c r="D314" s="50"/>
      <c r="E314" s="41"/>
      <c r="F314" s="118"/>
    </row>
    <row r="315" spans="1:6" x14ac:dyDescent="0.3">
      <c r="A315" s="118"/>
      <c r="B315" s="30" t="str" cm="1">
        <f t="array" aca="1" ref="B315" ca="1">IF(AND(C315&lt;&gt;"",E315&lt;&gt;"")=TRUE, CELL("row",B315)-18,"")</f>
        <v/>
      </c>
      <c r="C315" s="31"/>
      <c r="D315" s="50"/>
      <c r="E315" s="41"/>
      <c r="F315" s="118"/>
    </row>
    <row r="316" spans="1:6" x14ac:dyDescent="0.3">
      <c r="A316" s="118"/>
      <c r="B316" s="30" t="str" cm="1">
        <f t="array" aca="1" ref="B316" ca="1">IF(AND(C316&lt;&gt;"",E316&lt;&gt;"")=TRUE, CELL("row",B316)-18,"")</f>
        <v/>
      </c>
      <c r="C316" s="31"/>
      <c r="D316" s="50"/>
      <c r="E316" s="41"/>
      <c r="F316" s="118"/>
    </row>
    <row r="317" spans="1:6" x14ac:dyDescent="0.3">
      <c r="A317" s="118"/>
      <c r="B317" s="30" t="str" cm="1">
        <f t="array" aca="1" ref="B317" ca="1">IF(AND(C317&lt;&gt;"",E317&lt;&gt;"")=TRUE, CELL("row",B317)-18,"")</f>
        <v/>
      </c>
      <c r="C317" s="31"/>
      <c r="D317" s="50"/>
      <c r="E317" s="41"/>
      <c r="F317" s="118"/>
    </row>
    <row r="318" spans="1:6" x14ac:dyDescent="0.3">
      <c r="A318" s="118"/>
      <c r="B318" s="30" t="str" cm="1">
        <f t="array" aca="1" ref="B318" ca="1">IF(AND(C318&lt;&gt;"",E318&lt;&gt;"")=TRUE, CELL("row",B318)-18,"")</f>
        <v/>
      </c>
      <c r="C318" s="31"/>
      <c r="D318" s="50"/>
      <c r="E318" s="41"/>
      <c r="F318" s="118"/>
    </row>
    <row r="319" spans="1:6" x14ac:dyDescent="0.3">
      <c r="A319" s="118" t="s">
        <v>135</v>
      </c>
      <c r="B319" s="49">
        <f ca="1">COUNTIF(B19:B318, "")</f>
        <v>286</v>
      </c>
      <c r="C319" s="49">
        <f>COUNTIF(C19:C318, "")</f>
        <v>286</v>
      </c>
      <c r="D319" s="49">
        <f>COUNTIF(D19:D318, "")</f>
        <v>286</v>
      </c>
      <c r="E319" s="48">
        <f>COUNTIF(E19:E318, "")</f>
        <v>286</v>
      </c>
      <c r="F319" s="118" t="s">
        <v>135</v>
      </c>
    </row>
    <row r="320" spans="1:6" ht="6.6" customHeight="1" x14ac:dyDescent="0.3">
      <c r="A320" s="118"/>
      <c r="B320" s="56"/>
      <c r="C320" s="29"/>
      <c r="D320" s="56"/>
      <c r="E320" s="56"/>
      <c r="F320" s="118"/>
    </row>
  </sheetData>
  <mergeCells count="2">
    <mergeCell ref="G2:K2"/>
    <mergeCell ref="B17:E17"/>
  </mergeCells>
  <conditionalFormatting sqref="D19:D269 D318">
    <cfRule type="cellIs" dxfId="24" priority="6" operator="equal">
      <formula>"Q"</formula>
    </cfRule>
    <cfRule type="cellIs" dxfId="23" priority="7" operator="equal">
      <formula>"T"</formula>
    </cfRule>
    <cfRule type="cellIs" dxfId="22" priority="8" operator="equal">
      <formula>"B"</formula>
    </cfRule>
    <cfRule type="cellIs" dxfId="21" priority="9" operator="equal">
      <formula>"F"</formula>
    </cfRule>
    <cfRule type="cellIs" dxfId="20" priority="10" operator="equal">
      <formula>"P"</formula>
    </cfRule>
  </conditionalFormatting>
  <conditionalFormatting sqref="D270:D317">
    <cfRule type="cellIs" dxfId="19" priority="1" operator="equal">
      <formula>"Q"</formula>
    </cfRule>
    <cfRule type="cellIs" dxfId="18" priority="2" operator="equal">
      <formula>"T"</formula>
    </cfRule>
    <cfRule type="cellIs" dxfId="17" priority="3" operator="equal">
      <formula>"B"</formula>
    </cfRule>
    <cfRule type="cellIs" dxfId="16" priority="4" operator="equal">
      <formula>"F"</formula>
    </cfRule>
    <cfRule type="cellIs" dxfId="15" priority="5" operator="equal">
      <formula>"P"</formula>
    </cfRule>
  </conditionalFormatting>
  <dataValidations count="1">
    <dataValidation type="list" allowBlank="1" showInputMessage="1" showErrorMessage="1" prompt="   - (Press delete to clear)_x000a_i  - Information_x000a_T - To Do_x000a_B - Blocked_x000a_F - Fail_x000a_Q - Qualified Pass_x000a_P - Pass" sqref="D19:D318" xr:uid="{961E89AB-8104-4BDD-9E41-36F35FA7F6B9}">
      <formula1>"i,T,B,F,Q,P"</formula1>
    </dataValidation>
  </dataValidation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93A532-2309-4CE8-92F5-948845DE61C8}">
  <dimension ref="A1:L320"/>
  <sheetViews>
    <sheetView zoomScaleNormal="100" workbookViewId="0"/>
  </sheetViews>
  <sheetFormatPr defaultColWidth="9.21875" defaultRowHeight="14.4" x14ac:dyDescent="0.3"/>
  <cols>
    <col min="1" max="1" width="1.77734375" style="119" customWidth="1"/>
    <col min="2" max="2" width="4.33203125" style="63" customWidth="1"/>
    <col min="3" max="3" width="6.5546875" style="32" customWidth="1"/>
    <col min="4" max="4" width="3.44140625" style="63" customWidth="1"/>
    <col min="5" max="5" width="93.33203125" style="63" customWidth="1"/>
    <col min="6" max="6" width="1.77734375" style="119" customWidth="1"/>
    <col min="7" max="7" width="11.6640625" style="63" customWidth="1"/>
    <col min="8" max="8" width="2.88671875" style="63" customWidth="1"/>
    <col min="9" max="9" width="7.21875" style="63" bestFit="1" customWidth="1"/>
    <col min="10" max="10" width="5.6640625" style="63" bestFit="1" customWidth="1"/>
    <col min="11" max="11" width="23.44140625" style="63" customWidth="1"/>
    <col min="12" max="12" width="1.77734375" style="63" customWidth="1"/>
    <col min="13" max="16384" width="9.21875" style="63"/>
  </cols>
  <sheetData>
    <row r="1" spans="1:12" ht="6.6" customHeight="1" x14ac:dyDescent="0.3">
      <c r="A1" s="118"/>
      <c r="B1" s="56"/>
      <c r="C1" s="56"/>
      <c r="D1" s="56"/>
      <c r="E1" s="56"/>
      <c r="F1" s="118"/>
      <c r="G1" s="56"/>
      <c r="H1" s="56"/>
      <c r="I1" s="56"/>
      <c r="J1" s="56"/>
      <c r="K1" s="56"/>
      <c r="L1" s="56"/>
    </row>
    <row r="2" spans="1:12" ht="15.6" x14ac:dyDescent="0.3">
      <c r="A2" s="118"/>
      <c r="C2" s="63"/>
      <c r="F2" s="118"/>
      <c r="G2" s="130" t="s">
        <v>43</v>
      </c>
      <c r="H2" s="131"/>
      <c r="I2" s="131"/>
      <c r="J2" s="131"/>
      <c r="K2" s="132"/>
      <c r="L2" s="56"/>
    </row>
    <row r="3" spans="1:12" ht="6.6" customHeight="1" x14ac:dyDescent="0.3">
      <c r="A3" s="118"/>
      <c r="C3" s="63"/>
      <c r="F3" s="118"/>
      <c r="G3" s="56"/>
      <c r="H3" s="56"/>
      <c r="I3" s="56"/>
      <c r="J3" s="56"/>
      <c r="K3" s="56"/>
      <c r="L3" s="56"/>
    </row>
    <row r="4" spans="1:12" x14ac:dyDescent="0.3">
      <c r="A4" s="118"/>
      <c r="C4" s="63"/>
      <c r="F4" s="118"/>
      <c r="G4" s="44" t="s">
        <v>17</v>
      </c>
      <c r="H4" s="45"/>
      <c r="I4" s="33" t="s">
        <v>21</v>
      </c>
      <c r="J4" s="33" t="s">
        <v>24</v>
      </c>
      <c r="K4" s="20"/>
      <c r="L4" s="56"/>
    </row>
    <row r="5" spans="1:12" x14ac:dyDescent="0.3">
      <c r="A5" s="118"/>
      <c r="C5" s="63"/>
      <c r="F5" s="118"/>
      <c r="G5" s="67" t="s">
        <v>10</v>
      </c>
      <c r="H5" s="64" t="s">
        <v>9</v>
      </c>
      <c r="I5" s="65">
        <f t="shared" ref="I5:I10" si="0">SUMIF($D$18:$D$319,$H5,$C$18:$C$319)/60</f>
        <v>0</v>
      </c>
      <c r="J5" s="66">
        <f>COUNTIF($D$18:$D$319,$H5)</f>
        <v>0</v>
      </c>
      <c r="K5" s="36"/>
      <c r="L5" s="56"/>
    </row>
    <row r="6" spans="1:12" x14ac:dyDescent="0.3">
      <c r="A6" s="118"/>
      <c r="C6" s="63"/>
      <c r="F6" s="118"/>
      <c r="G6" s="67" t="s">
        <v>6</v>
      </c>
      <c r="H6" s="64" t="s">
        <v>3</v>
      </c>
      <c r="I6" s="65">
        <f t="shared" si="0"/>
        <v>0</v>
      </c>
      <c r="J6" s="66">
        <f>COUNTIF($D$18:$D$319,$H6)</f>
        <v>0</v>
      </c>
      <c r="K6" s="35"/>
      <c r="L6" s="56"/>
    </row>
    <row r="7" spans="1:12" x14ac:dyDescent="0.3">
      <c r="A7" s="118"/>
      <c r="C7" s="63"/>
      <c r="F7" s="118"/>
      <c r="G7" s="67" t="s">
        <v>5</v>
      </c>
      <c r="H7" s="64" t="s">
        <v>0</v>
      </c>
      <c r="I7" s="65">
        <f t="shared" si="0"/>
        <v>0</v>
      </c>
      <c r="J7" s="66">
        <f>COUNTIF($D$18:$D$319,$H7)</f>
        <v>0</v>
      </c>
      <c r="K7" s="35"/>
      <c r="L7" s="56"/>
    </row>
    <row r="8" spans="1:12" x14ac:dyDescent="0.3">
      <c r="A8" s="118"/>
      <c r="C8" s="63"/>
      <c r="F8" s="118"/>
      <c r="G8" s="67" t="s">
        <v>133</v>
      </c>
      <c r="H8" s="64" t="s">
        <v>132</v>
      </c>
      <c r="I8" s="65">
        <f t="shared" si="0"/>
        <v>0</v>
      </c>
      <c r="J8" s="66">
        <f>COUNTIF($D$18:$D$319,$H8)</f>
        <v>2</v>
      </c>
      <c r="K8" s="35"/>
      <c r="L8" s="56"/>
    </row>
    <row r="9" spans="1:12" x14ac:dyDescent="0.3">
      <c r="A9" s="118"/>
      <c r="C9" s="63"/>
      <c r="F9" s="118"/>
      <c r="G9" s="67" t="s">
        <v>4</v>
      </c>
      <c r="H9" s="64" t="s">
        <v>1</v>
      </c>
      <c r="I9" s="65">
        <f t="shared" si="0"/>
        <v>0.28333333333333333</v>
      </c>
      <c r="J9" s="66">
        <f>COUNTIF($D$18:$D$319,$H9)</f>
        <v>15</v>
      </c>
      <c r="K9" s="35"/>
      <c r="L9" s="56"/>
    </row>
    <row r="10" spans="1:12" x14ac:dyDescent="0.3">
      <c r="A10" s="118"/>
      <c r="C10" s="63"/>
      <c r="F10" s="118"/>
      <c r="G10" s="42" t="s">
        <v>35</v>
      </c>
      <c r="H10" s="24" t="s">
        <v>34</v>
      </c>
      <c r="I10" s="25">
        <f t="shared" si="0"/>
        <v>0</v>
      </c>
      <c r="J10" s="71"/>
      <c r="K10" s="26"/>
      <c r="L10" s="56"/>
    </row>
    <row r="11" spans="1:12" x14ac:dyDescent="0.3">
      <c r="A11" s="118"/>
      <c r="C11" s="63"/>
      <c r="F11" s="118"/>
      <c r="G11" s="56"/>
      <c r="H11" s="18"/>
      <c r="I11" s="27">
        <f>SUM(I5:I10)</f>
        <v>0.28333333333333333</v>
      </c>
      <c r="J11" s="28">
        <f>SUM(J5:J10)</f>
        <v>17</v>
      </c>
      <c r="K11" s="26"/>
      <c r="L11" s="56"/>
    </row>
    <row r="12" spans="1:12" x14ac:dyDescent="0.3">
      <c r="A12" s="118"/>
      <c r="C12" s="63"/>
      <c r="F12" s="118"/>
      <c r="G12" s="56"/>
      <c r="H12" s="56"/>
      <c r="I12" s="56"/>
      <c r="J12" s="56"/>
      <c r="K12" s="56"/>
      <c r="L12" s="56"/>
    </row>
    <row r="13" spans="1:12" ht="15.6" x14ac:dyDescent="0.3">
      <c r="A13" s="118"/>
      <c r="C13" s="63"/>
      <c r="F13" s="118"/>
      <c r="G13" s="52" t="str">
        <f>IF(COUNTIF(G14:G16, "") &lt;&gt; 3, "VALIDATION ERROR!", "")</f>
        <v/>
      </c>
      <c r="H13" s="56"/>
      <c r="I13" s="56"/>
      <c r="J13" s="56"/>
      <c r="K13" s="56"/>
      <c r="L13" s="56"/>
    </row>
    <row r="14" spans="1:12" x14ac:dyDescent="0.3">
      <c r="A14" s="118"/>
      <c r="C14" s="63"/>
      <c r="F14" s="118"/>
      <c r="G14" s="51" t="str">
        <f>IF($C$319&lt;&gt;$E$319,"REJ-01: " &amp; $C$319&amp;" [Exec Tm] rows  &lt;&gt;  " &amp; $E$319 &amp; " [Test Steps] rows", "")</f>
        <v/>
      </c>
      <c r="H14" s="56"/>
      <c r="I14" s="56"/>
      <c r="J14" s="56"/>
      <c r="K14" s="56"/>
      <c r="L14" s="56"/>
    </row>
    <row r="15" spans="1:12" x14ac:dyDescent="0.3">
      <c r="A15" s="118"/>
      <c r="C15" s="63"/>
      <c r="F15" s="118"/>
      <c r="G15" s="51" t="str">
        <f>IF($D$319&lt;&gt;$E$319,"REJ-02: " &amp; $D$319&amp;" [Status] rows  &lt;&gt;  " &amp; $E$319 &amp; " [Test Steps] rows", "")</f>
        <v/>
      </c>
      <c r="H15" s="56"/>
      <c r="I15" s="56"/>
      <c r="J15" s="56"/>
      <c r="K15" s="56"/>
      <c r="L15" s="56"/>
    </row>
    <row r="16" spans="1:12" ht="6.6" customHeight="1" x14ac:dyDescent="0.3">
      <c r="A16" s="118"/>
      <c r="B16" s="56"/>
      <c r="C16" s="56"/>
      <c r="D16" s="56"/>
      <c r="E16" s="56"/>
      <c r="F16" s="118"/>
      <c r="G16" s="51"/>
      <c r="H16" s="56"/>
      <c r="I16" s="56"/>
      <c r="J16" s="56"/>
      <c r="K16" s="56"/>
      <c r="L16" s="56"/>
    </row>
    <row r="17" spans="1:6" ht="15.6" x14ac:dyDescent="0.3">
      <c r="A17" s="118" t="s">
        <v>135</v>
      </c>
      <c r="B17" s="130" t="s">
        <v>44</v>
      </c>
      <c r="C17" s="131"/>
      <c r="D17" s="131"/>
      <c r="E17" s="132"/>
      <c r="F17" s="118" t="s">
        <v>135</v>
      </c>
    </row>
    <row r="18" spans="1:6" x14ac:dyDescent="0.3">
      <c r="A18" s="118"/>
      <c r="B18" s="46" t="s">
        <v>32</v>
      </c>
      <c r="C18" s="46" t="s">
        <v>21</v>
      </c>
      <c r="D18" s="46" t="s">
        <v>2</v>
      </c>
      <c r="E18" s="47" t="s">
        <v>22</v>
      </c>
      <c r="F18" s="118"/>
    </row>
    <row r="19" spans="1:6" x14ac:dyDescent="0.3">
      <c r="A19" s="118" t="s">
        <v>135</v>
      </c>
      <c r="B19" s="30" cm="1">
        <f t="array" aca="1" ref="B19" ca="1">IF(AND(C19&lt;&gt;"",E19&lt;&gt;"")=TRUE, CELL("row",B19)-18,"")</f>
        <v>1</v>
      </c>
      <c r="C19" s="110">
        <v>0</v>
      </c>
      <c r="D19" s="108" t="s">
        <v>34</v>
      </c>
      <c r="E19" s="109" t="s">
        <v>105</v>
      </c>
      <c r="F19" s="118"/>
    </row>
    <row r="20" spans="1:6" x14ac:dyDescent="0.3">
      <c r="A20" s="118"/>
      <c r="B20" s="30" cm="1">
        <f t="array" aca="1" ref="B20" ca="1">IF(AND(C20&lt;&gt;"",E20&lt;&gt;"")=TRUE, CELL("row",B20)-18,"")</f>
        <v>2</v>
      </c>
      <c r="C20" s="31">
        <v>1</v>
      </c>
      <c r="D20" s="50" t="s">
        <v>1</v>
      </c>
      <c r="E20" s="41" t="s">
        <v>60</v>
      </c>
      <c r="F20" s="118"/>
    </row>
    <row r="21" spans="1:6" x14ac:dyDescent="0.3">
      <c r="A21" s="118"/>
      <c r="B21" s="30" cm="1">
        <f t="array" aca="1" ref="B21" ca="1">IF(AND(C21&lt;&gt;"",E21&lt;&gt;"")=TRUE, CELL("row",B21)-18,"")</f>
        <v>3</v>
      </c>
      <c r="C21" s="31">
        <v>0</v>
      </c>
      <c r="D21" s="50" t="s">
        <v>132</v>
      </c>
      <c r="E21" s="41" t="s">
        <v>59</v>
      </c>
      <c r="F21" s="118"/>
    </row>
    <row r="22" spans="1:6" x14ac:dyDescent="0.3">
      <c r="A22" s="118"/>
      <c r="B22" s="30" cm="1">
        <f t="array" aca="1" ref="B22" ca="1">IF(AND(C22&lt;&gt;"",E22&lt;&gt;"")=TRUE, CELL("row",B22)-18,"")</f>
        <v>4</v>
      </c>
      <c r="C22" s="31">
        <v>0</v>
      </c>
      <c r="D22" s="50" t="s">
        <v>132</v>
      </c>
      <c r="E22" s="41" t="s">
        <v>58</v>
      </c>
      <c r="F22" s="118"/>
    </row>
    <row r="23" spans="1:6" x14ac:dyDescent="0.3">
      <c r="A23" s="118"/>
      <c r="B23" s="30" cm="1">
        <f t="array" aca="1" ref="B23" ca="1">IF(AND(C23&lt;&gt;"",E23&lt;&gt;"")=TRUE, CELL("row",B23)-18,"")</f>
        <v>5</v>
      </c>
      <c r="C23" s="31">
        <v>1</v>
      </c>
      <c r="D23" s="50" t="s">
        <v>1</v>
      </c>
      <c r="E23" s="41" t="s">
        <v>106</v>
      </c>
      <c r="F23" s="118"/>
    </row>
    <row r="24" spans="1:6" x14ac:dyDescent="0.3">
      <c r="A24" s="118"/>
      <c r="B24" s="30" cm="1">
        <f t="array" aca="1" ref="B24" ca="1">IF(AND(C24&lt;&gt;"",E24&lt;&gt;"")=TRUE, CELL("row",B24)-18,"")</f>
        <v>6</v>
      </c>
      <c r="C24" s="31">
        <v>1</v>
      </c>
      <c r="D24" s="50" t="s">
        <v>1</v>
      </c>
      <c r="E24" s="41" t="s">
        <v>107</v>
      </c>
      <c r="F24" s="118"/>
    </row>
    <row r="25" spans="1:6" x14ac:dyDescent="0.3">
      <c r="A25" s="118"/>
      <c r="B25" s="30" cm="1">
        <f t="array" aca="1" ref="B25" ca="1">IF(AND(C25&lt;&gt;"",E25&lt;&gt;"")=TRUE, CELL("row",B25)-18,"")</f>
        <v>7</v>
      </c>
      <c r="C25" s="31">
        <v>1</v>
      </c>
      <c r="D25" s="50" t="s">
        <v>1</v>
      </c>
      <c r="E25" s="41" t="s">
        <v>108</v>
      </c>
      <c r="F25" s="118"/>
    </row>
    <row r="26" spans="1:6" x14ac:dyDescent="0.3">
      <c r="A26" s="118"/>
      <c r="B26" s="30" cm="1">
        <f t="array" aca="1" ref="B26" ca="1">IF(AND(C26&lt;&gt;"",E26&lt;&gt;"")=TRUE, CELL("row",B26)-18,"")</f>
        <v>8</v>
      </c>
      <c r="C26" s="31">
        <v>3</v>
      </c>
      <c r="D26" s="50" t="s">
        <v>1</v>
      </c>
      <c r="E26" s="41" t="s">
        <v>109</v>
      </c>
      <c r="F26" s="118"/>
    </row>
    <row r="27" spans="1:6" x14ac:dyDescent="0.3">
      <c r="A27" s="118"/>
      <c r="B27" s="30" cm="1">
        <f t="array" aca="1" ref="B27" ca="1">IF(AND(C27&lt;&gt;"",E27&lt;&gt;"")=TRUE, CELL("row",B27)-18,"")</f>
        <v>9</v>
      </c>
      <c r="C27" s="31">
        <v>1</v>
      </c>
      <c r="D27" s="50" t="s">
        <v>1</v>
      </c>
      <c r="E27" s="41" t="s">
        <v>110</v>
      </c>
      <c r="F27" s="118"/>
    </row>
    <row r="28" spans="1:6" x14ac:dyDescent="0.3">
      <c r="A28" s="118"/>
      <c r="B28" s="30" cm="1">
        <f t="array" aca="1" ref="B28" ca="1">IF(AND(C28&lt;&gt;"",E28&lt;&gt;"")=TRUE, CELL("row",B28)-18,"")</f>
        <v>10</v>
      </c>
      <c r="C28" s="31">
        <v>1</v>
      </c>
      <c r="D28" s="50" t="s">
        <v>1</v>
      </c>
      <c r="E28" s="41" t="s">
        <v>111</v>
      </c>
      <c r="F28" s="118"/>
    </row>
    <row r="29" spans="1:6" x14ac:dyDescent="0.3">
      <c r="A29" s="118"/>
      <c r="B29" s="30" cm="1">
        <f t="array" aca="1" ref="B29" ca="1">IF(AND(C29&lt;&gt;"",E29&lt;&gt;"")=TRUE, CELL("row",B29)-18,"")</f>
        <v>11</v>
      </c>
      <c r="C29" s="31">
        <v>1</v>
      </c>
      <c r="D29" s="50" t="s">
        <v>1</v>
      </c>
      <c r="E29" s="41" t="s">
        <v>112</v>
      </c>
      <c r="F29" s="118"/>
    </row>
    <row r="30" spans="1:6" x14ac:dyDescent="0.3">
      <c r="A30" s="118"/>
      <c r="B30" s="30" cm="1">
        <f t="array" aca="1" ref="B30" ca="1">IF(AND(C30&lt;&gt;"",E30&lt;&gt;"")=TRUE, CELL("row",B30)-18,"")</f>
        <v>12</v>
      </c>
      <c r="C30" s="31">
        <v>1</v>
      </c>
      <c r="D30" s="50" t="s">
        <v>1</v>
      </c>
      <c r="E30" s="41" t="s">
        <v>113</v>
      </c>
      <c r="F30" s="118"/>
    </row>
    <row r="31" spans="1:6" ht="55.2" x14ac:dyDescent="0.3">
      <c r="A31" s="118"/>
      <c r="B31" s="30" cm="1">
        <f t="array" aca="1" ref="B31" ca="1">IF(AND(C31&lt;&gt;"",E31&lt;&gt;"")=TRUE, CELL("row",B31)-18,"")</f>
        <v>13</v>
      </c>
      <c r="C31" s="31">
        <v>1</v>
      </c>
      <c r="D31" s="50" t="s">
        <v>1</v>
      </c>
      <c r="E31" s="41" t="s">
        <v>114</v>
      </c>
      <c r="F31" s="118"/>
    </row>
    <row r="32" spans="1:6" ht="27.6" x14ac:dyDescent="0.3">
      <c r="A32" s="118"/>
      <c r="B32" s="30" cm="1">
        <f t="array" aca="1" ref="B32" ca="1">IF(AND(C32&lt;&gt;"",E32&lt;&gt;"")=TRUE, CELL("row",B32)-18,"")</f>
        <v>14</v>
      </c>
      <c r="C32" s="31">
        <v>1</v>
      </c>
      <c r="D32" s="50" t="s">
        <v>1</v>
      </c>
      <c r="E32" s="41" t="s">
        <v>115</v>
      </c>
      <c r="F32" s="118"/>
    </row>
    <row r="33" spans="1:6" x14ac:dyDescent="0.3">
      <c r="A33" s="118"/>
      <c r="B33" s="30" cm="1">
        <f t="array" aca="1" ref="B33" ca="1">IF(AND(C33&lt;&gt;"",E33&lt;&gt;"")=TRUE, CELL("row",B33)-18,"")</f>
        <v>15</v>
      </c>
      <c r="C33" s="31">
        <v>1</v>
      </c>
      <c r="D33" s="50" t="s">
        <v>1</v>
      </c>
      <c r="E33" s="41" t="s">
        <v>116</v>
      </c>
      <c r="F33" s="118"/>
    </row>
    <row r="34" spans="1:6" x14ac:dyDescent="0.3">
      <c r="A34" s="118"/>
      <c r="B34" s="30" cm="1">
        <f t="array" aca="1" ref="B34" ca="1">IF(AND(C34&lt;&gt;"",E34&lt;&gt;"")=TRUE, CELL("row",B34)-18,"")</f>
        <v>16</v>
      </c>
      <c r="C34" s="31">
        <v>1</v>
      </c>
      <c r="D34" s="50" t="s">
        <v>1</v>
      </c>
      <c r="E34" s="41" t="s">
        <v>117</v>
      </c>
      <c r="F34" s="118"/>
    </row>
    <row r="35" spans="1:6" x14ac:dyDescent="0.3">
      <c r="A35" s="118"/>
      <c r="B35" s="30" cm="1">
        <f t="array" aca="1" ref="B35" ca="1">IF(AND(C35&lt;&gt;"",E35&lt;&gt;"")=TRUE, CELL("row",B35)-18,"")</f>
        <v>17</v>
      </c>
      <c r="C35" s="31">
        <v>1</v>
      </c>
      <c r="D35" s="50" t="s">
        <v>1</v>
      </c>
      <c r="E35" s="41" t="s">
        <v>118</v>
      </c>
      <c r="F35" s="118"/>
    </row>
    <row r="36" spans="1:6" x14ac:dyDescent="0.3">
      <c r="A36" s="118"/>
      <c r="B36" s="30" cm="1">
        <f t="array" aca="1" ref="B36" ca="1">IF(AND(C36&lt;&gt;"",E36&lt;&gt;"")=TRUE, CELL("row",B36)-18,"")</f>
        <v>18</v>
      </c>
      <c r="C36" s="31">
        <v>1</v>
      </c>
      <c r="D36" s="50" t="s">
        <v>1</v>
      </c>
      <c r="E36" s="41" t="s">
        <v>131</v>
      </c>
      <c r="F36" s="118"/>
    </row>
    <row r="37" spans="1:6" x14ac:dyDescent="0.3">
      <c r="A37" s="118"/>
      <c r="B37" s="30" t="str" cm="1">
        <f t="array" aca="1" ref="B37" ca="1">IF(AND(C37&lt;&gt;"",E37&lt;&gt;"")=TRUE, CELL("row",B37)-18,"")</f>
        <v/>
      </c>
      <c r="C37" s="31"/>
      <c r="D37" s="50"/>
      <c r="E37" s="41"/>
      <c r="F37" s="118"/>
    </row>
    <row r="38" spans="1:6" x14ac:dyDescent="0.3">
      <c r="A38" s="118"/>
      <c r="B38" s="30" t="str" cm="1">
        <f t="array" aca="1" ref="B38" ca="1">IF(AND(C38&lt;&gt;"",E38&lt;&gt;"")=TRUE, CELL("row",B38)-18,"")</f>
        <v/>
      </c>
      <c r="C38" s="31"/>
      <c r="D38" s="50"/>
      <c r="E38" s="41"/>
      <c r="F38" s="118"/>
    </row>
    <row r="39" spans="1:6" x14ac:dyDescent="0.3">
      <c r="A39" s="118"/>
      <c r="B39" s="30" t="str" cm="1">
        <f t="array" aca="1" ref="B39" ca="1">IF(AND(C39&lt;&gt;"",E39&lt;&gt;"")=TRUE, CELL("row",B39)-18,"")</f>
        <v/>
      </c>
      <c r="C39" s="31"/>
      <c r="D39" s="50"/>
      <c r="E39" s="41"/>
      <c r="F39" s="118"/>
    </row>
    <row r="40" spans="1:6" x14ac:dyDescent="0.3">
      <c r="A40" s="118"/>
      <c r="B40" s="30" t="str" cm="1">
        <f t="array" aca="1" ref="B40" ca="1">IF(AND(C40&lt;&gt;"",E40&lt;&gt;"")=TRUE, CELL("row",B40)-18,"")</f>
        <v/>
      </c>
      <c r="C40" s="31"/>
      <c r="D40" s="50"/>
      <c r="E40" s="41"/>
      <c r="F40" s="118"/>
    </row>
    <row r="41" spans="1:6" x14ac:dyDescent="0.3">
      <c r="A41" s="118"/>
      <c r="B41" s="30" t="str" cm="1">
        <f t="array" aca="1" ref="B41" ca="1">IF(AND(C41&lt;&gt;"",E41&lt;&gt;"")=TRUE, CELL("row",B41)-18,"")</f>
        <v/>
      </c>
      <c r="C41" s="31"/>
      <c r="D41" s="50"/>
      <c r="E41" s="41"/>
      <c r="F41" s="118"/>
    </row>
    <row r="42" spans="1:6" x14ac:dyDescent="0.3">
      <c r="A42" s="118"/>
      <c r="B42" s="30" t="str" cm="1">
        <f t="array" aca="1" ref="B42" ca="1">IF(AND(C42&lt;&gt;"",E42&lt;&gt;"")=TRUE, CELL("row",B42)-18,"")</f>
        <v/>
      </c>
      <c r="C42" s="31"/>
      <c r="D42" s="50"/>
      <c r="E42" s="41"/>
      <c r="F42" s="118"/>
    </row>
    <row r="43" spans="1:6" x14ac:dyDescent="0.3">
      <c r="A43" s="118"/>
      <c r="B43" s="30" t="str" cm="1">
        <f t="array" aca="1" ref="B43" ca="1">IF(AND(C43&lt;&gt;"",E43&lt;&gt;"")=TRUE, CELL("row",B43)-18,"")</f>
        <v/>
      </c>
      <c r="C43" s="31"/>
      <c r="D43" s="50"/>
      <c r="E43" s="41"/>
      <c r="F43" s="118"/>
    </row>
    <row r="44" spans="1:6" x14ac:dyDescent="0.3">
      <c r="A44" s="118"/>
      <c r="B44" s="30" t="str" cm="1">
        <f t="array" aca="1" ref="B44" ca="1">IF(AND(C44&lt;&gt;"",E44&lt;&gt;"")=TRUE, CELL("row",B44)-18,"")</f>
        <v/>
      </c>
      <c r="C44" s="31"/>
      <c r="D44" s="50"/>
      <c r="E44" s="41"/>
      <c r="F44" s="118"/>
    </row>
    <row r="45" spans="1:6" x14ac:dyDescent="0.3">
      <c r="A45" s="118"/>
      <c r="B45" s="30" t="str" cm="1">
        <f t="array" aca="1" ref="B45" ca="1">IF(AND(C45&lt;&gt;"",E45&lt;&gt;"")=TRUE, CELL("row",B45)-18,"")</f>
        <v/>
      </c>
      <c r="C45" s="31"/>
      <c r="D45" s="50"/>
      <c r="E45" s="41"/>
      <c r="F45" s="118"/>
    </row>
    <row r="46" spans="1:6" x14ac:dyDescent="0.3">
      <c r="A46" s="118"/>
      <c r="B46" s="30" t="str" cm="1">
        <f t="array" aca="1" ref="B46" ca="1">IF(AND(C46&lt;&gt;"",E46&lt;&gt;"")=TRUE, CELL("row",B46)-18,"")</f>
        <v/>
      </c>
      <c r="C46" s="31"/>
      <c r="D46" s="50"/>
      <c r="E46" s="41"/>
      <c r="F46" s="118"/>
    </row>
    <row r="47" spans="1:6" x14ac:dyDescent="0.3">
      <c r="A47" s="118"/>
      <c r="B47" s="30" t="str" cm="1">
        <f t="array" aca="1" ref="B47" ca="1">IF(AND(C47&lt;&gt;"",E47&lt;&gt;"")=TRUE, CELL("row",B47)-18,"")</f>
        <v/>
      </c>
      <c r="C47" s="31"/>
      <c r="D47" s="50"/>
      <c r="E47" s="41"/>
      <c r="F47" s="118"/>
    </row>
    <row r="48" spans="1:6" x14ac:dyDescent="0.3">
      <c r="A48" s="118"/>
      <c r="B48" s="30" t="str" cm="1">
        <f t="array" aca="1" ref="B48" ca="1">IF(AND(C48&lt;&gt;"",E48&lt;&gt;"")=TRUE, CELL("row",B48)-18,"")</f>
        <v/>
      </c>
      <c r="C48" s="31"/>
      <c r="D48" s="50"/>
      <c r="E48" s="41"/>
      <c r="F48" s="118"/>
    </row>
    <row r="49" spans="1:6" x14ac:dyDescent="0.3">
      <c r="A49" s="118"/>
      <c r="B49" s="30" t="str" cm="1">
        <f t="array" aca="1" ref="B49" ca="1">IF(AND(C49&lt;&gt;"",E49&lt;&gt;"")=TRUE, CELL("row",B49)-18,"")</f>
        <v/>
      </c>
      <c r="C49" s="31"/>
      <c r="D49" s="50"/>
      <c r="E49" s="41"/>
      <c r="F49" s="118"/>
    </row>
    <row r="50" spans="1:6" x14ac:dyDescent="0.3">
      <c r="A50" s="118"/>
      <c r="B50" s="30" t="str" cm="1">
        <f t="array" aca="1" ref="B50" ca="1">IF(AND(C50&lt;&gt;"",E50&lt;&gt;"")=TRUE, CELL("row",B50)-18,"")</f>
        <v/>
      </c>
      <c r="C50" s="31"/>
      <c r="D50" s="50"/>
      <c r="E50" s="41"/>
      <c r="F50" s="118"/>
    </row>
    <row r="51" spans="1:6" x14ac:dyDescent="0.3">
      <c r="A51" s="118"/>
      <c r="B51" s="30" t="str" cm="1">
        <f t="array" aca="1" ref="B51" ca="1">IF(AND(C51&lt;&gt;"",E51&lt;&gt;"")=TRUE, CELL("row",B51)-18,"")</f>
        <v/>
      </c>
      <c r="C51" s="31"/>
      <c r="D51" s="50"/>
      <c r="E51" s="41"/>
      <c r="F51" s="118"/>
    </row>
    <row r="52" spans="1:6" x14ac:dyDescent="0.3">
      <c r="A52" s="118"/>
      <c r="B52" s="30" t="str" cm="1">
        <f t="array" aca="1" ref="B52" ca="1">IF(AND(C52&lt;&gt;"",E52&lt;&gt;"")=TRUE, CELL("row",B52)-18,"")</f>
        <v/>
      </c>
      <c r="C52" s="31"/>
      <c r="D52" s="50"/>
      <c r="E52" s="41"/>
      <c r="F52" s="118"/>
    </row>
    <row r="53" spans="1:6" x14ac:dyDescent="0.3">
      <c r="A53" s="118"/>
      <c r="B53" s="30" t="str" cm="1">
        <f t="array" aca="1" ref="B53" ca="1">IF(AND(C53&lt;&gt;"",E53&lt;&gt;"")=TRUE, CELL("row",B53)-18,"")</f>
        <v/>
      </c>
      <c r="C53" s="31"/>
      <c r="D53" s="50"/>
      <c r="E53" s="41"/>
      <c r="F53" s="118"/>
    </row>
    <row r="54" spans="1:6" x14ac:dyDescent="0.3">
      <c r="A54" s="118"/>
      <c r="B54" s="30" t="str" cm="1">
        <f t="array" aca="1" ref="B54" ca="1">IF(AND(C54&lt;&gt;"",E54&lt;&gt;"")=TRUE, CELL("row",B54)-18,"")</f>
        <v/>
      </c>
      <c r="C54" s="31"/>
      <c r="D54" s="50"/>
      <c r="E54" s="41"/>
      <c r="F54" s="118"/>
    </row>
    <row r="55" spans="1:6" x14ac:dyDescent="0.3">
      <c r="A55" s="118"/>
      <c r="B55" s="30" t="str" cm="1">
        <f t="array" aca="1" ref="B55" ca="1">IF(AND(C55&lt;&gt;"",E55&lt;&gt;"")=TRUE, CELL("row",B55)-18,"")</f>
        <v/>
      </c>
      <c r="C55" s="31"/>
      <c r="D55" s="50"/>
      <c r="E55" s="41"/>
      <c r="F55" s="118"/>
    </row>
    <row r="56" spans="1:6" x14ac:dyDescent="0.3">
      <c r="A56" s="118"/>
      <c r="B56" s="30" t="str" cm="1">
        <f t="array" aca="1" ref="B56" ca="1">IF(AND(C56&lt;&gt;"",E56&lt;&gt;"")=TRUE, CELL("row",B56)-18,"")</f>
        <v/>
      </c>
      <c r="C56" s="31"/>
      <c r="D56" s="50"/>
      <c r="E56" s="41"/>
      <c r="F56" s="118"/>
    </row>
    <row r="57" spans="1:6" x14ac:dyDescent="0.3">
      <c r="A57" s="118"/>
      <c r="B57" s="30" t="str" cm="1">
        <f t="array" aca="1" ref="B57" ca="1">IF(AND(C57&lt;&gt;"",E57&lt;&gt;"")=TRUE, CELL("row",B57)-18,"")</f>
        <v/>
      </c>
      <c r="C57" s="31"/>
      <c r="D57" s="50"/>
      <c r="E57" s="41"/>
      <c r="F57" s="118"/>
    </row>
    <row r="58" spans="1:6" x14ac:dyDescent="0.3">
      <c r="A58" s="118"/>
      <c r="B58" s="30" t="str" cm="1">
        <f t="array" aca="1" ref="B58" ca="1">IF(AND(C58&lt;&gt;"",E58&lt;&gt;"")=TRUE, CELL("row",B58)-18,"")</f>
        <v/>
      </c>
      <c r="C58" s="31"/>
      <c r="D58" s="50"/>
      <c r="E58" s="41"/>
      <c r="F58" s="118"/>
    </row>
    <row r="59" spans="1:6" x14ac:dyDescent="0.3">
      <c r="A59" s="118"/>
      <c r="B59" s="30" t="str" cm="1">
        <f t="array" aca="1" ref="B59" ca="1">IF(AND(C59&lt;&gt;"",E59&lt;&gt;"")=TRUE, CELL("row",B59)-18,"")</f>
        <v/>
      </c>
      <c r="C59" s="31"/>
      <c r="D59" s="50"/>
      <c r="E59" s="41"/>
      <c r="F59" s="118"/>
    </row>
    <row r="60" spans="1:6" x14ac:dyDescent="0.3">
      <c r="A60" s="118"/>
      <c r="B60" s="30" t="str" cm="1">
        <f t="array" aca="1" ref="B60" ca="1">IF(AND(C60&lt;&gt;"",E60&lt;&gt;"")=TRUE, CELL("row",B60)-18,"")</f>
        <v/>
      </c>
      <c r="C60" s="31"/>
      <c r="D60" s="50"/>
      <c r="E60" s="41"/>
      <c r="F60" s="118"/>
    </row>
    <row r="61" spans="1:6" x14ac:dyDescent="0.3">
      <c r="A61" s="118"/>
      <c r="B61" s="30" t="str" cm="1">
        <f t="array" aca="1" ref="B61" ca="1">IF(AND(C61&lt;&gt;"",E61&lt;&gt;"")=TRUE, CELL("row",B61)-18,"")</f>
        <v/>
      </c>
      <c r="C61" s="31"/>
      <c r="D61" s="50"/>
      <c r="E61" s="41"/>
      <c r="F61" s="118"/>
    </row>
    <row r="62" spans="1:6" x14ac:dyDescent="0.3">
      <c r="A62" s="118"/>
      <c r="B62" s="30" t="str" cm="1">
        <f t="array" aca="1" ref="B62" ca="1">IF(AND(C62&lt;&gt;"",E62&lt;&gt;"")=TRUE, CELL("row",B62)-18,"")</f>
        <v/>
      </c>
      <c r="C62" s="31"/>
      <c r="D62" s="50"/>
      <c r="E62" s="41"/>
      <c r="F62" s="118"/>
    </row>
    <row r="63" spans="1:6" x14ac:dyDescent="0.3">
      <c r="A63" s="118"/>
      <c r="B63" s="30" t="str" cm="1">
        <f t="array" aca="1" ref="B63" ca="1">IF(AND(C63&lt;&gt;"",E63&lt;&gt;"")=TRUE, CELL("row",B63)-18,"")</f>
        <v/>
      </c>
      <c r="C63" s="31"/>
      <c r="D63" s="50"/>
      <c r="E63" s="41"/>
      <c r="F63" s="118"/>
    </row>
    <row r="64" spans="1:6" x14ac:dyDescent="0.3">
      <c r="A64" s="118"/>
      <c r="B64" s="30" t="str" cm="1">
        <f t="array" aca="1" ref="B64" ca="1">IF(AND(C64&lt;&gt;"",E64&lt;&gt;"")=TRUE, CELL("row",B64)-18,"")</f>
        <v/>
      </c>
      <c r="C64" s="31"/>
      <c r="D64" s="50"/>
      <c r="E64" s="41"/>
      <c r="F64" s="118"/>
    </row>
    <row r="65" spans="1:6" x14ac:dyDescent="0.3">
      <c r="A65" s="118"/>
      <c r="B65" s="30" t="str" cm="1">
        <f t="array" aca="1" ref="B65" ca="1">IF(AND(C65&lt;&gt;"",E65&lt;&gt;"")=TRUE, CELL("row",B65)-18,"")</f>
        <v/>
      </c>
      <c r="C65" s="31"/>
      <c r="D65" s="50"/>
      <c r="E65" s="41"/>
      <c r="F65" s="118"/>
    </row>
    <row r="66" spans="1:6" x14ac:dyDescent="0.3">
      <c r="A66" s="118"/>
      <c r="B66" s="30" t="str" cm="1">
        <f t="array" aca="1" ref="B66" ca="1">IF(AND(C66&lt;&gt;"",E66&lt;&gt;"")=TRUE, CELL("row",B66)-18,"")</f>
        <v/>
      </c>
      <c r="C66" s="31"/>
      <c r="D66" s="50"/>
      <c r="E66" s="41"/>
      <c r="F66" s="118"/>
    </row>
    <row r="67" spans="1:6" x14ac:dyDescent="0.3">
      <c r="A67" s="118"/>
      <c r="B67" s="30" t="str" cm="1">
        <f t="array" aca="1" ref="B67" ca="1">IF(AND(C67&lt;&gt;"",E67&lt;&gt;"")=TRUE, CELL("row",B67)-18,"")</f>
        <v/>
      </c>
      <c r="C67" s="31"/>
      <c r="D67" s="50"/>
      <c r="E67" s="41"/>
      <c r="F67" s="118"/>
    </row>
    <row r="68" spans="1:6" x14ac:dyDescent="0.3">
      <c r="A68" s="118"/>
      <c r="B68" s="30" t="str" cm="1">
        <f t="array" aca="1" ref="B68" ca="1">IF(AND(C68&lt;&gt;"",E68&lt;&gt;"")=TRUE, CELL("row",B68)-18,"")</f>
        <v/>
      </c>
      <c r="C68" s="31"/>
      <c r="D68" s="50"/>
      <c r="E68" s="41"/>
      <c r="F68" s="118"/>
    </row>
    <row r="69" spans="1:6" x14ac:dyDescent="0.3">
      <c r="A69" s="118"/>
      <c r="B69" s="30" t="str" cm="1">
        <f t="array" aca="1" ref="B69" ca="1">IF(AND(C69&lt;&gt;"",E69&lt;&gt;"")=TRUE, CELL("row",B69)-18,"")</f>
        <v/>
      </c>
      <c r="C69" s="31"/>
      <c r="D69" s="50"/>
      <c r="E69" s="41"/>
      <c r="F69" s="118"/>
    </row>
    <row r="70" spans="1:6" x14ac:dyDescent="0.3">
      <c r="A70" s="118"/>
      <c r="B70" s="30" t="str" cm="1">
        <f t="array" aca="1" ref="B70" ca="1">IF(AND(C70&lt;&gt;"",E70&lt;&gt;"")=TRUE, CELL("row",B70)-18,"")</f>
        <v/>
      </c>
      <c r="C70" s="31"/>
      <c r="D70" s="50"/>
      <c r="E70" s="41"/>
      <c r="F70" s="118"/>
    </row>
    <row r="71" spans="1:6" x14ac:dyDescent="0.3">
      <c r="A71" s="118"/>
      <c r="B71" s="30" t="str" cm="1">
        <f t="array" aca="1" ref="B71" ca="1">IF(AND(C71&lt;&gt;"",E71&lt;&gt;"")=TRUE, CELL("row",B71)-18,"")</f>
        <v/>
      </c>
      <c r="C71" s="31"/>
      <c r="D71" s="50"/>
      <c r="E71" s="41"/>
      <c r="F71" s="118"/>
    </row>
    <row r="72" spans="1:6" x14ac:dyDescent="0.3">
      <c r="A72" s="118"/>
      <c r="B72" s="30" t="str" cm="1">
        <f t="array" aca="1" ref="B72" ca="1">IF(AND(C72&lt;&gt;"",E72&lt;&gt;"")=TRUE, CELL("row",B72)-18,"")</f>
        <v/>
      </c>
      <c r="C72" s="31"/>
      <c r="D72" s="50"/>
      <c r="E72" s="41"/>
      <c r="F72" s="118"/>
    </row>
    <row r="73" spans="1:6" x14ac:dyDescent="0.3">
      <c r="A73" s="118"/>
      <c r="B73" s="30" t="str" cm="1">
        <f t="array" aca="1" ref="B73" ca="1">IF(AND(C73&lt;&gt;"",E73&lt;&gt;"")=TRUE, CELL("row",B73)-18,"")</f>
        <v/>
      </c>
      <c r="C73" s="31"/>
      <c r="D73" s="50"/>
      <c r="E73" s="41"/>
      <c r="F73" s="118"/>
    </row>
    <row r="74" spans="1:6" x14ac:dyDescent="0.3">
      <c r="A74" s="118"/>
      <c r="B74" s="30" t="str" cm="1">
        <f t="array" aca="1" ref="B74" ca="1">IF(AND(C74&lt;&gt;"",E74&lt;&gt;"")=TRUE, CELL("row",B74)-18,"")</f>
        <v/>
      </c>
      <c r="C74" s="31"/>
      <c r="D74" s="50"/>
      <c r="E74" s="41"/>
      <c r="F74" s="118"/>
    </row>
    <row r="75" spans="1:6" x14ac:dyDescent="0.3">
      <c r="A75" s="118"/>
      <c r="B75" s="30" t="str" cm="1">
        <f t="array" aca="1" ref="B75" ca="1">IF(AND(C75&lt;&gt;"",E75&lt;&gt;"")=TRUE, CELL("row",B75)-18,"")</f>
        <v/>
      </c>
      <c r="C75" s="31"/>
      <c r="D75" s="50"/>
      <c r="E75" s="41"/>
      <c r="F75" s="118"/>
    </row>
    <row r="76" spans="1:6" x14ac:dyDescent="0.3">
      <c r="A76" s="118"/>
      <c r="B76" s="30" t="str" cm="1">
        <f t="array" aca="1" ref="B76" ca="1">IF(AND(C76&lt;&gt;"",E76&lt;&gt;"")=TRUE, CELL("row",B76)-18,"")</f>
        <v/>
      </c>
      <c r="C76" s="31"/>
      <c r="D76" s="50"/>
      <c r="E76" s="41"/>
      <c r="F76" s="118"/>
    </row>
    <row r="77" spans="1:6" x14ac:dyDescent="0.3">
      <c r="A77" s="118"/>
      <c r="B77" s="30" t="str" cm="1">
        <f t="array" aca="1" ref="B77" ca="1">IF(AND(C77&lt;&gt;"",E77&lt;&gt;"")=TRUE, CELL("row",B77)-18,"")</f>
        <v/>
      </c>
      <c r="C77" s="31"/>
      <c r="D77" s="50"/>
      <c r="E77" s="41"/>
      <c r="F77" s="118"/>
    </row>
    <row r="78" spans="1:6" x14ac:dyDescent="0.3">
      <c r="A78" s="118"/>
      <c r="B78" s="30" t="str" cm="1">
        <f t="array" aca="1" ref="B78" ca="1">IF(AND(C78&lt;&gt;"",E78&lt;&gt;"")=TRUE, CELL("row",B78)-18,"")</f>
        <v/>
      </c>
      <c r="C78" s="31"/>
      <c r="D78" s="50"/>
      <c r="E78" s="41"/>
      <c r="F78" s="118"/>
    </row>
    <row r="79" spans="1:6" x14ac:dyDescent="0.3">
      <c r="A79" s="118"/>
      <c r="B79" s="30" t="str" cm="1">
        <f t="array" aca="1" ref="B79" ca="1">IF(AND(C79&lt;&gt;"",E79&lt;&gt;"")=TRUE, CELL("row",B79)-18,"")</f>
        <v/>
      </c>
      <c r="C79" s="31"/>
      <c r="D79" s="50"/>
      <c r="E79" s="41"/>
      <c r="F79" s="118"/>
    </row>
    <row r="80" spans="1:6" x14ac:dyDescent="0.3">
      <c r="A80" s="118"/>
      <c r="B80" s="30" t="str" cm="1">
        <f t="array" aca="1" ref="B80" ca="1">IF(AND(C80&lt;&gt;"",E80&lt;&gt;"")=TRUE, CELL("row",B80)-18,"")</f>
        <v/>
      </c>
      <c r="C80" s="31"/>
      <c r="D80" s="50"/>
      <c r="E80" s="41"/>
      <c r="F80" s="118"/>
    </row>
    <row r="81" spans="1:6" x14ac:dyDescent="0.3">
      <c r="A81" s="118"/>
      <c r="B81" s="30" t="str" cm="1">
        <f t="array" aca="1" ref="B81" ca="1">IF(AND(C81&lt;&gt;"",E81&lt;&gt;"")=TRUE, CELL("row",B81)-18,"")</f>
        <v/>
      </c>
      <c r="C81" s="31"/>
      <c r="D81" s="50"/>
      <c r="E81" s="41"/>
      <c r="F81" s="118"/>
    </row>
    <row r="82" spans="1:6" x14ac:dyDescent="0.3">
      <c r="A82" s="118"/>
      <c r="B82" s="30" t="str" cm="1">
        <f t="array" aca="1" ref="B82" ca="1">IF(AND(C82&lt;&gt;"",E82&lt;&gt;"")=TRUE, CELL("row",B82)-18,"")</f>
        <v/>
      </c>
      <c r="C82" s="31"/>
      <c r="D82" s="50"/>
      <c r="E82" s="41"/>
      <c r="F82" s="118"/>
    </row>
    <row r="83" spans="1:6" x14ac:dyDescent="0.3">
      <c r="A83" s="118"/>
      <c r="B83" s="30" t="str" cm="1">
        <f t="array" aca="1" ref="B83" ca="1">IF(AND(C83&lt;&gt;"",E83&lt;&gt;"")=TRUE, CELL("row",B83)-18,"")</f>
        <v/>
      </c>
      <c r="C83" s="31"/>
      <c r="D83" s="50"/>
      <c r="E83" s="41"/>
      <c r="F83" s="118"/>
    </row>
    <row r="84" spans="1:6" x14ac:dyDescent="0.3">
      <c r="A84" s="118"/>
      <c r="B84" s="30" t="str" cm="1">
        <f t="array" aca="1" ref="B84" ca="1">IF(AND(C84&lt;&gt;"",E84&lt;&gt;"")=TRUE, CELL("row",B84)-18,"")</f>
        <v/>
      </c>
      <c r="C84" s="31"/>
      <c r="D84" s="50"/>
      <c r="E84" s="41"/>
      <c r="F84" s="118"/>
    </row>
    <row r="85" spans="1:6" x14ac:dyDescent="0.3">
      <c r="A85" s="118"/>
      <c r="B85" s="30" t="str" cm="1">
        <f t="array" aca="1" ref="B85" ca="1">IF(AND(C85&lt;&gt;"",E85&lt;&gt;"")=TRUE, CELL("row",B85)-18,"")</f>
        <v/>
      </c>
      <c r="C85" s="31"/>
      <c r="D85" s="50"/>
      <c r="E85" s="41"/>
      <c r="F85" s="118"/>
    </row>
    <row r="86" spans="1:6" x14ac:dyDescent="0.3">
      <c r="A86" s="118"/>
      <c r="B86" s="30" t="str" cm="1">
        <f t="array" aca="1" ref="B86" ca="1">IF(AND(C86&lt;&gt;"",E86&lt;&gt;"")=TRUE, CELL("row",B86)-18,"")</f>
        <v/>
      </c>
      <c r="C86" s="31"/>
      <c r="D86" s="50"/>
      <c r="E86" s="41"/>
      <c r="F86" s="118"/>
    </row>
    <row r="87" spans="1:6" x14ac:dyDescent="0.3">
      <c r="A87" s="118"/>
      <c r="B87" s="30" t="str" cm="1">
        <f t="array" aca="1" ref="B87" ca="1">IF(AND(C87&lt;&gt;"",E87&lt;&gt;"")=TRUE, CELL("row",B87)-18,"")</f>
        <v/>
      </c>
      <c r="C87" s="31"/>
      <c r="D87" s="50"/>
      <c r="E87" s="41"/>
      <c r="F87" s="118"/>
    </row>
    <row r="88" spans="1:6" x14ac:dyDescent="0.3">
      <c r="A88" s="118"/>
      <c r="B88" s="30" t="str" cm="1">
        <f t="array" aca="1" ref="B88" ca="1">IF(AND(C88&lt;&gt;"",E88&lt;&gt;"")=TRUE, CELL("row",B88)-18,"")</f>
        <v/>
      </c>
      <c r="C88" s="31"/>
      <c r="D88" s="50"/>
      <c r="E88" s="41"/>
      <c r="F88" s="118"/>
    </row>
    <row r="89" spans="1:6" x14ac:dyDescent="0.3">
      <c r="A89" s="118"/>
      <c r="B89" s="30" t="str" cm="1">
        <f t="array" aca="1" ref="B89" ca="1">IF(AND(C89&lt;&gt;"",E89&lt;&gt;"")=TRUE, CELL("row",B89)-18,"")</f>
        <v/>
      </c>
      <c r="C89" s="31"/>
      <c r="D89" s="50"/>
      <c r="E89" s="41"/>
      <c r="F89" s="118"/>
    </row>
    <row r="90" spans="1:6" x14ac:dyDescent="0.3">
      <c r="A90" s="118"/>
      <c r="B90" s="30" t="str" cm="1">
        <f t="array" aca="1" ref="B90" ca="1">IF(AND(C90&lt;&gt;"",E90&lt;&gt;"")=TRUE, CELL("row",B90)-18,"")</f>
        <v/>
      </c>
      <c r="C90" s="31"/>
      <c r="D90" s="50"/>
      <c r="E90" s="41"/>
      <c r="F90" s="118"/>
    </row>
    <row r="91" spans="1:6" x14ac:dyDescent="0.3">
      <c r="A91" s="118"/>
      <c r="B91" s="30" t="str" cm="1">
        <f t="array" aca="1" ref="B91" ca="1">IF(AND(C91&lt;&gt;"",E91&lt;&gt;"")=TRUE, CELL("row",B91)-18,"")</f>
        <v/>
      </c>
      <c r="C91" s="31"/>
      <c r="D91" s="50"/>
      <c r="E91" s="41"/>
      <c r="F91" s="118"/>
    </row>
    <row r="92" spans="1:6" x14ac:dyDescent="0.3">
      <c r="A92" s="118"/>
      <c r="B92" s="30" t="str" cm="1">
        <f t="array" aca="1" ref="B92" ca="1">IF(AND(C92&lt;&gt;"",E92&lt;&gt;"")=TRUE, CELL("row",B92)-18,"")</f>
        <v/>
      </c>
      <c r="C92" s="31"/>
      <c r="D92" s="50"/>
      <c r="E92" s="41"/>
      <c r="F92" s="118"/>
    </row>
    <row r="93" spans="1:6" x14ac:dyDescent="0.3">
      <c r="A93" s="118"/>
      <c r="B93" s="30" t="str" cm="1">
        <f t="array" aca="1" ref="B93" ca="1">IF(AND(C93&lt;&gt;"",E93&lt;&gt;"")=TRUE, CELL("row",B93)-18,"")</f>
        <v/>
      </c>
      <c r="C93" s="31"/>
      <c r="D93" s="50"/>
      <c r="E93" s="41"/>
      <c r="F93" s="118"/>
    </row>
    <row r="94" spans="1:6" x14ac:dyDescent="0.3">
      <c r="A94" s="118"/>
      <c r="B94" s="30" t="str" cm="1">
        <f t="array" aca="1" ref="B94" ca="1">IF(AND(C94&lt;&gt;"",E94&lt;&gt;"")=TRUE, CELL("row",B94)-18,"")</f>
        <v/>
      </c>
      <c r="C94" s="31"/>
      <c r="D94" s="50"/>
      <c r="E94" s="41"/>
      <c r="F94" s="118"/>
    </row>
    <row r="95" spans="1:6" x14ac:dyDescent="0.3">
      <c r="A95" s="118"/>
      <c r="B95" s="30" t="str" cm="1">
        <f t="array" aca="1" ref="B95" ca="1">IF(AND(C95&lt;&gt;"",E95&lt;&gt;"")=TRUE, CELL("row",B95)-18,"")</f>
        <v/>
      </c>
      <c r="C95" s="31"/>
      <c r="D95" s="50"/>
      <c r="E95" s="41"/>
      <c r="F95" s="118"/>
    </row>
    <row r="96" spans="1:6" x14ac:dyDescent="0.3">
      <c r="A96" s="118"/>
      <c r="B96" s="30" t="str" cm="1">
        <f t="array" aca="1" ref="B96" ca="1">IF(AND(C96&lt;&gt;"",E96&lt;&gt;"")=TRUE, CELL("row",B96)-18,"")</f>
        <v/>
      </c>
      <c r="C96" s="31"/>
      <c r="D96" s="50"/>
      <c r="E96" s="41"/>
      <c r="F96" s="118"/>
    </row>
    <row r="97" spans="1:6" x14ac:dyDescent="0.3">
      <c r="A97" s="118"/>
      <c r="B97" s="30" t="str" cm="1">
        <f t="array" aca="1" ref="B97" ca="1">IF(AND(C97&lt;&gt;"",E97&lt;&gt;"")=TRUE, CELL("row",B97)-18,"")</f>
        <v/>
      </c>
      <c r="C97" s="31"/>
      <c r="D97" s="50"/>
      <c r="E97" s="41"/>
      <c r="F97" s="118"/>
    </row>
    <row r="98" spans="1:6" x14ac:dyDescent="0.3">
      <c r="A98" s="118"/>
      <c r="B98" s="30" t="str" cm="1">
        <f t="array" aca="1" ref="B98" ca="1">IF(AND(C98&lt;&gt;"",E98&lt;&gt;"")=TRUE, CELL("row",B98)-18,"")</f>
        <v/>
      </c>
      <c r="C98" s="31"/>
      <c r="D98" s="50"/>
      <c r="E98" s="41"/>
      <c r="F98" s="118"/>
    </row>
    <row r="99" spans="1:6" x14ac:dyDescent="0.3">
      <c r="A99" s="118"/>
      <c r="B99" s="30" t="str" cm="1">
        <f t="array" aca="1" ref="B99" ca="1">IF(AND(C99&lt;&gt;"",E99&lt;&gt;"")=TRUE, CELL("row",B99)-18,"")</f>
        <v/>
      </c>
      <c r="C99" s="31"/>
      <c r="D99" s="50"/>
      <c r="E99" s="41"/>
      <c r="F99" s="118"/>
    </row>
    <row r="100" spans="1:6" x14ac:dyDescent="0.3">
      <c r="A100" s="118"/>
      <c r="B100" s="30" t="str" cm="1">
        <f t="array" aca="1" ref="B100" ca="1">IF(AND(C100&lt;&gt;"",E100&lt;&gt;"")=TRUE, CELL("row",B100)-18,"")</f>
        <v/>
      </c>
      <c r="C100" s="31"/>
      <c r="D100" s="50"/>
      <c r="E100" s="41"/>
      <c r="F100" s="118"/>
    </row>
    <row r="101" spans="1:6" x14ac:dyDescent="0.3">
      <c r="A101" s="118"/>
      <c r="B101" s="30" t="str" cm="1">
        <f t="array" aca="1" ref="B101" ca="1">IF(AND(C101&lt;&gt;"",E101&lt;&gt;"")=TRUE, CELL("row",B101)-18,"")</f>
        <v/>
      </c>
      <c r="C101" s="31"/>
      <c r="D101" s="50"/>
      <c r="E101" s="41"/>
      <c r="F101" s="118"/>
    </row>
    <row r="102" spans="1:6" x14ac:dyDescent="0.3">
      <c r="A102" s="118"/>
      <c r="B102" s="30" t="str" cm="1">
        <f t="array" aca="1" ref="B102" ca="1">IF(AND(C102&lt;&gt;"",E102&lt;&gt;"")=TRUE, CELL("row",B102)-18,"")</f>
        <v/>
      </c>
      <c r="C102" s="31"/>
      <c r="D102" s="50"/>
      <c r="E102" s="41"/>
      <c r="F102" s="118"/>
    </row>
    <row r="103" spans="1:6" x14ac:dyDescent="0.3">
      <c r="A103" s="118"/>
      <c r="B103" s="30" t="str" cm="1">
        <f t="array" aca="1" ref="B103" ca="1">IF(AND(C103&lt;&gt;"",E103&lt;&gt;"")=TRUE, CELL("row",B103)-18,"")</f>
        <v/>
      </c>
      <c r="C103" s="31"/>
      <c r="D103" s="50"/>
      <c r="E103" s="41"/>
      <c r="F103" s="118"/>
    </row>
    <row r="104" spans="1:6" x14ac:dyDescent="0.3">
      <c r="A104" s="118"/>
      <c r="B104" s="30" t="str" cm="1">
        <f t="array" aca="1" ref="B104" ca="1">IF(AND(C104&lt;&gt;"",E104&lt;&gt;"")=TRUE, CELL("row",B104)-18,"")</f>
        <v/>
      </c>
      <c r="C104" s="31"/>
      <c r="D104" s="50"/>
      <c r="E104" s="41"/>
      <c r="F104" s="118"/>
    </row>
    <row r="105" spans="1:6" x14ac:dyDescent="0.3">
      <c r="A105" s="118"/>
      <c r="B105" s="30" t="str" cm="1">
        <f t="array" aca="1" ref="B105" ca="1">IF(AND(C105&lt;&gt;"",E105&lt;&gt;"")=TRUE, CELL("row",B105)-18,"")</f>
        <v/>
      </c>
      <c r="C105" s="31"/>
      <c r="D105" s="50"/>
      <c r="E105" s="41"/>
      <c r="F105" s="118"/>
    </row>
    <row r="106" spans="1:6" x14ac:dyDescent="0.3">
      <c r="A106" s="118"/>
      <c r="B106" s="30" t="str" cm="1">
        <f t="array" aca="1" ref="B106" ca="1">IF(AND(C106&lt;&gt;"",E106&lt;&gt;"")=TRUE, CELL("row",B106)-18,"")</f>
        <v/>
      </c>
      <c r="C106" s="31"/>
      <c r="D106" s="50"/>
      <c r="E106" s="41"/>
      <c r="F106" s="118"/>
    </row>
    <row r="107" spans="1:6" x14ac:dyDescent="0.3">
      <c r="A107" s="118"/>
      <c r="B107" s="30" t="str" cm="1">
        <f t="array" aca="1" ref="B107" ca="1">IF(AND(C107&lt;&gt;"",E107&lt;&gt;"")=TRUE, CELL("row",B107)-18,"")</f>
        <v/>
      </c>
      <c r="C107" s="31"/>
      <c r="D107" s="50"/>
      <c r="E107" s="41"/>
      <c r="F107" s="118"/>
    </row>
    <row r="108" spans="1:6" x14ac:dyDescent="0.3">
      <c r="A108" s="118"/>
      <c r="B108" s="30" t="str" cm="1">
        <f t="array" aca="1" ref="B108" ca="1">IF(AND(C108&lt;&gt;"",E108&lt;&gt;"")=TRUE, CELL("row",B108)-18,"")</f>
        <v/>
      </c>
      <c r="C108" s="31"/>
      <c r="D108" s="50"/>
      <c r="E108" s="41"/>
      <c r="F108" s="118"/>
    </row>
    <row r="109" spans="1:6" x14ac:dyDescent="0.3">
      <c r="A109" s="118"/>
      <c r="B109" s="30" t="str" cm="1">
        <f t="array" aca="1" ref="B109" ca="1">IF(AND(C109&lt;&gt;"",E109&lt;&gt;"")=TRUE, CELL("row",B109)-18,"")</f>
        <v/>
      </c>
      <c r="C109" s="31"/>
      <c r="D109" s="50"/>
      <c r="E109" s="41"/>
      <c r="F109" s="118"/>
    </row>
    <row r="110" spans="1:6" x14ac:dyDescent="0.3">
      <c r="A110" s="118"/>
      <c r="B110" s="30" t="str" cm="1">
        <f t="array" aca="1" ref="B110" ca="1">IF(AND(C110&lt;&gt;"",E110&lt;&gt;"")=TRUE, CELL("row",B110)-18,"")</f>
        <v/>
      </c>
      <c r="C110" s="31"/>
      <c r="D110" s="50"/>
      <c r="E110" s="41"/>
      <c r="F110" s="118"/>
    </row>
    <row r="111" spans="1:6" x14ac:dyDescent="0.3">
      <c r="A111" s="118"/>
      <c r="B111" s="30" t="str" cm="1">
        <f t="array" aca="1" ref="B111" ca="1">IF(AND(C111&lt;&gt;"",E111&lt;&gt;"")=TRUE, CELL("row",B111)-18,"")</f>
        <v/>
      </c>
      <c r="C111" s="31"/>
      <c r="D111" s="50"/>
      <c r="E111" s="41"/>
      <c r="F111" s="118"/>
    </row>
    <row r="112" spans="1:6" x14ac:dyDescent="0.3">
      <c r="A112" s="118"/>
      <c r="B112" s="30" t="str" cm="1">
        <f t="array" aca="1" ref="B112" ca="1">IF(AND(C112&lt;&gt;"",E112&lt;&gt;"")=TRUE, CELL("row",B112)-18,"")</f>
        <v/>
      </c>
      <c r="C112" s="31"/>
      <c r="D112" s="50"/>
      <c r="E112" s="41"/>
      <c r="F112" s="118"/>
    </row>
    <row r="113" spans="1:6" x14ac:dyDescent="0.3">
      <c r="A113" s="118"/>
      <c r="B113" s="30" t="str" cm="1">
        <f t="array" aca="1" ref="B113" ca="1">IF(AND(C113&lt;&gt;"",E113&lt;&gt;"")=TRUE, CELL("row",B113)-18,"")</f>
        <v/>
      </c>
      <c r="C113" s="31"/>
      <c r="D113" s="50"/>
      <c r="E113" s="41"/>
      <c r="F113" s="118"/>
    </row>
    <row r="114" spans="1:6" x14ac:dyDescent="0.3">
      <c r="A114" s="118"/>
      <c r="B114" s="30" t="str" cm="1">
        <f t="array" aca="1" ref="B114" ca="1">IF(AND(C114&lt;&gt;"",E114&lt;&gt;"")=TRUE, CELL("row",B114)-18,"")</f>
        <v/>
      </c>
      <c r="C114" s="31"/>
      <c r="D114" s="50"/>
      <c r="E114" s="41"/>
      <c r="F114" s="118"/>
    </row>
    <row r="115" spans="1:6" x14ac:dyDescent="0.3">
      <c r="A115" s="118"/>
      <c r="B115" s="30" t="str" cm="1">
        <f t="array" aca="1" ref="B115" ca="1">IF(AND(C115&lt;&gt;"",E115&lt;&gt;"")=TRUE, CELL("row",B115)-18,"")</f>
        <v/>
      </c>
      <c r="C115" s="31"/>
      <c r="D115" s="50"/>
      <c r="E115" s="41"/>
      <c r="F115" s="118"/>
    </row>
    <row r="116" spans="1:6" x14ac:dyDescent="0.3">
      <c r="A116" s="118"/>
      <c r="B116" s="30" t="str" cm="1">
        <f t="array" aca="1" ref="B116" ca="1">IF(AND(C116&lt;&gt;"",E116&lt;&gt;"")=TRUE, CELL("row",B116)-18,"")</f>
        <v/>
      </c>
      <c r="C116" s="31"/>
      <c r="D116" s="50"/>
      <c r="E116" s="41"/>
      <c r="F116" s="118"/>
    </row>
    <row r="117" spans="1:6" x14ac:dyDescent="0.3">
      <c r="A117" s="118"/>
      <c r="B117" s="30" t="str" cm="1">
        <f t="array" aca="1" ref="B117" ca="1">IF(AND(C117&lt;&gt;"",E117&lt;&gt;"")=TRUE, CELL("row",B117)-18,"")</f>
        <v/>
      </c>
      <c r="C117" s="31"/>
      <c r="D117" s="50"/>
      <c r="E117" s="41"/>
      <c r="F117" s="118"/>
    </row>
    <row r="118" spans="1:6" x14ac:dyDescent="0.3">
      <c r="A118" s="118"/>
      <c r="B118" s="30" t="str" cm="1">
        <f t="array" aca="1" ref="B118" ca="1">IF(AND(C118&lt;&gt;"",E118&lt;&gt;"")=TRUE, CELL("row",B118)-18,"")</f>
        <v/>
      </c>
      <c r="C118" s="31"/>
      <c r="D118" s="50"/>
      <c r="E118" s="41"/>
      <c r="F118" s="118"/>
    </row>
    <row r="119" spans="1:6" x14ac:dyDescent="0.3">
      <c r="A119" s="118"/>
      <c r="B119" s="30" t="str" cm="1">
        <f t="array" aca="1" ref="B119" ca="1">IF(AND(C119&lt;&gt;"",E119&lt;&gt;"")=TRUE, CELL("row",B119)-18,"")</f>
        <v/>
      </c>
      <c r="C119" s="31"/>
      <c r="D119" s="50"/>
      <c r="E119" s="41"/>
      <c r="F119" s="118"/>
    </row>
    <row r="120" spans="1:6" x14ac:dyDescent="0.3">
      <c r="A120" s="118"/>
      <c r="B120" s="30" t="str" cm="1">
        <f t="array" aca="1" ref="B120" ca="1">IF(AND(C120&lt;&gt;"",E120&lt;&gt;"")=TRUE, CELL("row",B120)-18,"")</f>
        <v/>
      </c>
      <c r="C120" s="31"/>
      <c r="D120" s="50"/>
      <c r="E120" s="41"/>
      <c r="F120" s="118"/>
    </row>
    <row r="121" spans="1:6" x14ac:dyDescent="0.3">
      <c r="A121" s="118"/>
      <c r="B121" s="30" t="str" cm="1">
        <f t="array" aca="1" ref="B121" ca="1">IF(AND(C121&lt;&gt;"",E121&lt;&gt;"")=TRUE, CELL("row",B121)-18,"")</f>
        <v/>
      </c>
      <c r="C121" s="31"/>
      <c r="D121" s="50"/>
      <c r="E121" s="41"/>
      <c r="F121" s="118"/>
    </row>
    <row r="122" spans="1:6" x14ac:dyDescent="0.3">
      <c r="A122" s="118"/>
      <c r="B122" s="30" t="str" cm="1">
        <f t="array" aca="1" ref="B122" ca="1">IF(AND(C122&lt;&gt;"",E122&lt;&gt;"")=TRUE, CELL("row",B122)-18,"")</f>
        <v/>
      </c>
      <c r="C122" s="31"/>
      <c r="D122" s="50"/>
      <c r="E122" s="41"/>
      <c r="F122" s="118"/>
    </row>
    <row r="123" spans="1:6" x14ac:dyDescent="0.3">
      <c r="A123" s="118"/>
      <c r="B123" s="30" t="str" cm="1">
        <f t="array" aca="1" ref="B123" ca="1">IF(AND(C123&lt;&gt;"",E123&lt;&gt;"")=TRUE, CELL("row",B123)-18,"")</f>
        <v/>
      </c>
      <c r="C123" s="31"/>
      <c r="D123" s="50"/>
      <c r="E123" s="41"/>
      <c r="F123" s="118"/>
    </row>
    <row r="124" spans="1:6" x14ac:dyDescent="0.3">
      <c r="A124" s="118"/>
      <c r="B124" s="30" t="str" cm="1">
        <f t="array" aca="1" ref="B124" ca="1">IF(AND(C124&lt;&gt;"",E124&lt;&gt;"")=TRUE, CELL("row",B124)-18,"")</f>
        <v/>
      </c>
      <c r="C124" s="31"/>
      <c r="D124" s="50"/>
      <c r="E124" s="41"/>
      <c r="F124" s="118"/>
    </row>
    <row r="125" spans="1:6" x14ac:dyDescent="0.3">
      <c r="A125" s="118"/>
      <c r="B125" s="30" t="str" cm="1">
        <f t="array" aca="1" ref="B125" ca="1">IF(AND(C125&lt;&gt;"",E125&lt;&gt;"")=TRUE, CELL("row",B125)-18,"")</f>
        <v/>
      </c>
      <c r="C125" s="31"/>
      <c r="D125" s="50"/>
      <c r="E125" s="41"/>
      <c r="F125" s="118"/>
    </row>
    <row r="126" spans="1:6" x14ac:dyDescent="0.3">
      <c r="A126" s="118"/>
      <c r="B126" s="30" t="str" cm="1">
        <f t="array" aca="1" ref="B126" ca="1">IF(AND(C126&lt;&gt;"",E126&lt;&gt;"")=TRUE, CELL("row",B126)-18,"")</f>
        <v/>
      </c>
      <c r="C126" s="31"/>
      <c r="D126" s="50"/>
      <c r="E126" s="41"/>
      <c r="F126" s="118"/>
    </row>
    <row r="127" spans="1:6" x14ac:dyDescent="0.3">
      <c r="A127" s="118"/>
      <c r="B127" s="30" t="str" cm="1">
        <f t="array" aca="1" ref="B127" ca="1">IF(AND(C127&lt;&gt;"",E127&lt;&gt;"")=TRUE, CELL("row",B127)-18,"")</f>
        <v/>
      </c>
      <c r="C127" s="31"/>
      <c r="D127" s="50"/>
      <c r="E127" s="41"/>
      <c r="F127" s="118"/>
    </row>
    <row r="128" spans="1:6" x14ac:dyDescent="0.3">
      <c r="A128" s="118"/>
      <c r="B128" s="30" t="str" cm="1">
        <f t="array" aca="1" ref="B128" ca="1">IF(AND(C128&lt;&gt;"",E128&lt;&gt;"")=TRUE, CELL("row",B128)-18,"")</f>
        <v/>
      </c>
      <c r="C128" s="31"/>
      <c r="D128" s="50"/>
      <c r="E128" s="41"/>
      <c r="F128" s="118"/>
    </row>
    <row r="129" spans="1:6" x14ac:dyDescent="0.3">
      <c r="A129" s="118"/>
      <c r="B129" s="30" t="str" cm="1">
        <f t="array" aca="1" ref="B129" ca="1">IF(AND(C129&lt;&gt;"",E129&lt;&gt;"")=TRUE, CELL("row",B129)-18,"")</f>
        <v/>
      </c>
      <c r="C129" s="31"/>
      <c r="D129" s="50"/>
      <c r="E129" s="41"/>
      <c r="F129" s="118"/>
    </row>
    <row r="130" spans="1:6" x14ac:dyDescent="0.3">
      <c r="A130" s="118"/>
      <c r="B130" s="30" t="str" cm="1">
        <f t="array" aca="1" ref="B130" ca="1">IF(AND(C130&lt;&gt;"",E130&lt;&gt;"")=TRUE, CELL("row",B130)-18,"")</f>
        <v/>
      </c>
      <c r="C130" s="31"/>
      <c r="D130" s="50"/>
      <c r="E130" s="41"/>
      <c r="F130" s="118"/>
    </row>
    <row r="131" spans="1:6" x14ac:dyDescent="0.3">
      <c r="A131" s="118"/>
      <c r="B131" s="30" t="str" cm="1">
        <f t="array" aca="1" ref="B131" ca="1">IF(AND(C131&lt;&gt;"",E131&lt;&gt;"")=TRUE, CELL("row",B131)-18,"")</f>
        <v/>
      </c>
      <c r="C131" s="31"/>
      <c r="D131" s="50"/>
      <c r="E131" s="41"/>
      <c r="F131" s="118"/>
    </row>
    <row r="132" spans="1:6" x14ac:dyDescent="0.3">
      <c r="A132" s="118"/>
      <c r="B132" s="30" t="str" cm="1">
        <f t="array" aca="1" ref="B132" ca="1">IF(AND(C132&lt;&gt;"",E132&lt;&gt;"")=TRUE, CELL("row",B132)-18,"")</f>
        <v/>
      </c>
      <c r="C132" s="31"/>
      <c r="D132" s="50"/>
      <c r="E132" s="41"/>
      <c r="F132" s="118"/>
    </row>
    <row r="133" spans="1:6" x14ac:dyDescent="0.3">
      <c r="A133" s="118"/>
      <c r="B133" s="30" t="str" cm="1">
        <f t="array" aca="1" ref="B133" ca="1">IF(AND(C133&lt;&gt;"",E133&lt;&gt;"")=TRUE, CELL("row",B133)-18,"")</f>
        <v/>
      </c>
      <c r="C133" s="31"/>
      <c r="D133" s="50"/>
      <c r="E133" s="41"/>
      <c r="F133" s="118"/>
    </row>
    <row r="134" spans="1:6" x14ac:dyDescent="0.3">
      <c r="A134" s="118"/>
      <c r="B134" s="30" t="str" cm="1">
        <f t="array" aca="1" ref="B134" ca="1">IF(AND(C134&lt;&gt;"",E134&lt;&gt;"")=TRUE, CELL("row",B134)-18,"")</f>
        <v/>
      </c>
      <c r="C134" s="31"/>
      <c r="D134" s="50"/>
      <c r="E134" s="41"/>
      <c r="F134" s="118"/>
    </row>
    <row r="135" spans="1:6" x14ac:dyDescent="0.3">
      <c r="A135" s="118"/>
      <c r="B135" s="30" t="str" cm="1">
        <f t="array" aca="1" ref="B135" ca="1">IF(AND(C135&lt;&gt;"",E135&lt;&gt;"")=TRUE, CELL("row",B135)-18,"")</f>
        <v/>
      </c>
      <c r="C135" s="31"/>
      <c r="D135" s="50"/>
      <c r="E135" s="41"/>
      <c r="F135" s="118"/>
    </row>
    <row r="136" spans="1:6" x14ac:dyDescent="0.3">
      <c r="A136" s="118"/>
      <c r="B136" s="30" t="str" cm="1">
        <f t="array" aca="1" ref="B136" ca="1">IF(AND(C136&lt;&gt;"",E136&lt;&gt;"")=TRUE, CELL("row",B136)-18,"")</f>
        <v/>
      </c>
      <c r="C136" s="31"/>
      <c r="D136" s="50"/>
      <c r="E136" s="41"/>
      <c r="F136" s="118"/>
    </row>
    <row r="137" spans="1:6" x14ac:dyDescent="0.3">
      <c r="A137" s="118"/>
      <c r="B137" s="30" t="str" cm="1">
        <f t="array" aca="1" ref="B137" ca="1">IF(AND(C137&lt;&gt;"",E137&lt;&gt;"")=TRUE, CELL("row",B137)-18,"")</f>
        <v/>
      </c>
      <c r="C137" s="31"/>
      <c r="D137" s="50"/>
      <c r="E137" s="41"/>
      <c r="F137" s="118"/>
    </row>
    <row r="138" spans="1:6" x14ac:dyDescent="0.3">
      <c r="A138" s="118"/>
      <c r="B138" s="30" t="str" cm="1">
        <f t="array" aca="1" ref="B138" ca="1">IF(AND(C138&lt;&gt;"",E138&lt;&gt;"")=TRUE, CELL("row",B138)-18,"")</f>
        <v/>
      </c>
      <c r="C138" s="31"/>
      <c r="D138" s="50"/>
      <c r="E138" s="41"/>
      <c r="F138" s="118"/>
    </row>
    <row r="139" spans="1:6" x14ac:dyDescent="0.3">
      <c r="A139" s="118"/>
      <c r="B139" s="30" t="str" cm="1">
        <f t="array" aca="1" ref="B139" ca="1">IF(AND(C139&lt;&gt;"",E139&lt;&gt;"")=TRUE, CELL("row",B139)-18,"")</f>
        <v/>
      </c>
      <c r="C139" s="31"/>
      <c r="D139" s="50"/>
      <c r="E139" s="41"/>
      <c r="F139" s="118"/>
    </row>
    <row r="140" spans="1:6" x14ac:dyDescent="0.3">
      <c r="A140" s="118"/>
      <c r="B140" s="30" t="str" cm="1">
        <f t="array" aca="1" ref="B140" ca="1">IF(AND(C140&lt;&gt;"",E140&lt;&gt;"")=TRUE, CELL("row",B140)-18,"")</f>
        <v/>
      </c>
      <c r="C140" s="31"/>
      <c r="D140" s="50"/>
      <c r="E140" s="41"/>
      <c r="F140" s="118"/>
    </row>
    <row r="141" spans="1:6" x14ac:dyDescent="0.3">
      <c r="A141" s="118"/>
      <c r="B141" s="30" t="str" cm="1">
        <f t="array" aca="1" ref="B141" ca="1">IF(AND(C141&lt;&gt;"",E141&lt;&gt;"")=TRUE, CELL("row",B141)-18,"")</f>
        <v/>
      </c>
      <c r="C141" s="31"/>
      <c r="D141" s="50"/>
      <c r="E141" s="41"/>
      <c r="F141" s="118"/>
    </row>
    <row r="142" spans="1:6" x14ac:dyDescent="0.3">
      <c r="A142" s="118"/>
      <c r="B142" s="30" t="str" cm="1">
        <f t="array" aca="1" ref="B142" ca="1">IF(AND(C142&lt;&gt;"",E142&lt;&gt;"")=TRUE, CELL("row",B142)-18,"")</f>
        <v/>
      </c>
      <c r="C142" s="31"/>
      <c r="D142" s="50"/>
      <c r="E142" s="41"/>
      <c r="F142" s="118"/>
    </row>
    <row r="143" spans="1:6" x14ac:dyDescent="0.3">
      <c r="A143" s="118"/>
      <c r="B143" s="30" t="str" cm="1">
        <f t="array" aca="1" ref="B143" ca="1">IF(AND(C143&lt;&gt;"",E143&lt;&gt;"")=TRUE, CELL("row",B143)-18,"")</f>
        <v/>
      </c>
      <c r="C143" s="31"/>
      <c r="D143" s="50"/>
      <c r="E143" s="41"/>
      <c r="F143" s="118"/>
    </row>
    <row r="144" spans="1:6" x14ac:dyDescent="0.3">
      <c r="A144" s="118"/>
      <c r="B144" s="30" t="str" cm="1">
        <f t="array" aca="1" ref="B144" ca="1">IF(AND(C144&lt;&gt;"",E144&lt;&gt;"")=TRUE, CELL("row",B144)-18,"")</f>
        <v/>
      </c>
      <c r="C144" s="31"/>
      <c r="D144" s="50"/>
      <c r="E144" s="41"/>
      <c r="F144" s="118"/>
    </row>
    <row r="145" spans="1:6" x14ac:dyDescent="0.3">
      <c r="A145" s="118"/>
      <c r="B145" s="30" t="str" cm="1">
        <f t="array" aca="1" ref="B145" ca="1">IF(AND(C145&lt;&gt;"",E145&lt;&gt;"")=TRUE, CELL("row",B145)-18,"")</f>
        <v/>
      </c>
      <c r="C145" s="31"/>
      <c r="D145" s="50"/>
      <c r="E145" s="41"/>
      <c r="F145" s="118"/>
    </row>
    <row r="146" spans="1:6" x14ac:dyDescent="0.3">
      <c r="A146" s="118"/>
      <c r="B146" s="30" t="str" cm="1">
        <f t="array" aca="1" ref="B146" ca="1">IF(AND(C146&lt;&gt;"",E146&lt;&gt;"")=TRUE, CELL("row",B146)-18,"")</f>
        <v/>
      </c>
      <c r="C146" s="31"/>
      <c r="D146" s="50"/>
      <c r="E146" s="41"/>
      <c r="F146" s="118"/>
    </row>
    <row r="147" spans="1:6" x14ac:dyDescent="0.3">
      <c r="A147" s="118"/>
      <c r="B147" s="30" t="str" cm="1">
        <f t="array" aca="1" ref="B147" ca="1">IF(AND(C147&lt;&gt;"",E147&lt;&gt;"")=TRUE, CELL("row",B147)-18,"")</f>
        <v/>
      </c>
      <c r="C147" s="31"/>
      <c r="D147" s="50"/>
      <c r="E147" s="41"/>
      <c r="F147" s="118"/>
    </row>
    <row r="148" spans="1:6" x14ac:dyDescent="0.3">
      <c r="A148" s="118"/>
      <c r="B148" s="30" t="str" cm="1">
        <f t="array" aca="1" ref="B148" ca="1">IF(AND(C148&lt;&gt;"",E148&lt;&gt;"")=TRUE, CELL("row",B148)-18,"")</f>
        <v/>
      </c>
      <c r="C148" s="31"/>
      <c r="D148" s="50"/>
      <c r="E148" s="41"/>
      <c r="F148" s="118"/>
    </row>
    <row r="149" spans="1:6" x14ac:dyDescent="0.3">
      <c r="A149" s="118"/>
      <c r="B149" s="30" t="str" cm="1">
        <f t="array" aca="1" ref="B149" ca="1">IF(AND(C149&lt;&gt;"",E149&lt;&gt;"")=TRUE, CELL("row",B149)-18,"")</f>
        <v/>
      </c>
      <c r="C149" s="31"/>
      <c r="D149" s="50"/>
      <c r="E149" s="41"/>
      <c r="F149" s="118"/>
    </row>
    <row r="150" spans="1:6" x14ac:dyDescent="0.3">
      <c r="A150" s="118"/>
      <c r="B150" s="30" t="str" cm="1">
        <f t="array" aca="1" ref="B150" ca="1">IF(AND(C150&lt;&gt;"",E150&lt;&gt;"")=TRUE, CELL("row",B150)-18,"")</f>
        <v/>
      </c>
      <c r="C150" s="31"/>
      <c r="D150" s="50"/>
      <c r="E150" s="41"/>
      <c r="F150" s="118"/>
    </row>
    <row r="151" spans="1:6" x14ac:dyDescent="0.3">
      <c r="A151" s="118"/>
      <c r="B151" s="30" t="str" cm="1">
        <f t="array" aca="1" ref="B151" ca="1">IF(AND(C151&lt;&gt;"",E151&lt;&gt;"")=TRUE, CELL("row",B151)-18,"")</f>
        <v/>
      </c>
      <c r="C151" s="31"/>
      <c r="D151" s="50"/>
      <c r="E151" s="41"/>
      <c r="F151" s="118"/>
    </row>
    <row r="152" spans="1:6" x14ac:dyDescent="0.3">
      <c r="A152" s="118"/>
      <c r="B152" s="30" t="str" cm="1">
        <f t="array" aca="1" ref="B152" ca="1">IF(AND(C152&lt;&gt;"",E152&lt;&gt;"")=TRUE, CELL("row",B152)-18,"")</f>
        <v/>
      </c>
      <c r="C152" s="31"/>
      <c r="D152" s="50"/>
      <c r="E152" s="41"/>
      <c r="F152" s="118"/>
    </row>
    <row r="153" spans="1:6" x14ac:dyDescent="0.3">
      <c r="A153" s="118"/>
      <c r="B153" s="30" t="str" cm="1">
        <f t="array" aca="1" ref="B153" ca="1">IF(AND(C153&lt;&gt;"",E153&lt;&gt;"")=TRUE, CELL("row",B153)-18,"")</f>
        <v/>
      </c>
      <c r="C153" s="31"/>
      <c r="D153" s="50"/>
      <c r="E153" s="41"/>
      <c r="F153" s="118"/>
    </row>
    <row r="154" spans="1:6" x14ac:dyDescent="0.3">
      <c r="A154" s="118"/>
      <c r="B154" s="30" t="str" cm="1">
        <f t="array" aca="1" ref="B154" ca="1">IF(AND(C154&lt;&gt;"",E154&lt;&gt;"")=TRUE, CELL("row",B154)-18,"")</f>
        <v/>
      </c>
      <c r="C154" s="31"/>
      <c r="D154" s="50"/>
      <c r="E154" s="41"/>
      <c r="F154" s="118"/>
    </row>
    <row r="155" spans="1:6" x14ac:dyDescent="0.3">
      <c r="A155" s="118"/>
      <c r="B155" s="30" t="str" cm="1">
        <f t="array" aca="1" ref="B155" ca="1">IF(AND(C155&lt;&gt;"",E155&lt;&gt;"")=TRUE, CELL("row",B155)-18,"")</f>
        <v/>
      </c>
      <c r="C155" s="31"/>
      <c r="D155" s="50"/>
      <c r="E155" s="41"/>
      <c r="F155" s="118"/>
    </row>
    <row r="156" spans="1:6" x14ac:dyDescent="0.3">
      <c r="A156" s="118"/>
      <c r="B156" s="30" t="str" cm="1">
        <f t="array" aca="1" ref="B156" ca="1">IF(AND(C156&lt;&gt;"",E156&lt;&gt;"")=TRUE, CELL("row",B156)-18,"")</f>
        <v/>
      </c>
      <c r="C156" s="31"/>
      <c r="D156" s="50"/>
      <c r="E156" s="41"/>
      <c r="F156" s="118"/>
    </row>
    <row r="157" spans="1:6" x14ac:dyDescent="0.3">
      <c r="A157" s="118"/>
      <c r="B157" s="30" t="str" cm="1">
        <f t="array" aca="1" ref="B157" ca="1">IF(AND(C157&lt;&gt;"",E157&lt;&gt;"")=TRUE, CELL("row",B157)-18,"")</f>
        <v/>
      </c>
      <c r="C157" s="31"/>
      <c r="D157" s="50"/>
      <c r="E157" s="41"/>
      <c r="F157" s="118"/>
    </row>
    <row r="158" spans="1:6" x14ac:dyDescent="0.3">
      <c r="A158" s="118"/>
      <c r="B158" s="30" t="str" cm="1">
        <f t="array" aca="1" ref="B158" ca="1">IF(AND(C158&lt;&gt;"",E158&lt;&gt;"")=TRUE, CELL("row",B158)-18,"")</f>
        <v/>
      </c>
      <c r="C158" s="31"/>
      <c r="D158" s="50"/>
      <c r="E158" s="41"/>
      <c r="F158" s="118"/>
    </row>
    <row r="159" spans="1:6" x14ac:dyDescent="0.3">
      <c r="A159" s="118"/>
      <c r="B159" s="30" t="str" cm="1">
        <f t="array" aca="1" ref="B159" ca="1">IF(AND(C159&lt;&gt;"",E159&lt;&gt;"")=TRUE, CELL("row",B159)-18,"")</f>
        <v/>
      </c>
      <c r="C159" s="31"/>
      <c r="D159" s="50"/>
      <c r="E159" s="41"/>
      <c r="F159" s="118"/>
    </row>
    <row r="160" spans="1:6" x14ac:dyDescent="0.3">
      <c r="A160" s="118"/>
      <c r="B160" s="30" t="str" cm="1">
        <f t="array" aca="1" ref="B160" ca="1">IF(AND(C160&lt;&gt;"",E160&lt;&gt;"")=TRUE, CELL("row",B160)-18,"")</f>
        <v/>
      </c>
      <c r="C160" s="31"/>
      <c r="D160" s="50"/>
      <c r="E160" s="41"/>
      <c r="F160" s="118"/>
    </row>
    <row r="161" spans="1:6" x14ac:dyDescent="0.3">
      <c r="A161" s="118"/>
      <c r="B161" s="30" t="str" cm="1">
        <f t="array" aca="1" ref="B161" ca="1">IF(AND(C161&lt;&gt;"",E161&lt;&gt;"")=TRUE, CELL("row",B161)-18,"")</f>
        <v/>
      </c>
      <c r="C161" s="31"/>
      <c r="D161" s="50"/>
      <c r="E161" s="41"/>
      <c r="F161" s="118"/>
    </row>
    <row r="162" spans="1:6" x14ac:dyDescent="0.3">
      <c r="A162" s="118"/>
      <c r="B162" s="30" t="str" cm="1">
        <f t="array" aca="1" ref="B162" ca="1">IF(AND(C162&lt;&gt;"",E162&lt;&gt;"")=TRUE, CELL("row",B162)-18,"")</f>
        <v/>
      </c>
      <c r="C162" s="31"/>
      <c r="D162" s="50"/>
      <c r="E162" s="41"/>
      <c r="F162" s="118"/>
    </row>
    <row r="163" spans="1:6" x14ac:dyDescent="0.3">
      <c r="A163" s="118"/>
      <c r="B163" s="30" t="str" cm="1">
        <f t="array" aca="1" ref="B163" ca="1">IF(AND(C163&lt;&gt;"",E163&lt;&gt;"")=TRUE, CELL("row",B163)-18,"")</f>
        <v/>
      </c>
      <c r="C163" s="31"/>
      <c r="D163" s="50"/>
      <c r="E163" s="41"/>
      <c r="F163" s="118"/>
    </row>
    <row r="164" spans="1:6" x14ac:dyDescent="0.3">
      <c r="A164" s="118"/>
      <c r="B164" s="30" t="str" cm="1">
        <f t="array" aca="1" ref="B164" ca="1">IF(AND(C164&lt;&gt;"",E164&lt;&gt;"")=TRUE, CELL("row",B164)-18,"")</f>
        <v/>
      </c>
      <c r="C164" s="31"/>
      <c r="D164" s="50"/>
      <c r="E164" s="41"/>
      <c r="F164" s="118"/>
    </row>
    <row r="165" spans="1:6" x14ac:dyDescent="0.3">
      <c r="A165" s="118"/>
      <c r="B165" s="30" t="str" cm="1">
        <f t="array" aca="1" ref="B165" ca="1">IF(AND(C165&lt;&gt;"",E165&lt;&gt;"")=TRUE, CELL("row",B165)-18,"")</f>
        <v/>
      </c>
      <c r="C165" s="31"/>
      <c r="D165" s="50"/>
      <c r="E165" s="41"/>
      <c r="F165" s="118"/>
    </row>
    <row r="166" spans="1:6" x14ac:dyDescent="0.3">
      <c r="A166" s="118"/>
      <c r="B166" s="30" t="str" cm="1">
        <f t="array" aca="1" ref="B166" ca="1">IF(AND(C166&lt;&gt;"",E166&lt;&gt;"")=TRUE, CELL("row",B166)-18,"")</f>
        <v/>
      </c>
      <c r="C166" s="31"/>
      <c r="D166" s="50"/>
      <c r="E166" s="41"/>
      <c r="F166" s="118"/>
    </row>
    <row r="167" spans="1:6" x14ac:dyDescent="0.3">
      <c r="A167" s="118"/>
      <c r="B167" s="30" t="str" cm="1">
        <f t="array" aca="1" ref="B167" ca="1">IF(AND(C167&lt;&gt;"",E167&lt;&gt;"")=TRUE, CELL("row",B167)-18,"")</f>
        <v/>
      </c>
      <c r="C167" s="31"/>
      <c r="D167" s="50"/>
      <c r="E167" s="41"/>
      <c r="F167" s="118"/>
    </row>
    <row r="168" spans="1:6" x14ac:dyDescent="0.3">
      <c r="A168" s="118"/>
      <c r="B168" s="30" t="str" cm="1">
        <f t="array" aca="1" ref="B168" ca="1">IF(AND(C168&lt;&gt;"",E168&lt;&gt;"")=TRUE, CELL("row",B168)-18,"")</f>
        <v/>
      </c>
      <c r="C168" s="31"/>
      <c r="D168" s="50"/>
      <c r="E168" s="41"/>
      <c r="F168" s="118"/>
    </row>
    <row r="169" spans="1:6" x14ac:dyDescent="0.3">
      <c r="A169" s="118"/>
      <c r="B169" s="30" t="str" cm="1">
        <f t="array" aca="1" ref="B169" ca="1">IF(AND(C169&lt;&gt;"",E169&lt;&gt;"")=TRUE, CELL("row",B169)-18,"")</f>
        <v/>
      </c>
      <c r="C169" s="31"/>
      <c r="D169" s="50"/>
      <c r="E169" s="41"/>
      <c r="F169" s="118"/>
    </row>
    <row r="170" spans="1:6" x14ac:dyDescent="0.3">
      <c r="A170" s="118"/>
      <c r="B170" s="30" t="str" cm="1">
        <f t="array" aca="1" ref="B170" ca="1">IF(AND(C170&lt;&gt;"",E170&lt;&gt;"")=TRUE, CELL("row",B170)-18,"")</f>
        <v/>
      </c>
      <c r="C170" s="31"/>
      <c r="D170" s="50"/>
      <c r="E170" s="41"/>
      <c r="F170" s="118"/>
    </row>
    <row r="171" spans="1:6" x14ac:dyDescent="0.3">
      <c r="A171" s="118"/>
      <c r="B171" s="30" t="str" cm="1">
        <f t="array" aca="1" ref="B171" ca="1">IF(AND(C171&lt;&gt;"",E171&lt;&gt;"")=TRUE, CELL("row",B171)-18,"")</f>
        <v/>
      </c>
      <c r="C171" s="31"/>
      <c r="D171" s="50"/>
      <c r="E171" s="41"/>
      <c r="F171" s="118"/>
    </row>
    <row r="172" spans="1:6" x14ac:dyDescent="0.3">
      <c r="A172" s="118"/>
      <c r="B172" s="30" t="str" cm="1">
        <f t="array" aca="1" ref="B172" ca="1">IF(AND(C172&lt;&gt;"",E172&lt;&gt;"")=TRUE, CELL("row",B172)-18,"")</f>
        <v/>
      </c>
      <c r="C172" s="31"/>
      <c r="D172" s="50"/>
      <c r="E172" s="41"/>
      <c r="F172" s="118"/>
    </row>
    <row r="173" spans="1:6" x14ac:dyDescent="0.3">
      <c r="A173" s="118"/>
      <c r="B173" s="30" t="str" cm="1">
        <f t="array" aca="1" ref="B173" ca="1">IF(AND(C173&lt;&gt;"",E173&lt;&gt;"")=TRUE, CELL("row",B173)-18,"")</f>
        <v/>
      </c>
      <c r="C173" s="31"/>
      <c r="D173" s="50"/>
      <c r="E173" s="41"/>
      <c r="F173" s="118"/>
    </row>
    <row r="174" spans="1:6" x14ac:dyDescent="0.3">
      <c r="A174" s="118"/>
      <c r="B174" s="30" t="str" cm="1">
        <f t="array" aca="1" ref="B174" ca="1">IF(AND(C174&lt;&gt;"",E174&lt;&gt;"")=TRUE, CELL("row",B174)-18,"")</f>
        <v/>
      </c>
      <c r="C174" s="31"/>
      <c r="D174" s="50"/>
      <c r="E174" s="41"/>
      <c r="F174" s="118"/>
    </row>
    <row r="175" spans="1:6" x14ac:dyDescent="0.3">
      <c r="A175" s="118"/>
      <c r="B175" s="30" t="str" cm="1">
        <f t="array" aca="1" ref="B175" ca="1">IF(AND(C175&lt;&gt;"",E175&lt;&gt;"")=TRUE, CELL("row",B175)-18,"")</f>
        <v/>
      </c>
      <c r="C175" s="31"/>
      <c r="D175" s="50"/>
      <c r="E175" s="41"/>
      <c r="F175" s="118"/>
    </row>
    <row r="176" spans="1:6" x14ac:dyDescent="0.3">
      <c r="A176" s="118"/>
      <c r="B176" s="30" t="str" cm="1">
        <f t="array" aca="1" ref="B176" ca="1">IF(AND(C176&lt;&gt;"",E176&lt;&gt;"")=TRUE, CELL("row",B176)-18,"")</f>
        <v/>
      </c>
      <c r="C176" s="31"/>
      <c r="D176" s="50"/>
      <c r="E176" s="41"/>
      <c r="F176" s="118"/>
    </row>
    <row r="177" spans="1:6" x14ac:dyDescent="0.3">
      <c r="A177" s="118"/>
      <c r="B177" s="30" t="str" cm="1">
        <f t="array" aca="1" ref="B177" ca="1">IF(AND(C177&lt;&gt;"",E177&lt;&gt;"")=TRUE, CELL("row",B177)-18,"")</f>
        <v/>
      </c>
      <c r="C177" s="31"/>
      <c r="D177" s="50"/>
      <c r="E177" s="41"/>
      <c r="F177" s="118"/>
    </row>
    <row r="178" spans="1:6" x14ac:dyDescent="0.3">
      <c r="A178" s="118"/>
      <c r="B178" s="30" t="str" cm="1">
        <f t="array" aca="1" ref="B178" ca="1">IF(AND(C178&lt;&gt;"",E178&lt;&gt;"")=TRUE, CELL("row",B178)-18,"")</f>
        <v/>
      </c>
      <c r="C178" s="31"/>
      <c r="D178" s="50"/>
      <c r="E178" s="41"/>
      <c r="F178" s="118"/>
    </row>
    <row r="179" spans="1:6" x14ac:dyDescent="0.3">
      <c r="A179" s="118"/>
      <c r="B179" s="30" t="str" cm="1">
        <f t="array" aca="1" ref="B179" ca="1">IF(AND(C179&lt;&gt;"",E179&lt;&gt;"")=TRUE, CELL("row",B179)-18,"")</f>
        <v/>
      </c>
      <c r="C179" s="31"/>
      <c r="D179" s="50"/>
      <c r="E179" s="41"/>
      <c r="F179" s="118"/>
    </row>
    <row r="180" spans="1:6" x14ac:dyDescent="0.3">
      <c r="A180" s="118"/>
      <c r="B180" s="30" t="str" cm="1">
        <f t="array" aca="1" ref="B180" ca="1">IF(AND(C180&lt;&gt;"",E180&lt;&gt;"")=TRUE, CELL("row",B180)-18,"")</f>
        <v/>
      </c>
      <c r="C180" s="31"/>
      <c r="D180" s="50"/>
      <c r="E180" s="41"/>
      <c r="F180" s="118"/>
    </row>
    <row r="181" spans="1:6" x14ac:dyDescent="0.3">
      <c r="A181" s="118"/>
      <c r="B181" s="30" t="str" cm="1">
        <f t="array" aca="1" ref="B181" ca="1">IF(AND(C181&lt;&gt;"",E181&lt;&gt;"")=TRUE, CELL("row",B181)-18,"")</f>
        <v/>
      </c>
      <c r="C181" s="31"/>
      <c r="D181" s="50"/>
      <c r="E181" s="41"/>
      <c r="F181" s="118"/>
    </row>
    <row r="182" spans="1:6" x14ac:dyDescent="0.3">
      <c r="A182" s="118"/>
      <c r="B182" s="30" t="str" cm="1">
        <f t="array" aca="1" ref="B182" ca="1">IF(AND(C182&lt;&gt;"",E182&lt;&gt;"")=TRUE, CELL("row",B182)-18,"")</f>
        <v/>
      </c>
      <c r="C182" s="31"/>
      <c r="D182" s="50"/>
      <c r="E182" s="41"/>
      <c r="F182" s="118"/>
    </row>
    <row r="183" spans="1:6" x14ac:dyDescent="0.3">
      <c r="A183" s="118"/>
      <c r="B183" s="30" t="str" cm="1">
        <f t="array" aca="1" ref="B183" ca="1">IF(AND(C183&lt;&gt;"",E183&lt;&gt;"")=TRUE, CELL("row",B183)-18,"")</f>
        <v/>
      </c>
      <c r="C183" s="31"/>
      <c r="D183" s="50"/>
      <c r="E183" s="41"/>
      <c r="F183" s="118"/>
    </row>
    <row r="184" spans="1:6" x14ac:dyDescent="0.3">
      <c r="A184" s="118"/>
      <c r="B184" s="30" t="str" cm="1">
        <f t="array" aca="1" ref="B184" ca="1">IF(AND(C184&lt;&gt;"",E184&lt;&gt;"")=TRUE, CELL("row",B184)-18,"")</f>
        <v/>
      </c>
      <c r="C184" s="31"/>
      <c r="D184" s="50"/>
      <c r="E184" s="41"/>
      <c r="F184" s="118"/>
    </row>
    <row r="185" spans="1:6" x14ac:dyDescent="0.3">
      <c r="A185" s="118"/>
      <c r="B185" s="30" t="str" cm="1">
        <f t="array" aca="1" ref="B185" ca="1">IF(AND(C185&lt;&gt;"",E185&lt;&gt;"")=TRUE, CELL("row",B185)-18,"")</f>
        <v/>
      </c>
      <c r="C185" s="31"/>
      <c r="D185" s="50"/>
      <c r="E185" s="41"/>
      <c r="F185" s="118"/>
    </row>
    <row r="186" spans="1:6" x14ac:dyDescent="0.3">
      <c r="A186" s="118"/>
      <c r="B186" s="30" t="str" cm="1">
        <f t="array" aca="1" ref="B186" ca="1">IF(AND(C186&lt;&gt;"",E186&lt;&gt;"")=TRUE, CELL("row",B186)-18,"")</f>
        <v/>
      </c>
      <c r="C186" s="31"/>
      <c r="D186" s="50"/>
      <c r="E186" s="41"/>
      <c r="F186" s="118"/>
    </row>
    <row r="187" spans="1:6" x14ac:dyDescent="0.3">
      <c r="A187" s="118"/>
      <c r="B187" s="30" t="str" cm="1">
        <f t="array" aca="1" ref="B187" ca="1">IF(AND(C187&lt;&gt;"",E187&lt;&gt;"")=TRUE, CELL("row",B187)-18,"")</f>
        <v/>
      </c>
      <c r="C187" s="31"/>
      <c r="D187" s="50"/>
      <c r="E187" s="41"/>
      <c r="F187" s="118"/>
    </row>
    <row r="188" spans="1:6" x14ac:dyDescent="0.3">
      <c r="A188" s="118"/>
      <c r="B188" s="30" t="str" cm="1">
        <f t="array" aca="1" ref="B188" ca="1">IF(AND(C188&lt;&gt;"",E188&lt;&gt;"")=TRUE, CELL("row",B188)-18,"")</f>
        <v/>
      </c>
      <c r="C188" s="31"/>
      <c r="D188" s="50"/>
      <c r="E188" s="41"/>
      <c r="F188" s="118"/>
    </row>
    <row r="189" spans="1:6" x14ac:dyDescent="0.3">
      <c r="A189" s="118"/>
      <c r="B189" s="30" t="str" cm="1">
        <f t="array" aca="1" ref="B189" ca="1">IF(AND(C189&lt;&gt;"",E189&lt;&gt;"")=TRUE, CELL("row",B189)-18,"")</f>
        <v/>
      </c>
      <c r="C189" s="31"/>
      <c r="D189" s="50"/>
      <c r="E189" s="41"/>
      <c r="F189" s="118"/>
    </row>
    <row r="190" spans="1:6" x14ac:dyDescent="0.3">
      <c r="A190" s="118"/>
      <c r="B190" s="30" t="str" cm="1">
        <f t="array" aca="1" ref="B190" ca="1">IF(AND(C190&lt;&gt;"",E190&lt;&gt;"")=TRUE, CELL("row",B190)-18,"")</f>
        <v/>
      </c>
      <c r="C190" s="31"/>
      <c r="D190" s="50"/>
      <c r="E190" s="41"/>
      <c r="F190" s="118"/>
    </row>
    <row r="191" spans="1:6" x14ac:dyDescent="0.3">
      <c r="A191" s="118"/>
      <c r="B191" s="30" t="str" cm="1">
        <f t="array" aca="1" ref="B191" ca="1">IF(AND(C191&lt;&gt;"",E191&lt;&gt;"")=TRUE, CELL("row",B191)-18,"")</f>
        <v/>
      </c>
      <c r="C191" s="31"/>
      <c r="D191" s="50"/>
      <c r="E191" s="41"/>
      <c r="F191" s="118"/>
    </row>
    <row r="192" spans="1:6" x14ac:dyDescent="0.3">
      <c r="A192" s="118"/>
      <c r="B192" s="30" t="str" cm="1">
        <f t="array" aca="1" ref="B192" ca="1">IF(AND(C192&lt;&gt;"",E192&lt;&gt;"")=TRUE, CELL("row",B192)-18,"")</f>
        <v/>
      </c>
      <c r="C192" s="31"/>
      <c r="D192" s="50"/>
      <c r="E192" s="41"/>
      <c r="F192" s="118"/>
    </row>
    <row r="193" spans="1:6" x14ac:dyDescent="0.3">
      <c r="A193" s="118"/>
      <c r="B193" s="30" t="str" cm="1">
        <f t="array" aca="1" ref="B193" ca="1">IF(AND(C193&lt;&gt;"",E193&lt;&gt;"")=TRUE, CELL("row",B193)-18,"")</f>
        <v/>
      </c>
      <c r="C193" s="31"/>
      <c r="D193" s="50"/>
      <c r="E193" s="41"/>
      <c r="F193" s="118"/>
    </row>
    <row r="194" spans="1:6" x14ac:dyDescent="0.3">
      <c r="A194" s="118"/>
      <c r="B194" s="30" t="str" cm="1">
        <f t="array" aca="1" ref="B194" ca="1">IF(AND(C194&lt;&gt;"",E194&lt;&gt;"")=TRUE, CELL("row",B194)-18,"")</f>
        <v/>
      </c>
      <c r="C194" s="31"/>
      <c r="D194" s="50"/>
      <c r="E194" s="41"/>
      <c r="F194" s="118"/>
    </row>
    <row r="195" spans="1:6" x14ac:dyDescent="0.3">
      <c r="A195" s="118"/>
      <c r="B195" s="30" t="str" cm="1">
        <f t="array" aca="1" ref="B195" ca="1">IF(AND(C195&lt;&gt;"",E195&lt;&gt;"")=TRUE, CELL("row",B195)-18,"")</f>
        <v/>
      </c>
      <c r="C195" s="31"/>
      <c r="D195" s="50"/>
      <c r="E195" s="41"/>
      <c r="F195" s="118"/>
    </row>
    <row r="196" spans="1:6" x14ac:dyDescent="0.3">
      <c r="A196" s="118"/>
      <c r="B196" s="30" t="str" cm="1">
        <f t="array" aca="1" ref="B196" ca="1">IF(AND(C196&lt;&gt;"",E196&lt;&gt;"")=TRUE, CELL("row",B196)-18,"")</f>
        <v/>
      </c>
      <c r="C196" s="31"/>
      <c r="D196" s="50"/>
      <c r="E196" s="41"/>
      <c r="F196" s="118"/>
    </row>
    <row r="197" spans="1:6" x14ac:dyDescent="0.3">
      <c r="A197" s="118"/>
      <c r="B197" s="30" t="str" cm="1">
        <f t="array" aca="1" ref="B197" ca="1">IF(AND(C197&lt;&gt;"",E197&lt;&gt;"")=TRUE, CELL("row",B197)-18,"")</f>
        <v/>
      </c>
      <c r="C197" s="31"/>
      <c r="D197" s="50"/>
      <c r="E197" s="41"/>
      <c r="F197" s="118"/>
    </row>
    <row r="198" spans="1:6" x14ac:dyDescent="0.3">
      <c r="A198" s="118"/>
      <c r="B198" s="30" t="str" cm="1">
        <f t="array" aca="1" ref="B198" ca="1">IF(AND(C198&lt;&gt;"",E198&lt;&gt;"")=TRUE, CELL("row",B198)-18,"")</f>
        <v/>
      </c>
      <c r="C198" s="31"/>
      <c r="D198" s="50"/>
      <c r="E198" s="41"/>
      <c r="F198" s="118"/>
    </row>
    <row r="199" spans="1:6" x14ac:dyDescent="0.3">
      <c r="A199" s="118"/>
      <c r="B199" s="30" t="str" cm="1">
        <f t="array" aca="1" ref="B199" ca="1">IF(AND(C199&lt;&gt;"",E199&lt;&gt;"")=TRUE, CELL("row",B199)-18,"")</f>
        <v/>
      </c>
      <c r="C199" s="31"/>
      <c r="D199" s="50"/>
      <c r="E199" s="41"/>
      <c r="F199" s="118"/>
    </row>
    <row r="200" spans="1:6" x14ac:dyDescent="0.3">
      <c r="A200" s="118"/>
      <c r="B200" s="30" t="str" cm="1">
        <f t="array" aca="1" ref="B200" ca="1">IF(AND(C200&lt;&gt;"",E200&lt;&gt;"")=TRUE, CELL("row",B200)-18,"")</f>
        <v/>
      </c>
      <c r="C200" s="31"/>
      <c r="D200" s="50"/>
      <c r="E200" s="41"/>
      <c r="F200" s="118"/>
    </row>
    <row r="201" spans="1:6" x14ac:dyDescent="0.3">
      <c r="A201" s="118"/>
      <c r="B201" s="30" t="str" cm="1">
        <f t="array" aca="1" ref="B201" ca="1">IF(AND(C201&lt;&gt;"",E201&lt;&gt;"")=TRUE, CELL("row",B201)-18,"")</f>
        <v/>
      </c>
      <c r="C201" s="31"/>
      <c r="D201" s="50"/>
      <c r="E201" s="41"/>
      <c r="F201" s="118"/>
    </row>
    <row r="202" spans="1:6" x14ac:dyDescent="0.3">
      <c r="A202" s="118"/>
      <c r="B202" s="30" t="str" cm="1">
        <f t="array" aca="1" ref="B202" ca="1">IF(AND(C202&lt;&gt;"",E202&lt;&gt;"")=TRUE, CELL("row",B202)-18,"")</f>
        <v/>
      </c>
      <c r="C202" s="31"/>
      <c r="D202" s="50"/>
      <c r="E202" s="41"/>
      <c r="F202" s="118"/>
    </row>
    <row r="203" spans="1:6" x14ac:dyDescent="0.3">
      <c r="A203" s="118"/>
      <c r="B203" s="30" t="str" cm="1">
        <f t="array" aca="1" ref="B203" ca="1">IF(AND(C203&lt;&gt;"",E203&lt;&gt;"")=TRUE, CELL("row",B203)-18,"")</f>
        <v/>
      </c>
      <c r="C203" s="31"/>
      <c r="D203" s="50"/>
      <c r="E203" s="41"/>
      <c r="F203" s="118"/>
    </row>
    <row r="204" spans="1:6" x14ac:dyDescent="0.3">
      <c r="A204" s="118"/>
      <c r="B204" s="30" t="str" cm="1">
        <f t="array" aca="1" ref="B204" ca="1">IF(AND(C204&lt;&gt;"",E204&lt;&gt;"")=TRUE, CELL("row",B204)-18,"")</f>
        <v/>
      </c>
      <c r="C204" s="31"/>
      <c r="D204" s="50"/>
      <c r="E204" s="41"/>
      <c r="F204" s="118"/>
    </row>
    <row r="205" spans="1:6" x14ac:dyDescent="0.3">
      <c r="A205" s="118"/>
      <c r="B205" s="30" t="str" cm="1">
        <f t="array" aca="1" ref="B205" ca="1">IF(AND(C205&lt;&gt;"",E205&lt;&gt;"")=TRUE, CELL("row",B205)-18,"")</f>
        <v/>
      </c>
      <c r="C205" s="31"/>
      <c r="D205" s="50"/>
      <c r="E205" s="41"/>
      <c r="F205" s="118"/>
    </row>
    <row r="206" spans="1:6" x14ac:dyDescent="0.3">
      <c r="A206" s="118"/>
      <c r="B206" s="30" t="str" cm="1">
        <f t="array" aca="1" ref="B206" ca="1">IF(AND(C206&lt;&gt;"",E206&lt;&gt;"")=TRUE, CELL("row",B206)-18,"")</f>
        <v/>
      </c>
      <c r="C206" s="31"/>
      <c r="D206" s="50"/>
      <c r="E206" s="41"/>
      <c r="F206" s="118"/>
    </row>
    <row r="207" spans="1:6" x14ac:dyDescent="0.3">
      <c r="A207" s="118"/>
      <c r="B207" s="30" t="str" cm="1">
        <f t="array" aca="1" ref="B207" ca="1">IF(AND(C207&lt;&gt;"",E207&lt;&gt;"")=TRUE, CELL("row",B207)-18,"")</f>
        <v/>
      </c>
      <c r="C207" s="31"/>
      <c r="D207" s="50"/>
      <c r="E207" s="41"/>
      <c r="F207" s="118"/>
    </row>
    <row r="208" spans="1:6" x14ac:dyDescent="0.3">
      <c r="A208" s="118"/>
      <c r="B208" s="30" t="str" cm="1">
        <f t="array" aca="1" ref="B208" ca="1">IF(AND(C208&lt;&gt;"",E208&lt;&gt;"")=TRUE, CELL("row",B208)-18,"")</f>
        <v/>
      </c>
      <c r="C208" s="31"/>
      <c r="D208" s="50"/>
      <c r="E208" s="41"/>
      <c r="F208" s="118"/>
    </row>
    <row r="209" spans="1:6" x14ac:dyDescent="0.3">
      <c r="A209" s="118"/>
      <c r="B209" s="30" t="str" cm="1">
        <f t="array" aca="1" ref="B209" ca="1">IF(AND(C209&lt;&gt;"",E209&lt;&gt;"")=TRUE, CELL("row",B209)-18,"")</f>
        <v/>
      </c>
      <c r="C209" s="31"/>
      <c r="D209" s="50"/>
      <c r="E209" s="41"/>
      <c r="F209" s="118"/>
    </row>
    <row r="210" spans="1:6" x14ac:dyDescent="0.3">
      <c r="A210" s="118"/>
      <c r="B210" s="30" t="str" cm="1">
        <f t="array" aca="1" ref="B210" ca="1">IF(AND(C210&lt;&gt;"",E210&lt;&gt;"")=TRUE, CELL("row",B210)-18,"")</f>
        <v/>
      </c>
      <c r="C210" s="31"/>
      <c r="D210" s="50"/>
      <c r="E210" s="41"/>
      <c r="F210" s="118"/>
    </row>
    <row r="211" spans="1:6" x14ac:dyDescent="0.3">
      <c r="A211" s="118"/>
      <c r="B211" s="30" t="str" cm="1">
        <f t="array" aca="1" ref="B211" ca="1">IF(AND(C211&lt;&gt;"",E211&lt;&gt;"")=TRUE, CELL("row",B211)-18,"")</f>
        <v/>
      </c>
      <c r="C211" s="31"/>
      <c r="D211" s="50"/>
      <c r="E211" s="41"/>
      <c r="F211" s="118"/>
    </row>
    <row r="212" spans="1:6" x14ac:dyDescent="0.3">
      <c r="A212" s="118"/>
      <c r="B212" s="30" t="str" cm="1">
        <f t="array" aca="1" ref="B212" ca="1">IF(AND(C212&lt;&gt;"",E212&lt;&gt;"")=TRUE, CELL("row",B212)-18,"")</f>
        <v/>
      </c>
      <c r="C212" s="31"/>
      <c r="D212" s="50"/>
      <c r="E212" s="41"/>
      <c r="F212" s="118"/>
    </row>
    <row r="213" spans="1:6" x14ac:dyDescent="0.3">
      <c r="A213" s="118"/>
      <c r="B213" s="30" t="str" cm="1">
        <f t="array" aca="1" ref="B213" ca="1">IF(AND(C213&lt;&gt;"",E213&lt;&gt;"")=TRUE, CELL("row",B213)-18,"")</f>
        <v/>
      </c>
      <c r="C213" s="31"/>
      <c r="D213" s="50"/>
      <c r="E213" s="41"/>
      <c r="F213" s="118"/>
    </row>
    <row r="214" spans="1:6" x14ac:dyDescent="0.3">
      <c r="A214" s="118"/>
      <c r="B214" s="30" t="str" cm="1">
        <f t="array" aca="1" ref="B214" ca="1">IF(AND(C214&lt;&gt;"",E214&lt;&gt;"")=TRUE, CELL("row",B214)-18,"")</f>
        <v/>
      </c>
      <c r="C214" s="31"/>
      <c r="D214" s="50"/>
      <c r="E214" s="41"/>
      <c r="F214" s="118"/>
    </row>
    <row r="215" spans="1:6" x14ac:dyDescent="0.3">
      <c r="A215" s="118"/>
      <c r="B215" s="30" t="str" cm="1">
        <f t="array" aca="1" ref="B215" ca="1">IF(AND(C215&lt;&gt;"",E215&lt;&gt;"")=TRUE, CELL("row",B215)-18,"")</f>
        <v/>
      </c>
      <c r="C215" s="31"/>
      <c r="D215" s="50"/>
      <c r="E215" s="41"/>
      <c r="F215" s="118"/>
    </row>
    <row r="216" spans="1:6" x14ac:dyDescent="0.3">
      <c r="A216" s="118"/>
      <c r="B216" s="30" t="str" cm="1">
        <f t="array" aca="1" ref="B216" ca="1">IF(AND(C216&lt;&gt;"",E216&lt;&gt;"")=TRUE, CELL("row",B216)-18,"")</f>
        <v/>
      </c>
      <c r="C216" s="31"/>
      <c r="D216" s="50"/>
      <c r="E216" s="41"/>
      <c r="F216" s="118"/>
    </row>
    <row r="217" spans="1:6" x14ac:dyDescent="0.3">
      <c r="A217" s="118"/>
      <c r="B217" s="30" t="str" cm="1">
        <f t="array" aca="1" ref="B217" ca="1">IF(AND(C217&lt;&gt;"",E217&lt;&gt;"")=TRUE, CELL("row",B217)-18,"")</f>
        <v/>
      </c>
      <c r="C217" s="31"/>
      <c r="D217" s="50"/>
      <c r="E217" s="41"/>
      <c r="F217" s="118"/>
    </row>
    <row r="218" spans="1:6" x14ac:dyDescent="0.3">
      <c r="A218" s="118"/>
      <c r="B218" s="30" t="str" cm="1">
        <f t="array" aca="1" ref="B218" ca="1">IF(AND(C218&lt;&gt;"",E218&lt;&gt;"")=TRUE, CELL("row",B218)-18,"")</f>
        <v/>
      </c>
      <c r="C218" s="31"/>
      <c r="D218" s="50"/>
      <c r="E218" s="41"/>
      <c r="F218" s="118"/>
    </row>
    <row r="219" spans="1:6" x14ac:dyDescent="0.3">
      <c r="A219" s="118"/>
      <c r="B219" s="30" t="str" cm="1">
        <f t="array" aca="1" ref="B219" ca="1">IF(AND(C219&lt;&gt;"",E219&lt;&gt;"")=TRUE, CELL("row",B219)-18,"")</f>
        <v/>
      </c>
      <c r="C219" s="31"/>
      <c r="D219" s="50"/>
      <c r="E219" s="41"/>
      <c r="F219" s="118"/>
    </row>
    <row r="220" spans="1:6" x14ac:dyDescent="0.3">
      <c r="A220" s="118"/>
      <c r="B220" s="30" t="str" cm="1">
        <f t="array" aca="1" ref="B220" ca="1">IF(AND(C220&lt;&gt;"",E220&lt;&gt;"")=TRUE, CELL("row",B220)-18,"")</f>
        <v/>
      </c>
      <c r="C220" s="31"/>
      <c r="D220" s="50"/>
      <c r="E220" s="41"/>
      <c r="F220" s="118"/>
    </row>
    <row r="221" spans="1:6" x14ac:dyDescent="0.3">
      <c r="A221" s="118"/>
      <c r="B221" s="30" t="str" cm="1">
        <f t="array" aca="1" ref="B221" ca="1">IF(AND(C221&lt;&gt;"",E221&lt;&gt;"")=TRUE, CELL("row",B221)-18,"")</f>
        <v/>
      </c>
      <c r="C221" s="31"/>
      <c r="D221" s="50"/>
      <c r="E221" s="41"/>
      <c r="F221" s="118"/>
    </row>
    <row r="222" spans="1:6" x14ac:dyDescent="0.3">
      <c r="A222" s="118"/>
      <c r="B222" s="30" t="str" cm="1">
        <f t="array" aca="1" ref="B222" ca="1">IF(AND(C222&lt;&gt;"",E222&lt;&gt;"")=TRUE, CELL("row",B222)-18,"")</f>
        <v/>
      </c>
      <c r="C222" s="31"/>
      <c r="D222" s="50"/>
      <c r="E222" s="41"/>
      <c r="F222" s="118"/>
    </row>
    <row r="223" spans="1:6" x14ac:dyDescent="0.3">
      <c r="A223" s="118"/>
      <c r="B223" s="30" t="str" cm="1">
        <f t="array" aca="1" ref="B223" ca="1">IF(AND(C223&lt;&gt;"",E223&lt;&gt;"")=TRUE, CELL("row",B223)-18,"")</f>
        <v/>
      </c>
      <c r="C223" s="31"/>
      <c r="D223" s="50"/>
      <c r="E223" s="41"/>
      <c r="F223" s="118"/>
    </row>
    <row r="224" spans="1:6" x14ac:dyDescent="0.3">
      <c r="A224" s="118"/>
      <c r="B224" s="30" t="str" cm="1">
        <f t="array" aca="1" ref="B224" ca="1">IF(AND(C224&lt;&gt;"",E224&lt;&gt;"")=TRUE, CELL("row",B224)-18,"")</f>
        <v/>
      </c>
      <c r="C224" s="31"/>
      <c r="D224" s="50"/>
      <c r="E224" s="41"/>
      <c r="F224" s="118"/>
    </row>
    <row r="225" spans="1:6" x14ac:dyDescent="0.3">
      <c r="A225" s="118"/>
      <c r="B225" s="30" t="str" cm="1">
        <f t="array" aca="1" ref="B225" ca="1">IF(AND(C225&lt;&gt;"",E225&lt;&gt;"")=TRUE, CELL("row",B225)-18,"")</f>
        <v/>
      </c>
      <c r="C225" s="31"/>
      <c r="D225" s="50"/>
      <c r="E225" s="41"/>
      <c r="F225" s="118"/>
    </row>
    <row r="226" spans="1:6" x14ac:dyDescent="0.3">
      <c r="A226" s="118"/>
      <c r="B226" s="30" t="str" cm="1">
        <f t="array" aca="1" ref="B226" ca="1">IF(AND(C226&lt;&gt;"",E226&lt;&gt;"")=TRUE, CELL("row",B226)-18,"")</f>
        <v/>
      </c>
      <c r="C226" s="31"/>
      <c r="D226" s="50"/>
      <c r="E226" s="41"/>
      <c r="F226" s="118"/>
    </row>
    <row r="227" spans="1:6" x14ac:dyDescent="0.3">
      <c r="A227" s="118"/>
      <c r="B227" s="30" t="str" cm="1">
        <f t="array" aca="1" ref="B227" ca="1">IF(AND(C227&lt;&gt;"",E227&lt;&gt;"")=TRUE, CELL("row",B227)-18,"")</f>
        <v/>
      </c>
      <c r="C227" s="31"/>
      <c r="D227" s="50"/>
      <c r="E227" s="41"/>
      <c r="F227" s="118"/>
    </row>
    <row r="228" spans="1:6" x14ac:dyDescent="0.3">
      <c r="A228" s="118"/>
      <c r="B228" s="30" t="str" cm="1">
        <f t="array" aca="1" ref="B228" ca="1">IF(AND(C228&lt;&gt;"",E228&lt;&gt;"")=TRUE, CELL("row",B228)-18,"")</f>
        <v/>
      </c>
      <c r="C228" s="31"/>
      <c r="D228" s="50"/>
      <c r="E228" s="41"/>
      <c r="F228" s="118"/>
    </row>
    <row r="229" spans="1:6" x14ac:dyDescent="0.3">
      <c r="A229" s="118"/>
      <c r="B229" s="30" t="str" cm="1">
        <f t="array" aca="1" ref="B229" ca="1">IF(AND(C229&lt;&gt;"",E229&lt;&gt;"")=TRUE, CELL("row",B229)-18,"")</f>
        <v/>
      </c>
      <c r="C229" s="31"/>
      <c r="D229" s="50"/>
      <c r="E229" s="41"/>
      <c r="F229" s="118"/>
    </row>
    <row r="230" spans="1:6" x14ac:dyDescent="0.3">
      <c r="A230" s="118"/>
      <c r="B230" s="30" t="str" cm="1">
        <f t="array" aca="1" ref="B230" ca="1">IF(AND(C230&lt;&gt;"",E230&lt;&gt;"")=TRUE, CELL("row",B230)-18,"")</f>
        <v/>
      </c>
      <c r="C230" s="31"/>
      <c r="D230" s="50"/>
      <c r="E230" s="41"/>
      <c r="F230" s="118"/>
    </row>
    <row r="231" spans="1:6" x14ac:dyDescent="0.3">
      <c r="A231" s="118"/>
      <c r="B231" s="30" t="str" cm="1">
        <f t="array" aca="1" ref="B231" ca="1">IF(AND(C231&lt;&gt;"",E231&lt;&gt;"")=TRUE, CELL("row",B231)-18,"")</f>
        <v/>
      </c>
      <c r="C231" s="31"/>
      <c r="D231" s="50"/>
      <c r="E231" s="41"/>
      <c r="F231" s="118"/>
    </row>
    <row r="232" spans="1:6" x14ac:dyDescent="0.3">
      <c r="A232" s="118"/>
      <c r="B232" s="30" t="str" cm="1">
        <f t="array" aca="1" ref="B232" ca="1">IF(AND(C232&lt;&gt;"",E232&lt;&gt;"")=TRUE, CELL("row",B232)-18,"")</f>
        <v/>
      </c>
      <c r="C232" s="31"/>
      <c r="D232" s="50"/>
      <c r="E232" s="41"/>
      <c r="F232" s="118"/>
    </row>
    <row r="233" spans="1:6" x14ac:dyDescent="0.3">
      <c r="A233" s="118"/>
      <c r="B233" s="30" t="str" cm="1">
        <f t="array" aca="1" ref="B233" ca="1">IF(AND(C233&lt;&gt;"",E233&lt;&gt;"")=TRUE, CELL("row",B233)-18,"")</f>
        <v/>
      </c>
      <c r="C233" s="31"/>
      <c r="D233" s="50"/>
      <c r="E233" s="41"/>
      <c r="F233" s="118"/>
    </row>
    <row r="234" spans="1:6" x14ac:dyDescent="0.3">
      <c r="A234" s="118"/>
      <c r="B234" s="30" t="str" cm="1">
        <f t="array" aca="1" ref="B234" ca="1">IF(AND(C234&lt;&gt;"",E234&lt;&gt;"")=TRUE, CELL("row",B234)-18,"")</f>
        <v/>
      </c>
      <c r="C234" s="31"/>
      <c r="D234" s="50"/>
      <c r="E234" s="41"/>
      <c r="F234" s="118"/>
    </row>
    <row r="235" spans="1:6" x14ac:dyDescent="0.3">
      <c r="A235" s="118"/>
      <c r="B235" s="30" t="str" cm="1">
        <f t="array" aca="1" ref="B235" ca="1">IF(AND(C235&lt;&gt;"",E235&lt;&gt;"")=TRUE, CELL("row",B235)-18,"")</f>
        <v/>
      </c>
      <c r="C235" s="31"/>
      <c r="D235" s="50"/>
      <c r="E235" s="41"/>
      <c r="F235" s="118"/>
    </row>
    <row r="236" spans="1:6" x14ac:dyDescent="0.3">
      <c r="A236" s="118"/>
      <c r="B236" s="30" t="str" cm="1">
        <f t="array" aca="1" ref="B236" ca="1">IF(AND(C236&lt;&gt;"",E236&lt;&gt;"")=TRUE, CELL("row",B236)-18,"")</f>
        <v/>
      </c>
      <c r="C236" s="31"/>
      <c r="D236" s="50"/>
      <c r="E236" s="41"/>
      <c r="F236" s="118"/>
    </row>
    <row r="237" spans="1:6" x14ac:dyDescent="0.3">
      <c r="A237" s="118"/>
      <c r="B237" s="30" t="str" cm="1">
        <f t="array" aca="1" ref="B237" ca="1">IF(AND(C237&lt;&gt;"",E237&lt;&gt;"")=TRUE, CELL("row",B237)-18,"")</f>
        <v/>
      </c>
      <c r="C237" s="31"/>
      <c r="D237" s="50"/>
      <c r="E237" s="41"/>
      <c r="F237" s="118"/>
    </row>
    <row r="238" spans="1:6" x14ac:dyDescent="0.3">
      <c r="A238" s="118"/>
      <c r="B238" s="30" t="str" cm="1">
        <f t="array" aca="1" ref="B238" ca="1">IF(AND(C238&lt;&gt;"",E238&lt;&gt;"")=TRUE, CELL("row",B238)-18,"")</f>
        <v/>
      </c>
      <c r="C238" s="31"/>
      <c r="D238" s="50"/>
      <c r="E238" s="41"/>
      <c r="F238" s="118"/>
    </row>
    <row r="239" spans="1:6" x14ac:dyDescent="0.3">
      <c r="A239" s="118"/>
      <c r="B239" s="30" t="str" cm="1">
        <f t="array" aca="1" ref="B239" ca="1">IF(AND(C239&lt;&gt;"",E239&lt;&gt;"")=TRUE, CELL("row",B239)-18,"")</f>
        <v/>
      </c>
      <c r="C239" s="31"/>
      <c r="D239" s="50"/>
      <c r="E239" s="41"/>
      <c r="F239" s="118"/>
    </row>
    <row r="240" spans="1:6" x14ac:dyDescent="0.3">
      <c r="A240" s="118"/>
      <c r="B240" s="30" t="str" cm="1">
        <f t="array" aca="1" ref="B240" ca="1">IF(AND(C240&lt;&gt;"",E240&lt;&gt;"")=TRUE, CELL("row",B240)-18,"")</f>
        <v/>
      </c>
      <c r="C240" s="31"/>
      <c r="D240" s="50"/>
      <c r="E240" s="41"/>
      <c r="F240" s="118"/>
    </row>
    <row r="241" spans="1:6" x14ac:dyDescent="0.3">
      <c r="A241" s="118"/>
      <c r="B241" s="30" t="str" cm="1">
        <f t="array" aca="1" ref="B241" ca="1">IF(AND(C241&lt;&gt;"",E241&lt;&gt;"")=TRUE, CELL("row",B241)-18,"")</f>
        <v/>
      </c>
      <c r="C241" s="31"/>
      <c r="D241" s="50"/>
      <c r="E241" s="41"/>
      <c r="F241" s="118"/>
    </row>
    <row r="242" spans="1:6" x14ac:dyDescent="0.3">
      <c r="A242" s="118"/>
      <c r="B242" s="30" t="str" cm="1">
        <f t="array" aca="1" ref="B242" ca="1">IF(AND(C242&lt;&gt;"",E242&lt;&gt;"")=TRUE, CELL("row",B242)-18,"")</f>
        <v/>
      </c>
      <c r="C242" s="31"/>
      <c r="D242" s="50"/>
      <c r="E242" s="41"/>
      <c r="F242" s="118"/>
    </row>
    <row r="243" spans="1:6" x14ac:dyDescent="0.3">
      <c r="A243" s="118"/>
      <c r="B243" s="30" t="str" cm="1">
        <f t="array" aca="1" ref="B243" ca="1">IF(AND(C243&lt;&gt;"",E243&lt;&gt;"")=TRUE, CELL("row",B243)-18,"")</f>
        <v/>
      </c>
      <c r="C243" s="31"/>
      <c r="D243" s="50"/>
      <c r="E243" s="41"/>
      <c r="F243" s="118"/>
    </row>
    <row r="244" spans="1:6" x14ac:dyDescent="0.3">
      <c r="A244" s="118"/>
      <c r="B244" s="30" t="str" cm="1">
        <f t="array" aca="1" ref="B244" ca="1">IF(AND(C244&lt;&gt;"",E244&lt;&gt;"")=TRUE, CELL("row",B244)-18,"")</f>
        <v/>
      </c>
      <c r="C244" s="31"/>
      <c r="D244" s="50"/>
      <c r="E244" s="41"/>
      <c r="F244" s="118"/>
    </row>
    <row r="245" spans="1:6" x14ac:dyDescent="0.3">
      <c r="A245" s="118"/>
      <c r="B245" s="30" t="str" cm="1">
        <f t="array" aca="1" ref="B245" ca="1">IF(AND(C245&lt;&gt;"",E245&lt;&gt;"")=TRUE, CELL("row",B245)-18,"")</f>
        <v/>
      </c>
      <c r="C245" s="31"/>
      <c r="D245" s="50"/>
      <c r="E245" s="41"/>
      <c r="F245" s="118"/>
    </row>
    <row r="246" spans="1:6" x14ac:dyDescent="0.3">
      <c r="A246" s="118"/>
      <c r="B246" s="30" t="str" cm="1">
        <f t="array" aca="1" ref="B246" ca="1">IF(AND(C246&lt;&gt;"",E246&lt;&gt;"")=TRUE, CELL("row",B246)-18,"")</f>
        <v/>
      </c>
      <c r="C246" s="31"/>
      <c r="D246" s="50"/>
      <c r="E246" s="41"/>
      <c r="F246" s="118"/>
    </row>
    <row r="247" spans="1:6" x14ac:dyDescent="0.3">
      <c r="A247" s="118"/>
      <c r="B247" s="30" t="str" cm="1">
        <f t="array" aca="1" ref="B247" ca="1">IF(AND(C247&lt;&gt;"",E247&lt;&gt;"")=TRUE, CELL("row",B247)-18,"")</f>
        <v/>
      </c>
      <c r="C247" s="31"/>
      <c r="D247" s="50"/>
      <c r="E247" s="41"/>
      <c r="F247" s="118"/>
    </row>
    <row r="248" spans="1:6" x14ac:dyDescent="0.3">
      <c r="A248" s="118"/>
      <c r="B248" s="30" t="str" cm="1">
        <f t="array" aca="1" ref="B248" ca="1">IF(AND(C248&lt;&gt;"",E248&lt;&gt;"")=TRUE, CELL("row",B248)-18,"")</f>
        <v/>
      </c>
      <c r="C248" s="31"/>
      <c r="D248" s="50"/>
      <c r="E248" s="41"/>
      <c r="F248" s="118"/>
    </row>
    <row r="249" spans="1:6" x14ac:dyDescent="0.3">
      <c r="A249" s="111"/>
      <c r="B249" s="30" t="str" cm="1">
        <f t="array" aca="1" ref="B249" ca="1">IF(AND(C249&lt;&gt;"",E249&lt;&gt;"")=TRUE, CELL("row",B249)-18,"")</f>
        <v/>
      </c>
      <c r="C249" s="31"/>
      <c r="D249" s="50"/>
      <c r="E249" s="41"/>
      <c r="F249" s="111"/>
    </row>
    <row r="250" spans="1:6" x14ac:dyDescent="0.3">
      <c r="A250" s="118"/>
      <c r="B250" s="30" t="str" cm="1">
        <f t="array" aca="1" ref="B250" ca="1">IF(AND(C250&lt;&gt;"",E250&lt;&gt;"")=TRUE, CELL("row",B250)-18,"")</f>
        <v/>
      </c>
      <c r="C250" s="31"/>
      <c r="D250" s="50"/>
      <c r="E250" s="41"/>
      <c r="F250" s="118"/>
    </row>
    <row r="251" spans="1:6" x14ac:dyDescent="0.3">
      <c r="A251" s="118"/>
      <c r="B251" s="30" t="str" cm="1">
        <f t="array" aca="1" ref="B251" ca="1">IF(AND(C251&lt;&gt;"",E251&lt;&gt;"")=TRUE, CELL("row",B251)-18,"")</f>
        <v/>
      </c>
      <c r="C251" s="31"/>
      <c r="D251" s="50"/>
      <c r="E251" s="41"/>
      <c r="F251" s="118"/>
    </row>
    <row r="252" spans="1:6" x14ac:dyDescent="0.3">
      <c r="A252" s="118"/>
      <c r="B252" s="30" t="str" cm="1">
        <f t="array" aca="1" ref="B252" ca="1">IF(AND(C252&lt;&gt;"",E252&lt;&gt;"")=TRUE, CELL("row",B252)-18,"")</f>
        <v/>
      </c>
      <c r="C252" s="31"/>
      <c r="D252" s="50"/>
      <c r="E252" s="41"/>
      <c r="F252" s="118"/>
    </row>
    <row r="253" spans="1:6" x14ac:dyDescent="0.3">
      <c r="A253" s="118"/>
      <c r="B253" s="30" t="str" cm="1">
        <f t="array" aca="1" ref="B253" ca="1">IF(AND(C253&lt;&gt;"",E253&lt;&gt;"")=TRUE, CELL("row",B253)-18,"")</f>
        <v/>
      </c>
      <c r="C253" s="31"/>
      <c r="D253" s="50"/>
      <c r="E253" s="41"/>
      <c r="F253" s="118"/>
    </row>
    <row r="254" spans="1:6" x14ac:dyDescent="0.3">
      <c r="A254" s="118"/>
      <c r="B254" s="30" t="str" cm="1">
        <f t="array" aca="1" ref="B254" ca="1">IF(AND(C254&lt;&gt;"",E254&lt;&gt;"")=TRUE, CELL("row",B254)-18,"")</f>
        <v/>
      </c>
      <c r="C254" s="31"/>
      <c r="D254" s="50"/>
      <c r="E254" s="41"/>
      <c r="F254" s="118"/>
    </row>
    <row r="255" spans="1:6" x14ac:dyDescent="0.3">
      <c r="A255" s="118"/>
      <c r="B255" s="30" t="str" cm="1">
        <f t="array" aca="1" ref="B255" ca="1">IF(AND(C255&lt;&gt;"",E255&lt;&gt;"")=TRUE, CELL("row",B255)-18,"")</f>
        <v/>
      </c>
      <c r="C255" s="31"/>
      <c r="D255" s="50"/>
      <c r="E255" s="41"/>
      <c r="F255" s="118"/>
    </row>
    <row r="256" spans="1:6" x14ac:dyDescent="0.3">
      <c r="A256" s="118"/>
      <c r="B256" s="30" t="str" cm="1">
        <f t="array" aca="1" ref="B256" ca="1">IF(AND(C256&lt;&gt;"",E256&lt;&gt;"")=TRUE, CELL("row",B256)-18,"")</f>
        <v/>
      </c>
      <c r="C256" s="31"/>
      <c r="D256" s="50"/>
      <c r="E256" s="41"/>
      <c r="F256" s="118"/>
    </row>
    <row r="257" spans="1:6" x14ac:dyDescent="0.3">
      <c r="A257" s="118"/>
      <c r="B257" s="30" t="str" cm="1">
        <f t="array" aca="1" ref="B257" ca="1">IF(AND(C257&lt;&gt;"",E257&lt;&gt;"")=TRUE, CELL("row",B257)-18,"")</f>
        <v/>
      </c>
      <c r="C257" s="31"/>
      <c r="D257" s="50"/>
      <c r="E257" s="41"/>
      <c r="F257" s="118"/>
    </row>
    <row r="258" spans="1:6" x14ac:dyDescent="0.3">
      <c r="A258" s="118"/>
      <c r="B258" s="30" t="str" cm="1">
        <f t="array" aca="1" ref="B258" ca="1">IF(AND(C258&lt;&gt;"",E258&lt;&gt;"")=TRUE, CELL("row",B258)-18,"")</f>
        <v/>
      </c>
      <c r="C258" s="31"/>
      <c r="D258" s="50"/>
      <c r="E258" s="41"/>
      <c r="F258" s="118"/>
    </row>
    <row r="259" spans="1:6" x14ac:dyDescent="0.3">
      <c r="A259" s="118"/>
      <c r="B259" s="30" t="str" cm="1">
        <f t="array" aca="1" ref="B259" ca="1">IF(AND(C259&lt;&gt;"",E259&lt;&gt;"")=TRUE, CELL("row",B259)-18,"")</f>
        <v/>
      </c>
      <c r="C259" s="31"/>
      <c r="D259" s="50"/>
      <c r="E259" s="41"/>
      <c r="F259" s="118"/>
    </row>
    <row r="260" spans="1:6" x14ac:dyDescent="0.3">
      <c r="A260" s="118"/>
      <c r="B260" s="30" t="str" cm="1">
        <f t="array" aca="1" ref="B260" ca="1">IF(AND(C260&lt;&gt;"",E260&lt;&gt;"")=TRUE, CELL("row",B260)-18,"")</f>
        <v/>
      </c>
      <c r="C260" s="31"/>
      <c r="D260" s="50"/>
      <c r="E260" s="41"/>
      <c r="F260" s="118"/>
    </row>
    <row r="261" spans="1:6" x14ac:dyDescent="0.3">
      <c r="A261" s="118"/>
      <c r="B261" s="30" t="str" cm="1">
        <f t="array" aca="1" ref="B261" ca="1">IF(AND(C261&lt;&gt;"",E261&lt;&gt;"")=TRUE, CELL("row",B261)-18,"")</f>
        <v/>
      </c>
      <c r="C261" s="31"/>
      <c r="D261" s="50"/>
      <c r="E261" s="41"/>
      <c r="F261" s="118"/>
    </row>
    <row r="262" spans="1:6" x14ac:dyDescent="0.3">
      <c r="A262" s="118"/>
      <c r="B262" s="30" t="str" cm="1">
        <f t="array" aca="1" ref="B262" ca="1">IF(AND(C262&lt;&gt;"",E262&lt;&gt;"")=TRUE, CELL("row",B262)-18,"")</f>
        <v/>
      </c>
      <c r="C262" s="31"/>
      <c r="D262" s="50"/>
      <c r="E262" s="41"/>
      <c r="F262" s="118"/>
    </row>
    <row r="263" spans="1:6" x14ac:dyDescent="0.3">
      <c r="A263" s="118"/>
      <c r="B263" s="30" t="str" cm="1">
        <f t="array" aca="1" ref="B263" ca="1">IF(AND(C263&lt;&gt;"",E263&lt;&gt;"")=TRUE, CELL("row",B263)-18,"")</f>
        <v/>
      </c>
      <c r="C263" s="31"/>
      <c r="D263" s="50"/>
      <c r="E263" s="41"/>
      <c r="F263" s="118"/>
    </row>
    <row r="264" spans="1:6" x14ac:dyDescent="0.3">
      <c r="A264" s="118"/>
      <c r="B264" s="30" t="str" cm="1">
        <f t="array" aca="1" ref="B264" ca="1">IF(AND(C264&lt;&gt;"",E264&lt;&gt;"")=TRUE, CELL("row",B264)-18,"")</f>
        <v/>
      </c>
      <c r="C264" s="31"/>
      <c r="D264" s="50"/>
      <c r="E264" s="41"/>
      <c r="F264" s="118"/>
    </row>
    <row r="265" spans="1:6" x14ac:dyDescent="0.3">
      <c r="A265" s="118"/>
      <c r="B265" s="30" t="str" cm="1">
        <f t="array" aca="1" ref="B265" ca="1">IF(AND(C265&lt;&gt;"",E265&lt;&gt;"")=TRUE, CELL("row",B265)-18,"")</f>
        <v/>
      </c>
      <c r="C265" s="31"/>
      <c r="D265" s="50"/>
      <c r="E265" s="41"/>
      <c r="F265" s="118"/>
    </row>
    <row r="266" spans="1:6" x14ac:dyDescent="0.3">
      <c r="A266" s="118"/>
      <c r="B266" s="30" t="str" cm="1">
        <f t="array" aca="1" ref="B266" ca="1">IF(AND(C266&lt;&gt;"",E266&lt;&gt;"")=TRUE, CELL("row",B266)-18,"")</f>
        <v/>
      </c>
      <c r="C266" s="31"/>
      <c r="D266" s="50"/>
      <c r="E266" s="41"/>
      <c r="F266" s="118"/>
    </row>
    <row r="267" spans="1:6" x14ac:dyDescent="0.3">
      <c r="A267" s="118"/>
      <c r="B267" s="30" t="str" cm="1">
        <f t="array" aca="1" ref="B267" ca="1">IF(AND(C267&lt;&gt;"",E267&lt;&gt;"")=TRUE, CELL("row",B267)-18,"")</f>
        <v/>
      </c>
      <c r="C267" s="31"/>
      <c r="D267" s="50"/>
      <c r="E267" s="41"/>
      <c r="F267" s="118"/>
    </row>
    <row r="268" spans="1:6" x14ac:dyDescent="0.3">
      <c r="A268" s="118"/>
      <c r="B268" s="30" t="str" cm="1">
        <f t="array" aca="1" ref="B268" ca="1">IF(AND(C268&lt;&gt;"",E268&lt;&gt;"")=TRUE, CELL("row",B268)-18,"")</f>
        <v/>
      </c>
      <c r="C268" s="31"/>
      <c r="D268" s="50"/>
      <c r="E268" s="41"/>
      <c r="F268" s="118"/>
    </row>
    <row r="269" spans="1:6" x14ac:dyDescent="0.3">
      <c r="A269" s="118"/>
      <c r="B269" s="30" t="str" cm="1">
        <f t="array" aca="1" ref="B269" ca="1">IF(AND(C269&lt;&gt;"",E269&lt;&gt;"")=TRUE, CELL("row",B269)-18,"")</f>
        <v/>
      </c>
      <c r="C269" s="31"/>
      <c r="D269" s="50"/>
      <c r="E269" s="41"/>
      <c r="F269" s="118"/>
    </row>
    <row r="270" spans="1:6" x14ac:dyDescent="0.3">
      <c r="A270" s="118"/>
      <c r="B270" s="30" t="str" cm="1">
        <f t="array" aca="1" ref="B270" ca="1">IF(AND(C270&lt;&gt;"",E270&lt;&gt;"")=TRUE, CELL("row",B270)-18,"")</f>
        <v/>
      </c>
      <c r="C270" s="31"/>
      <c r="D270" s="50"/>
      <c r="E270" s="41"/>
      <c r="F270" s="118"/>
    </row>
    <row r="271" spans="1:6" x14ac:dyDescent="0.3">
      <c r="A271" s="118"/>
      <c r="B271" s="30" t="str" cm="1">
        <f t="array" aca="1" ref="B271" ca="1">IF(AND(C271&lt;&gt;"",E271&lt;&gt;"")=TRUE, CELL("row",B271)-18,"")</f>
        <v/>
      </c>
      <c r="C271" s="31"/>
      <c r="D271" s="50"/>
      <c r="E271" s="41"/>
      <c r="F271" s="118"/>
    </row>
    <row r="272" spans="1:6" x14ac:dyDescent="0.3">
      <c r="A272" s="118"/>
      <c r="B272" s="30" t="str" cm="1">
        <f t="array" aca="1" ref="B272" ca="1">IF(AND(C272&lt;&gt;"",E272&lt;&gt;"")=TRUE, CELL("row",B272)-18,"")</f>
        <v/>
      </c>
      <c r="C272" s="31"/>
      <c r="D272" s="50"/>
      <c r="E272" s="41"/>
      <c r="F272" s="118"/>
    </row>
    <row r="273" spans="1:6" x14ac:dyDescent="0.3">
      <c r="A273" s="118"/>
      <c r="B273" s="30" t="str" cm="1">
        <f t="array" aca="1" ref="B273" ca="1">IF(AND(C273&lt;&gt;"",E273&lt;&gt;"")=TRUE, CELL("row",B273)-18,"")</f>
        <v/>
      </c>
      <c r="C273" s="31"/>
      <c r="D273" s="50"/>
      <c r="E273" s="41"/>
      <c r="F273" s="118"/>
    </row>
    <row r="274" spans="1:6" x14ac:dyDescent="0.3">
      <c r="A274" s="118"/>
      <c r="B274" s="30" t="str" cm="1">
        <f t="array" aca="1" ref="B274" ca="1">IF(AND(C274&lt;&gt;"",E274&lt;&gt;"")=TRUE, CELL("row",B274)-18,"")</f>
        <v/>
      </c>
      <c r="C274" s="31"/>
      <c r="D274" s="50"/>
      <c r="E274" s="41"/>
      <c r="F274" s="118"/>
    </row>
    <row r="275" spans="1:6" x14ac:dyDescent="0.3">
      <c r="A275" s="118"/>
      <c r="B275" s="30" t="str" cm="1">
        <f t="array" aca="1" ref="B275" ca="1">IF(AND(C275&lt;&gt;"",E275&lt;&gt;"")=TRUE, CELL("row",B275)-18,"")</f>
        <v/>
      </c>
      <c r="C275" s="31"/>
      <c r="D275" s="50"/>
      <c r="E275" s="41"/>
      <c r="F275" s="118"/>
    </row>
    <row r="276" spans="1:6" x14ac:dyDescent="0.3">
      <c r="A276" s="118"/>
      <c r="B276" s="30" t="str" cm="1">
        <f t="array" aca="1" ref="B276" ca="1">IF(AND(C276&lt;&gt;"",E276&lt;&gt;"")=TRUE, CELL("row",B276)-18,"")</f>
        <v/>
      </c>
      <c r="C276" s="31"/>
      <c r="D276" s="50"/>
      <c r="E276" s="41"/>
      <c r="F276" s="118"/>
    </row>
    <row r="277" spans="1:6" x14ac:dyDescent="0.3">
      <c r="A277" s="118"/>
      <c r="B277" s="30" t="str" cm="1">
        <f t="array" aca="1" ref="B277" ca="1">IF(AND(C277&lt;&gt;"",E277&lt;&gt;"")=TRUE, CELL("row",B277)-18,"")</f>
        <v/>
      </c>
      <c r="C277" s="31"/>
      <c r="D277" s="50"/>
      <c r="E277" s="41"/>
      <c r="F277" s="118"/>
    </row>
    <row r="278" spans="1:6" x14ac:dyDescent="0.3">
      <c r="A278" s="118"/>
      <c r="B278" s="30" t="str" cm="1">
        <f t="array" aca="1" ref="B278" ca="1">IF(AND(C278&lt;&gt;"",E278&lt;&gt;"")=TRUE, CELL("row",B278)-18,"")</f>
        <v/>
      </c>
      <c r="C278" s="31"/>
      <c r="D278" s="50"/>
      <c r="E278" s="41"/>
      <c r="F278" s="118"/>
    </row>
    <row r="279" spans="1:6" x14ac:dyDescent="0.3">
      <c r="A279" s="118"/>
      <c r="B279" s="30" t="str" cm="1">
        <f t="array" aca="1" ref="B279" ca="1">IF(AND(C279&lt;&gt;"",E279&lt;&gt;"")=TRUE, CELL("row",B279)-18,"")</f>
        <v/>
      </c>
      <c r="C279" s="31"/>
      <c r="D279" s="50"/>
      <c r="E279" s="41"/>
      <c r="F279" s="118"/>
    </row>
    <row r="280" spans="1:6" x14ac:dyDescent="0.3">
      <c r="A280" s="118"/>
      <c r="B280" s="30" t="str" cm="1">
        <f t="array" aca="1" ref="B280" ca="1">IF(AND(C280&lt;&gt;"",E280&lt;&gt;"")=TRUE, CELL("row",B280)-18,"")</f>
        <v/>
      </c>
      <c r="C280" s="31"/>
      <c r="D280" s="50"/>
      <c r="E280" s="41"/>
      <c r="F280" s="118"/>
    </row>
    <row r="281" spans="1:6" x14ac:dyDescent="0.3">
      <c r="A281" s="118"/>
      <c r="B281" s="30" t="str" cm="1">
        <f t="array" aca="1" ref="B281" ca="1">IF(AND(C281&lt;&gt;"",E281&lt;&gt;"")=TRUE, CELL("row",B281)-18,"")</f>
        <v/>
      </c>
      <c r="C281" s="31"/>
      <c r="D281" s="50"/>
      <c r="E281" s="41"/>
      <c r="F281" s="118"/>
    </row>
    <row r="282" spans="1:6" x14ac:dyDescent="0.3">
      <c r="A282" s="118"/>
      <c r="B282" s="30" t="str" cm="1">
        <f t="array" aca="1" ref="B282" ca="1">IF(AND(C282&lt;&gt;"",E282&lt;&gt;"")=TRUE, CELL("row",B282)-18,"")</f>
        <v/>
      </c>
      <c r="C282" s="31"/>
      <c r="D282" s="50"/>
      <c r="E282" s="41"/>
      <c r="F282" s="118"/>
    </row>
    <row r="283" spans="1:6" x14ac:dyDescent="0.3">
      <c r="A283" s="118"/>
      <c r="B283" s="30" t="str" cm="1">
        <f t="array" aca="1" ref="B283" ca="1">IF(AND(C283&lt;&gt;"",E283&lt;&gt;"")=TRUE, CELL("row",B283)-18,"")</f>
        <v/>
      </c>
      <c r="C283" s="31"/>
      <c r="D283" s="50"/>
      <c r="E283" s="41"/>
      <c r="F283" s="118"/>
    </row>
    <row r="284" spans="1:6" x14ac:dyDescent="0.3">
      <c r="A284" s="118"/>
      <c r="B284" s="30" t="str" cm="1">
        <f t="array" aca="1" ref="B284" ca="1">IF(AND(C284&lt;&gt;"",E284&lt;&gt;"")=TRUE, CELL("row",B284)-18,"")</f>
        <v/>
      </c>
      <c r="C284" s="31"/>
      <c r="D284" s="50"/>
      <c r="E284" s="41"/>
      <c r="F284" s="118"/>
    </row>
    <row r="285" spans="1:6" x14ac:dyDescent="0.3">
      <c r="A285" s="118"/>
      <c r="B285" s="30" t="str" cm="1">
        <f t="array" aca="1" ref="B285" ca="1">IF(AND(C285&lt;&gt;"",E285&lt;&gt;"")=TRUE, CELL("row",B285)-18,"")</f>
        <v/>
      </c>
      <c r="C285" s="31"/>
      <c r="D285" s="50"/>
      <c r="E285" s="41"/>
      <c r="F285" s="118"/>
    </row>
    <row r="286" spans="1:6" x14ac:dyDescent="0.3">
      <c r="A286" s="118"/>
      <c r="B286" s="30" t="str" cm="1">
        <f t="array" aca="1" ref="B286" ca="1">IF(AND(C286&lt;&gt;"",E286&lt;&gt;"")=TRUE, CELL("row",B286)-18,"")</f>
        <v/>
      </c>
      <c r="C286" s="31"/>
      <c r="D286" s="50"/>
      <c r="E286" s="41"/>
      <c r="F286" s="118"/>
    </row>
    <row r="287" spans="1:6" x14ac:dyDescent="0.3">
      <c r="A287" s="118"/>
      <c r="B287" s="30" t="str" cm="1">
        <f t="array" aca="1" ref="B287" ca="1">IF(AND(C287&lt;&gt;"",E287&lt;&gt;"")=TRUE, CELL("row",B287)-18,"")</f>
        <v/>
      </c>
      <c r="C287" s="31"/>
      <c r="D287" s="50"/>
      <c r="E287" s="41"/>
      <c r="F287" s="118"/>
    </row>
    <row r="288" spans="1:6" x14ac:dyDescent="0.3">
      <c r="A288" s="118"/>
      <c r="B288" s="30" t="str" cm="1">
        <f t="array" aca="1" ref="B288" ca="1">IF(AND(C288&lt;&gt;"",E288&lt;&gt;"")=TRUE, CELL("row",B288)-18,"")</f>
        <v/>
      </c>
      <c r="C288" s="31"/>
      <c r="D288" s="50"/>
      <c r="E288" s="41"/>
      <c r="F288" s="118"/>
    </row>
    <row r="289" spans="1:6" x14ac:dyDescent="0.3">
      <c r="A289" s="118"/>
      <c r="B289" s="30" t="str" cm="1">
        <f t="array" aca="1" ref="B289" ca="1">IF(AND(C289&lt;&gt;"",E289&lt;&gt;"")=TRUE, CELL("row",B289)-18,"")</f>
        <v/>
      </c>
      <c r="C289" s="31"/>
      <c r="D289" s="50"/>
      <c r="E289" s="41"/>
      <c r="F289" s="118"/>
    </row>
    <row r="290" spans="1:6" x14ac:dyDescent="0.3">
      <c r="A290" s="118"/>
      <c r="B290" s="30" t="str" cm="1">
        <f t="array" aca="1" ref="B290" ca="1">IF(AND(C290&lt;&gt;"",E290&lt;&gt;"")=TRUE, CELL("row",B290)-18,"")</f>
        <v/>
      </c>
      <c r="C290" s="31"/>
      <c r="D290" s="50"/>
      <c r="E290" s="41"/>
      <c r="F290" s="118"/>
    </row>
    <row r="291" spans="1:6" x14ac:dyDescent="0.3">
      <c r="A291" s="118"/>
      <c r="B291" s="30" t="str" cm="1">
        <f t="array" aca="1" ref="B291" ca="1">IF(AND(C291&lt;&gt;"",E291&lt;&gt;"")=TRUE, CELL("row",B291)-18,"")</f>
        <v/>
      </c>
      <c r="C291" s="31"/>
      <c r="D291" s="50"/>
      <c r="E291" s="41"/>
      <c r="F291" s="118"/>
    </row>
    <row r="292" spans="1:6" x14ac:dyDescent="0.3">
      <c r="A292" s="118"/>
      <c r="B292" s="30" t="str" cm="1">
        <f t="array" aca="1" ref="B292" ca="1">IF(AND(C292&lt;&gt;"",E292&lt;&gt;"")=TRUE, CELL("row",B292)-18,"")</f>
        <v/>
      </c>
      <c r="C292" s="31"/>
      <c r="D292" s="50"/>
      <c r="E292" s="41"/>
      <c r="F292" s="118"/>
    </row>
    <row r="293" spans="1:6" x14ac:dyDescent="0.3">
      <c r="A293" s="118"/>
      <c r="B293" s="30" t="str" cm="1">
        <f t="array" aca="1" ref="B293" ca="1">IF(AND(C293&lt;&gt;"",E293&lt;&gt;"")=TRUE, CELL("row",B293)-18,"")</f>
        <v/>
      </c>
      <c r="C293" s="31"/>
      <c r="D293" s="50"/>
      <c r="E293" s="41"/>
      <c r="F293" s="118"/>
    </row>
    <row r="294" spans="1:6" x14ac:dyDescent="0.3">
      <c r="A294" s="118"/>
      <c r="B294" s="30" t="str" cm="1">
        <f t="array" aca="1" ref="B294" ca="1">IF(AND(C294&lt;&gt;"",E294&lt;&gt;"")=TRUE, CELL("row",B294)-18,"")</f>
        <v/>
      </c>
      <c r="C294" s="31"/>
      <c r="D294" s="50"/>
      <c r="E294" s="41"/>
      <c r="F294" s="118"/>
    </row>
    <row r="295" spans="1:6" x14ac:dyDescent="0.3">
      <c r="A295" s="118"/>
      <c r="B295" s="30" t="str" cm="1">
        <f t="array" aca="1" ref="B295" ca="1">IF(AND(C295&lt;&gt;"",E295&lt;&gt;"")=TRUE, CELL("row",B295)-18,"")</f>
        <v/>
      </c>
      <c r="C295" s="31"/>
      <c r="D295" s="50"/>
      <c r="E295" s="41"/>
      <c r="F295" s="118"/>
    </row>
    <row r="296" spans="1:6" x14ac:dyDescent="0.3">
      <c r="A296" s="118"/>
      <c r="B296" s="30" t="str" cm="1">
        <f t="array" aca="1" ref="B296" ca="1">IF(AND(C296&lt;&gt;"",E296&lt;&gt;"")=TRUE, CELL("row",B296)-18,"")</f>
        <v/>
      </c>
      <c r="C296" s="31"/>
      <c r="D296" s="50"/>
      <c r="E296" s="41"/>
      <c r="F296" s="118"/>
    </row>
    <row r="297" spans="1:6" x14ac:dyDescent="0.3">
      <c r="A297" s="118"/>
      <c r="B297" s="30" t="str" cm="1">
        <f t="array" aca="1" ref="B297" ca="1">IF(AND(C297&lt;&gt;"",E297&lt;&gt;"")=TRUE, CELL("row",B297)-18,"")</f>
        <v/>
      </c>
      <c r="C297" s="31"/>
      <c r="D297" s="50"/>
      <c r="E297" s="41"/>
      <c r="F297" s="118"/>
    </row>
    <row r="298" spans="1:6" x14ac:dyDescent="0.3">
      <c r="A298" s="118"/>
      <c r="B298" s="30" t="str" cm="1">
        <f t="array" aca="1" ref="B298" ca="1">IF(AND(C298&lt;&gt;"",E298&lt;&gt;"")=TRUE, CELL("row",B298)-18,"")</f>
        <v/>
      </c>
      <c r="C298" s="31"/>
      <c r="D298" s="50"/>
      <c r="E298" s="41"/>
      <c r="F298" s="118"/>
    </row>
    <row r="299" spans="1:6" x14ac:dyDescent="0.3">
      <c r="A299" s="118"/>
      <c r="B299" s="30" t="str" cm="1">
        <f t="array" aca="1" ref="B299" ca="1">IF(AND(C299&lt;&gt;"",E299&lt;&gt;"")=TRUE, CELL("row",B299)-18,"")</f>
        <v/>
      </c>
      <c r="C299" s="31"/>
      <c r="D299" s="50"/>
      <c r="E299" s="41"/>
      <c r="F299" s="118"/>
    </row>
    <row r="300" spans="1:6" x14ac:dyDescent="0.3">
      <c r="A300" s="118"/>
      <c r="B300" s="30" t="str" cm="1">
        <f t="array" aca="1" ref="B300" ca="1">IF(AND(C300&lt;&gt;"",E300&lt;&gt;"")=TRUE, CELL("row",B300)-18,"")</f>
        <v/>
      </c>
      <c r="C300" s="31"/>
      <c r="D300" s="50"/>
      <c r="E300" s="41"/>
      <c r="F300" s="118"/>
    </row>
    <row r="301" spans="1:6" x14ac:dyDescent="0.3">
      <c r="A301" s="118"/>
      <c r="B301" s="30" t="str" cm="1">
        <f t="array" aca="1" ref="B301" ca="1">IF(AND(C301&lt;&gt;"",E301&lt;&gt;"")=TRUE, CELL("row",B301)-18,"")</f>
        <v/>
      </c>
      <c r="C301" s="31"/>
      <c r="D301" s="50"/>
      <c r="E301" s="41"/>
      <c r="F301" s="118"/>
    </row>
    <row r="302" spans="1:6" x14ac:dyDescent="0.3">
      <c r="A302" s="118"/>
      <c r="B302" s="30" t="str" cm="1">
        <f t="array" aca="1" ref="B302" ca="1">IF(AND(C302&lt;&gt;"",E302&lt;&gt;"")=TRUE, CELL("row",B302)-18,"")</f>
        <v/>
      </c>
      <c r="C302" s="31"/>
      <c r="D302" s="50"/>
      <c r="E302" s="41"/>
      <c r="F302" s="118"/>
    </row>
    <row r="303" spans="1:6" x14ac:dyDescent="0.3">
      <c r="A303" s="118"/>
      <c r="B303" s="30" t="str" cm="1">
        <f t="array" aca="1" ref="B303" ca="1">IF(AND(C303&lt;&gt;"",E303&lt;&gt;"")=TRUE, CELL("row",B303)-18,"")</f>
        <v/>
      </c>
      <c r="C303" s="31"/>
      <c r="D303" s="50"/>
      <c r="E303" s="41"/>
      <c r="F303" s="118"/>
    </row>
    <row r="304" spans="1:6" x14ac:dyDescent="0.3">
      <c r="A304" s="118"/>
      <c r="B304" s="30" t="str" cm="1">
        <f t="array" aca="1" ref="B304" ca="1">IF(AND(C304&lt;&gt;"",E304&lt;&gt;"")=TRUE, CELL("row",B304)-18,"")</f>
        <v/>
      </c>
      <c r="C304" s="31"/>
      <c r="D304" s="50"/>
      <c r="E304" s="41"/>
      <c r="F304" s="118"/>
    </row>
    <row r="305" spans="1:6" x14ac:dyDescent="0.3">
      <c r="A305" s="118"/>
      <c r="B305" s="30" t="str" cm="1">
        <f t="array" aca="1" ref="B305" ca="1">IF(AND(C305&lt;&gt;"",E305&lt;&gt;"")=TRUE, CELL("row",B305)-18,"")</f>
        <v/>
      </c>
      <c r="C305" s="31"/>
      <c r="D305" s="50"/>
      <c r="E305" s="41"/>
      <c r="F305" s="118"/>
    </row>
    <row r="306" spans="1:6" x14ac:dyDescent="0.3">
      <c r="A306" s="118"/>
      <c r="B306" s="30" t="str" cm="1">
        <f t="array" aca="1" ref="B306" ca="1">IF(AND(C306&lt;&gt;"",E306&lt;&gt;"")=TRUE, CELL("row",B306)-18,"")</f>
        <v/>
      </c>
      <c r="C306" s="31"/>
      <c r="D306" s="50"/>
      <c r="E306" s="41"/>
      <c r="F306" s="118"/>
    </row>
    <row r="307" spans="1:6" x14ac:dyDescent="0.3">
      <c r="A307" s="118"/>
      <c r="B307" s="30" t="str" cm="1">
        <f t="array" aca="1" ref="B307" ca="1">IF(AND(C307&lt;&gt;"",E307&lt;&gt;"")=TRUE, CELL("row",B307)-18,"")</f>
        <v/>
      </c>
      <c r="C307" s="31"/>
      <c r="D307" s="50"/>
      <c r="E307" s="41"/>
      <c r="F307" s="118"/>
    </row>
    <row r="308" spans="1:6" x14ac:dyDescent="0.3">
      <c r="A308" s="118"/>
      <c r="B308" s="30" t="str" cm="1">
        <f t="array" aca="1" ref="B308" ca="1">IF(AND(C308&lt;&gt;"",E308&lt;&gt;"")=TRUE, CELL("row",B308)-18,"")</f>
        <v/>
      </c>
      <c r="C308" s="31"/>
      <c r="D308" s="50"/>
      <c r="E308" s="41"/>
      <c r="F308" s="118"/>
    </row>
    <row r="309" spans="1:6" x14ac:dyDescent="0.3">
      <c r="A309" s="118"/>
      <c r="B309" s="30" t="str" cm="1">
        <f t="array" aca="1" ref="B309" ca="1">IF(AND(C309&lt;&gt;"",E309&lt;&gt;"")=TRUE, CELL("row",B309)-18,"")</f>
        <v/>
      </c>
      <c r="C309" s="31"/>
      <c r="D309" s="50"/>
      <c r="E309" s="41"/>
      <c r="F309" s="118"/>
    </row>
    <row r="310" spans="1:6" x14ac:dyDescent="0.3">
      <c r="A310" s="118"/>
      <c r="B310" s="30" t="str" cm="1">
        <f t="array" aca="1" ref="B310" ca="1">IF(AND(C310&lt;&gt;"",E310&lt;&gt;"")=TRUE, CELL("row",B310)-18,"")</f>
        <v/>
      </c>
      <c r="C310" s="31"/>
      <c r="D310" s="50"/>
      <c r="E310" s="41"/>
      <c r="F310" s="118"/>
    </row>
    <row r="311" spans="1:6" x14ac:dyDescent="0.3">
      <c r="A311" s="118"/>
      <c r="B311" s="30" t="str" cm="1">
        <f t="array" aca="1" ref="B311" ca="1">IF(AND(C311&lt;&gt;"",E311&lt;&gt;"")=TRUE, CELL("row",B311)-18,"")</f>
        <v/>
      </c>
      <c r="C311" s="31"/>
      <c r="D311" s="50"/>
      <c r="E311" s="41"/>
      <c r="F311" s="118"/>
    </row>
    <row r="312" spans="1:6" x14ac:dyDescent="0.3">
      <c r="A312" s="118"/>
      <c r="B312" s="30" t="str" cm="1">
        <f t="array" aca="1" ref="B312" ca="1">IF(AND(C312&lt;&gt;"",E312&lt;&gt;"")=TRUE, CELL("row",B312)-18,"")</f>
        <v/>
      </c>
      <c r="C312" s="31"/>
      <c r="D312" s="50"/>
      <c r="E312" s="41"/>
      <c r="F312" s="118"/>
    </row>
    <row r="313" spans="1:6" x14ac:dyDescent="0.3">
      <c r="A313" s="118"/>
      <c r="B313" s="30" t="str" cm="1">
        <f t="array" aca="1" ref="B313" ca="1">IF(AND(C313&lt;&gt;"",E313&lt;&gt;"")=TRUE, CELL("row",B313)-18,"")</f>
        <v/>
      </c>
      <c r="C313" s="31"/>
      <c r="D313" s="50"/>
      <c r="E313" s="41"/>
      <c r="F313" s="118"/>
    </row>
    <row r="314" spans="1:6" x14ac:dyDescent="0.3">
      <c r="A314" s="118"/>
      <c r="B314" s="30" t="str" cm="1">
        <f t="array" aca="1" ref="B314" ca="1">IF(AND(C314&lt;&gt;"",E314&lt;&gt;"")=TRUE, CELL("row",B314)-18,"")</f>
        <v/>
      </c>
      <c r="C314" s="31"/>
      <c r="D314" s="50"/>
      <c r="E314" s="41"/>
      <c r="F314" s="118"/>
    </row>
    <row r="315" spans="1:6" x14ac:dyDescent="0.3">
      <c r="A315" s="118"/>
      <c r="B315" s="30" t="str" cm="1">
        <f t="array" aca="1" ref="B315" ca="1">IF(AND(C315&lt;&gt;"",E315&lt;&gt;"")=TRUE, CELL("row",B315)-18,"")</f>
        <v/>
      </c>
      <c r="C315" s="31"/>
      <c r="D315" s="50"/>
      <c r="E315" s="41"/>
      <c r="F315" s="118"/>
    </row>
    <row r="316" spans="1:6" x14ac:dyDescent="0.3">
      <c r="A316" s="118"/>
      <c r="B316" s="30" t="str" cm="1">
        <f t="array" aca="1" ref="B316" ca="1">IF(AND(C316&lt;&gt;"",E316&lt;&gt;"")=TRUE, CELL("row",B316)-18,"")</f>
        <v/>
      </c>
      <c r="C316" s="31"/>
      <c r="D316" s="50"/>
      <c r="E316" s="41"/>
      <c r="F316" s="118"/>
    </row>
    <row r="317" spans="1:6" x14ac:dyDescent="0.3">
      <c r="A317" s="118"/>
      <c r="B317" s="30" t="str" cm="1">
        <f t="array" aca="1" ref="B317" ca="1">IF(AND(C317&lt;&gt;"",E317&lt;&gt;"")=TRUE, CELL("row",B317)-18,"")</f>
        <v/>
      </c>
      <c r="C317" s="31"/>
      <c r="D317" s="50"/>
      <c r="E317" s="41"/>
      <c r="F317" s="118"/>
    </row>
    <row r="318" spans="1:6" x14ac:dyDescent="0.3">
      <c r="A318" s="118"/>
      <c r="B318" s="30" t="str" cm="1">
        <f t="array" aca="1" ref="B318" ca="1">IF(AND(C318&lt;&gt;"",E318&lt;&gt;"")=TRUE, CELL("row",B318)-18,"")</f>
        <v/>
      </c>
      <c r="C318" s="31"/>
      <c r="D318" s="50"/>
      <c r="E318" s="41"/>
      <c r="F318" s="118"/>
    </row>
    <row r="319" spans="1:6" x14ac:dyDescent="0.3">
      <c r="A319" s="118" t="s">
        <v>135</v>
      </c>
      <c r="B319" s="49">
        <f ca="1">COUNTIF(B19:B318, "")</f>
        <v>282</v>
      </c>
      <c r="C319" s="49">
        <f>COUNTIF(C19:C318, "")</f>
        <v>282</v>
      </c>
      <c r="D319" s="49">
        <f>COUNTIF(D19:D318, "")</f>
        <v>282</v>
      </c>
      <c r="E319" s="48">
        <f>COUNTIF(E19:E318, "")</f>
        <v>282</v>
      </c>
      <c r="F319" s="118" t="s">
        <v>135</v>
      </c>
    </row>
    <row r="320" spans="1:6" ht="6.6" customHeight="1" x14ac:dyDescent="0.3">
      <c r="A320" s="118"/>
      <c r="B320" s="56"/>
      <c r="C320" s="29"/>
      <c r="D320" s="56"/>
      <c r="E320" s="56"/>
      <c r="F320" s="118"/>
    </row>
  </sheetData>
  <mergeCells count="2">
    <mergeCell ref="G2:K2"/>
    <mergeCell ref="B17:E17"/>
  </mergeCells>
  <conditionalFormatting sqref="D19:D251 D318">
    <cfRule type="cellIs" dxfId="14" priority="6" operator="equal">
      <formula>"Q"</formula>
    </cfRule>
    <cfRule type="cellIs" dxfId="13" priority="7" operator="equal">
      <formula>"T"</formula>
    </cfRule>
    <cfRule type="cellIs" dxfId="12" priority="8" operator="equal">
      <formula>"B"</formula>
    </cfRule>
    <cfRule type="cellIs" dxfId="11" priority="9" operator="equal">
      <formula>"F"</formula>
    </cfRule>
    <cfRule type="cellIs" dxfId="10" priority="10" operator="equal">
      <formula>"P"</formula>
    </cfRule>
  </conditionalFormatting>
  <conditionalFormatting sqref="D252:D317">
    <cfRule type="cellIs" dxfId="9" priority="1" operator="equal">
      <formula>"Q"</formula>
    </cfRule>
    <cfRule type="cellIs" dxfId="8" priority="2" operator="equal">
      <formula>"T"</formula>
    </cfRule>
    <cfRule type="cellIs" dxfId="7" priority="3" operator="equal">
      <formula>"B"</formula>
    </cfRule>
    <cfRule type="cellIs" dxfId="6" priority="4" operator="equal">
      <formula>"F"</formula>
    </cfRule>
    <cfRule type="cellIs" dxfId="5" priority="5" operator="equal">
      <formula>"P"</formula>
    </cfRule>
  </conditionalFormatting>
  <dataValidations count="1">
    <dataValidation type="list" allowBlank="1" showInputMessage="1" showErrorMessage="1" prompt="   - (Press delete to clear)_x000a_i  - Information_x000a_T - To Do_x000a_B - Blocked_x000a_F - Fail_x000a_Q - Qualified Pass_x000a_P - Pass" sqref="D19:D318" xr:uid="{5DACE3BC-FAD7-4FBE-BAB6-FF874A4C0AC9}">
      <formula1>"i,T,B,F,Q,P"</formula1>
    </dataValidation>
  </dataValidations>
  <pageMargins left="0.7" right="0.7" top="0.75" bottom="0.75" header="0.3" footer="0.3"/>
  <pageSetup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3E7E13-6879-46BF-BB32-6F0926EE9E2C}">
  <dimension ref="A1:L320"/>
  <sheetViews>
    <sheetView zoomScaleNormal="100" workbookViewId="0">
      <selection activeCell="A17" sqref="A17"/>
    </sheetView>
  </sheetViews>
  <sheetFormatPr defaultColWidth="9.21875" defaultRowHeight="14.4" x14ac:dyDescent="0.3"/>
  <cols>
    <col min="1" max="1" width="1.77734375" style="119" customWidth="1"/>
    <col min="2" max="2" width="4.33203125" style="63" customWidth="1"/>
    <col min="3" max="3" width="6.5546875" style="32" customWidth="1"/>
    <col min="4" max="4" width="3.44140625" style="63" customWidth="1"/>
    <col min="5" max="5" width="93.33203125" style="63" customWidth="1"/>
    <col min="6" max="6" width="1.77734375" style="119" customWidth="1"/>
    <col min="7" max="7" width="11.6640625" style="63" customWidth="1"/>
    <col min="8" max="8" width="2.88671875" style="63" customWidth="1"/>
    <col min="9" max="9" width="7.21875" style="63" bestFit="1" customWidth="1"/>
    <col min="10" max="10" width="5.6640625" style="63" bestFit="1" customWidth="1"/>
    <col min="11" max="11" width="23.44140625" style="63" customWidth="1"/>
    <col min="12" max="12" width="1.77734375" style="63" customWidth="1"/>
    <col min="13" max="16384" width="9.21875" style="63"/>
  </cols>
  <sheetData>
    <row r="1" spans="1:12" ht="6.6" customHeight="1" x14ac:dyDescent="0.3">
      <c r="A1" s="118"/>
      <c r="B1" s="56"/>
      <c r="C1" s="56"/>
      <c r="D1" s="56"/>
      <c r="E1" s="56"/>
      <c r="F1" s="118"/>
      <c r="G1" s="56"/>
      <c r="H1" s="56"/>
      <c r="I1" s="56"/>
      <c r="J1" s="56"/>
      <c r="K1" s="56"/>
      <c r="L1" s="56"/>
    </row>
    <row r="2" spans="1:12" ht="15.6" x14ac:dyDescent="0.3">
      <c r="A2" s="118"/>
      <c r="C2" s="63"/>
      <c r="F2" s="118"/>
      <c r="G2" s="130" t="s">
        <v>43</v>
      </c>
      <c r="H2" s="131"/>
      <c r="I2" s="131"/>
      <c r="J2" s="131"/>
      <c r="K2" s="132"/>
      <c r="L2" s="56"/>
    </row>
    <row r="3" spans="1:12" ht="6.6" customHeight="1" x14ac:dyDescent="0.3">
      <c r="A3" s="118"/>
      <c r="C3" s="63"/>
      <c r="F3" s="118"/>
      <c r="G3" s="56"/>
      <c r="H3" s="56"/>
      <c r="I3" s="56"/>
      <c r="J3" s="56"/>
      <c r="K3" s="56"/>
      <c r="L3" s="56"/>
    </row>
    <row r="4" spans="1:12" x14ac:dyDescent="0.3">
      <c r="A4" s="118"/>
      <c r="C4" s="63"/>
      <c r="F4" s="118"/>
      <c r="G4" s="44" t="s">
        <v>17</v>
      </c>
      <c r="H4" s="45"/>
      <c r="I4" s="33" t="s">
        <v>21</v>
      </c>
      <c r="J4" s="33" t="s">
        <v>24</v>
      </c>
      <c r="K4" s="20"/>
      <c r="L4" s="56"/>
    </row>
    <row r="5" spans="1:12" x14ac:dyDescent="0.3">
      <c r="A5" s="118"/>
      <c r="C5" s="63"/>
      <c r="F5" s="118"/>
      <c r="G5" s="67" t="s">
        <v>10</v>
      </c>
      <c r="H5" s="64" t="s">
        <v>9</v>
      </c>
      <c r="I5" s="65">
        <f t="shared" ref="I5:I10" si="0">SUMIF($D$18:$D$319,$H5,$C$18:$C$319)/60</f>
        <v>0</v>
      </c>
      <c r="J5" s="66">
        <f>COUNTIF($D$18:$D$319,$H5)</f>
        <v>0</v>
      </c>
      <c r="K5" s="36"/>
      <c r="L5" s="56"/>
    </row>
    <row r="6" spans="1:12" x14ac:dyDescent="0.3">
      <c r="A6" s="118"/>
      <c r="C6" s="63"/>
      <c r="F6" s="118"/>
      <c r="G6" s="67" t="s">
        <v>6</v>
      </c>
      <c r="H6" s="64" t="s">
        <v>3</v>
      </c>
      <c r="I6" s="65">
        <f t="shared" si="0"/>
        <v>0</v>
      </c>
      <c r="J6" s="66">
        <f>COUNTIF($D$18:$D$319,$H6)</f>
        <v>0</v>
      </c>
      <c r="K6" s="35"/>
      <c r="L6" s="56"/>
    </row>
    <row r="7" spans="1:12" x14ac:dyDescent="0.3">
      <c r="A7" s="118"/>
      <c r="C7" s="63"/>
      <c r="F7" s="118"/>
      <c r="G7" s="67" t="s">
        <v>5</v>
      </c>
      <c r="H7" s="64" t="s">
        <v>0</v>
      </c>
      <c r="I7" s="65">
        <f t="shared" si="0"/>
        <v>0</v>
      </c>
      <c r="J7" s="66">
        <f>COUNTIF($D$18:$D$319,$H7)</f>
        <v>0</v>
      </c>
      <c r="K7" s="35"/>
      <c r="L7" s="56"/>
    </row>
    <row r="8" spans="1:12" x14ac:dyDescent="0.3">
      <c r="A8" s="118"/>
      <c r="C8" s="63"/>
      <c r="F8" s="118"/>
      <c r="G8" s="67" t="s">
        <v>133</v>
      </c>
      <c r="H8" s="64" t="s">
        <v>132</v>
      </c>
      <c r="I8" s="65">
        <f t="shared" si="0"/>
        <v>0</v>
      </c>
      <c r="J8" s="66">
        <f>COUNTIF($D$18:$D$319,$H8)</f>
        <v>0</v>
      </c>
      <c r="K8" s="35"/>
      <c r="L8" s="56"/>
    </row>
    <row r="9" spans="1:12" x14ac:dyDescent="0.3">
      <c r="A9" s="118"/>
      <c r="C9" s="63"/>
      <c r="F9" s="118"/>
      <c r="G9" s="67" t="s">
        <v>4</v>
      </c>
      <c r="H9" s="64" t="s">
        <v>1</v>
      </c>
      <c r="I9" s="65">
        <f t="shared" si="0"/>
        <v>0.4</v>
      </c>
      <c r="J9" s="66">
        <f>COUNTIF($D$18:$D$319,$H9)</f>
        <v>8</v>
      </c>
      <c r="K9" s="35"/>
      <c r="L9" s="56"/>
    </row>
    <row r="10" spans="1:12" x14ac:dyDescent="0.3">
      <c r="A10" s="118"/>
      <c r="C10" s="63"/>
      <c r="F10" s="118"/>
      <c r="G10" s="42" t="s">
        <v>35</v>
      </c>
      <c r="H10" s="24" t="s">
        <v>34</v>
      </c>
      <c r="I10" s="25">
        <f t="shared" si="0"/>
        <v>0</v>
      </c>
      <c r="J10" s="71"/>
      <c r="K10" s="26"/>
      <c r="L10" s="56"/>
    </row>
    <row r="11" spans="1:12" x14ac:dyDescent="0.3">
      <c r="A11" s="118"/>
      <c r="C11" s="63"/>
      <c r="F11" s="118"/>
      <c r="G11" s="56"/>
      <c r="H11" s="18"/>
      <c r="I11" s="27">
        <f>SUM(I5:I10)</f>
        <v>0.4</v>
      </c>
      <c r="J11" s="28">
        <f>SUM(J5:J10)</f>
        <v>8</v>
      </c>
      <c r="K11" s="26"/>
      <c r="L11" s="56"/>
    </row>
    <row r="12" spans="1:12" x14ac:dyDescent="0.3">
      <c r="A12" s="118"/>
      <c r="C12" s="63"/>
      <c r="F12" s="118"/>
      <c r="G12" s="56"/>
      <c r="H12" s="56"/>
      <c r="I12" s="56"/>
      <c r="J12" s="56"/>
      <c r="K12" s="56"/>
      <c r="L12" s="56"/>
    </row>
    <row r="13" spans="1:12" ht="15.6" x14ac:dyDescent="0.3">
      <c r="A13" s="118"/>
      <c r="C13" s="63"/>
      <c r="F13" s="118"/>
      <c r="G13" s="52" t="str">
        <f>IF(COUNTIF(G14:G16, "") &lt;&gt; 3, "VALIDATION ERROR!", "")</f>
        <v/>
      </c>
      <c r="H13" s="56"/>
      <c r="I13" s="56"/>
      <c r="J13" s="56"/>
      <c r="K13" s="56"/>
      <c r="L13" s="56"/>
    </row>
    <row r="14" spans="1:12" x14ac:dyDescent="0.3">
      <c r="A14" s="118"/>
      <c r="C14" s="63"/>
      <c r="F14" s="118"/>
      <c r="G14" s="51" t="str">
        <f>IF($C$319&lt;&gt;$E$319,"REJ-01: " &amp; $C$319&amp;" [Exec Tm] rows  &lt;&gt;  " &amp; $E$319 &amp; " [Test Steps] rows", "")</f>
        <v/>
      </c>
      <c r="H14" s="56"/>
      <c r="I14" s="56"/>
      <c r="J14" s="56"/>
      <c r="K14" s="56"/>
      <c r="L14" s="56"/>
    </row>
    <row r="15" spans="1:12" x14ac:dyDescent="0.3">
      <c r="A15" s="118"/>
      <c r="C15" s="63"/>
      <c r="F15" s="118"/>
      <c r="G15" s="51" t="str">
        <f>IF($D$319&lt;&gt;$E$319,"REJ-02: " &amp; $D$319&amp;" [Status] rows  &lt;&gt;  " &amp; $E$319 &amp; " [Test Steps] rows", "")</f>
        <v/>
      </c>
      <c r="H15" s="56"/>
      <c r="I15" s="56"/>
      <c r="J15" s="56"/>
      <c r="K15" s="56"/>
      <c r="L15" s="56"/>
    </row>
    <row r="16" spans="1:12" ht="6.6" customHeight="1" x14ac:dyDescent="0.3">
      <c r="A16" s="118"/>
      <c r="B16" s="56"/>
      <c r="C16" s="56"/>
      <c r="D16" s="56"/>
      <c r="E16" s="56"/>
      <c r="F16" s="118"/>
      <c r="G16" s="51"/>
      <c r="H16" s="56"/>
      <c r="I16" s="56"/>
      <c r="J16" s="56"/>
      <c r="K16" s="56"/>
      <c r="L16" s="56"/>
    </row>
    <row r="17" spans="1:6" ht="15.6" x14ac:dyDescent="0.3">
      <c r="A17" s="118" t="s">
        <v>135</v>
      </c>
      <c r="B17" s="130" t="s">
        <v>44</v>
      </c>
      <c r="C17" s="131"/>
      <c r="D17" s="131"/>
      <c r="E17" s="132"/>
      <c r="F17" s="118" t="s">
        <v>135</v>
      </c>
    </row>
    <row r="18" spans="1:6" x14ac:dyDescent="0.3">
      <c r="A18" s="118"/>
      <c r="B18" s="46" t="s">
        <v>32</v>
      </c>
      <c r="C18" s="46" t="s">
        <v>21</v>
      </c>
      <c r="D18" s="46" t="s">
        <v>2</v>
      </c>
      <c r="E18" s="47" t="s">
        <v>22</v>
      </c>
      <c r="F18" s="118"/>
    </row>
    <row r="19" spans="1:6" x14ac:dyDescent="0.3">
      <c r="A19" s="118" t="s">
        <v>135</v>
      </c>
      <c r="B19" s="30" cm="1">
        <f t="array" aca="1" ref="B19" ca="1">IF(AND(C19&lt;&gt;"",E19&lt;&gt;"")=TRUE, CELL("row",B19)-18,"")</f>
        <v>1</v>
      </c>
      <c r="C19" s="110">
        <v>0</v>
      </c>
      <c r="D19" s="108" t="s">
        <v>34</v>
      </c>
      <c r="E19" s="109" t="s">
        <v>119</v>
      </c>
      <c r="F19" s="118"/>
    </row>
    <row r="20" spans="1:6" x14ac:dyDescent="0.3">
      <c r="A20" s="118"/>
      <c r="B20" s="30" cm="1">
        <f t="array" aca="1" ref="B20" ca="1">IF(AND(C20&lt;&gt;"",E20&lt;&gt;"")=TRUE, CELL("row",B20)-18,"")</f>
        <v>2</v>
      </c>
      <c r="C20" s="31">
        <v>3</v>
      </c>
      <c r="D20" s="50" t="s">
        <v>1</v>
      </c>
      <c r="E20" s="41" t="s">
        <v>120</v>
      </c>
      <c r="F20" s="118"/>
    </row>
    <row r="21" spans="1:6" x14ac:dyDescent="0.3">
      <c r="A21" s="118"/>
      <c r="B21" s="30" cm="1">
        <f t="array" aca="1" ref="B21" ca="1">IF(AND(C21&lt;&gt;"",E21&lt;&gt;"")=TRUE, CELL("row",B21)-18,"")</f>
        <v>3</v>
      </c>
      <c r="C21" s="31">
        <v>1</v>
      </c>
      <c r="D21" s="50" t="s">
        <v>1</v>
      </c>
      <c r="E21" s="41" t="s">
        <v>121</v>
      </c>
      <c r="F21" s="118"/>
    </row>
    <row r="22" spans="1:6" x14ac:dyDescent="0.3">
      <c r="A22" s="118"/>
      <c r="B22" s="30" cm="1">
        <f t="array" aca="1" ref="B22" ca="1">IF(AND(C22&lt;&gt;"",E22&lt;&gt;"")=TRUE, CELL("row",B22)-18,"")</f>
        <v>4</v>
      </c>
      <c r="C22" s="31">
        <v>1</v>
      </c>
      <c r="D22" s="50" t="s">
        <v>1</v>
      </c>
      <c r="E22" s="41" t="s">
        <v>122</v>
      </c>
      <c r="F22" s="118"/>
    </row>
    <row r="23" spans="1:6" x14ac:dyDescent="0.3">
      <c r="A23" s="118"/>
      <c r="B23" s="30" cm="1">
        <f t="array" aca="1" ref="B23" ca="1">IF(AND(C23&lt;&gt;"",E23&lt;&gt;"")=TRUE, CELL("row",B23)-18,"")</f>
        <v>5</v>
      </c>
      <c r="C23" s="31">
        <v>1</v>
      </c>
      <c r="D23" s="50" t="s">
        <v>1</v>
      </c>
      <c r="E23" s="41" t="s">
        <v>123</v>
      </c>
      <c r="F23" s="118"/>
    </row>
    <row r="24" spans="1:6" x14ac:dyDescent="0.3">
      <c r="A24" s="118"/>
      <c r="B24" s="30" cm="1">
        <f t="array" aca="1" ref="B24" ca="1">IF(AND(C24&lt;&gt;"",E24&lt;&gt;"")=TRUE, CELL("row",B24)-18,"")</f>
        <v>6</v>
      </c>
      <c r="C24" s="31">
        <v>1</v>
      </c>
      <c r="D24" s="50" t="s">
        <v>1</v>
      </c>
      <c r="E24" s="41" t="s">
        <v>124</v>
      </c>
      <c r="F24" s="118"/>
    </row>
    <row r="25" spans="1:6" x14ac:dyDescent="0.3">
      <c r="A25" s="118"/>
      <c r="B25" s="30" cm="1">
        <f t="array" aca="1" ref="B25" ca="1">IF(AND(C25&lt;&gt;"",E25&lt;&gt;"")=TRUE, CELL("row",B25)-18,"")</f>
        <v>7</v>
      </c>
      <c r="C25" s="31">
        <v>15</v>
      </c>
      <c r="D25" s="50" t="s">
        <v>1</v>
      </c>
      <c r="E25" s="41" t="s">
        <v>126</v>
      </c>
      <c r="F25" s="118"/>
    </row>
    <row r="26" spans="1:6" x14ac:dyDescent="0.3">
      <c r="A26" s="118"/>
      <c r="B26" s="30" cm="1">
        <f t="array" aca="1" ref="B26" ca="1">IF(AND(C26&lt;&gt;"",E26&lt;&gt;"")=TRUE, CELL("row",B26)-18,"")</f>
        <v>8</v>
      </c>
      <c r="C26" s="31">
        <v>1</v>
      </c>
      <c r="D26" s="50" t="s">
        <v>1</v>
      </c>
      <c r="E26" s="41" t="s">
        <v>127</v>
      </c>
      <c r="F26" s="118"/>
    </row>
    <row r="27" spans="1:6" x14ac:dyDescent="0.3">
      <c r="A27" s="118"/>
      <c r="B27" s="30" cm="1">
        <f t="array" aca="1" ref="B27" ca="1">IF(AND(C27&lt;&gt;"",E27&lt;&gt;"")=TRUE, CELL("row",B27)-18,"")</f>
        <v>9</v>
      </c>
      <c r="C27" s="31">
        <v>1</v>
      </c>
      <c r="D27" s="50" t="s">
        <v>1</v>
      </c>
      <c r="E27" s="41" t="s">
        <v>128</v>
      </c>
      <c r="F27" s="118"/>
    </row>
    <row r="28" spans="1:6" x14ac:dyDescent="0.3">
      <c r="A28" s="118"/>
      <c r="B28" s="30" t="str" cm="1">
        <f t="array" aca="1" ref="B28" ca="1">IF(AND(C28&lt;&gt;"",E28&lt;&gt;"")=TRUE, CELL("row",B28)-18,"")</f>
        <v/>
      </c>
      <c r="C28" s="31"/>
      <c r="D28" s="50"/>
      <c r="E28" s="41"/>
      <c r="F28" s="118"/>
    </row>
    <row r="29" spans="1:6" x14ac:dyDescent="0.3">
      <c r="A29" s="118"/>
      <c r="B29" s="30" t="str" cm="1">
        <f t="array" aca="1" ref="B29" ca="1">IF(AND(C29&lt;&gt;"",E29&lt;&gt;"")=TRUE, CELL("row",B29)-18,"")</f>
        <v/>
      </c>
      <c r="C29" s="31"/>
      <c r="D29" s="50"/>
      <c r="E29" s="41"/>
      <c r="F29" s="118"/>
    </row>
    <row r="30" spans="1:6" x14ac:dyDescent="0.3">
      <c r="A30" s="118"/>
      <c r="B30" s="30" t="str" cm="1">
        <f t="array" aca="1" ref="B30" ca="1">IF(AND(C30&lt;&gt;"",E30&lt;&gt;"")=TRUE, CELL("row",B30)-18,"")</f>
        <v/>
      </c>
      <c r="C30" s="31"/>
      <c r="D30" s="50"/>
      <c r="E30" s="41"/>
      <c r="F30" s="118"/>
    </row>
    <row r="31" spans="1:6" x14ac:dyDescent="0.3">
      <c r="A31" s="118"/>
      <c r="B31" s="30" t="str" cm="1">
        <f t="array" aca="1" ref="B31" ca="1">IF(AND(C31&lt;&gt;"",E31&lt;&gt;"")=TRUE, CELL("row",B31)-18,"")</f>
        <v/>
      </c>
      <c r="C31" s="31"/>
      <c r="D31" s="50"/>
      <c r="E31" s="41"/>
      <c r="F31" s="118"/>
    </row>
    <row r="32" spans="1:6" x14ac:dyDescent="0.3">
      <c r="A32" s="118"/>
      <c r="B32" s="30" t="str" cm="1">
        <f t="array" aca="1" ref="B32" ca="1">IF(AND(C32&lt;&gt;"",E32&lt;&gt;"")=TRUE, CELL("row",B32)-18,"")</f>
        <v/>
      </c>
      <c r="C32" s="31"/>
      <c r="D32" s="50"/>
      <c r="E32" s="41"/>
      <c r="F32" s="118"/>
    </row>
    <row r="33" spans="1:6" x14ac:dyDescent="0.3">
      <c r="A33" s="118"/>
      <c r="B33" s="30" t="str" cm="1">
        <f t="array" aca="1" ref="B33" ca="1">IF(AND(C33&lt;&gt;"",E33&lt;&gt;"")=TRUE, CELL("row",B33)-18,"")</f>
        <v/>
      </c>
      <c r="C33" s="31"/>
      <c r="D33" s="50"/>
      <c r="E33" s="41"/>
      <c r="F33" s="118"/>
    </row>
    <row r="34" spans="1:6" x14ac:dyDescent="0.3">
      <c r="A34" s="118"/>
      <c r="B34" s="30" t="str" cm="1">
        <f t="array" aca="1" ref="B34" ca="1">IF(AND(C34&lt;&gt;"",E34&lt;&gt;"")=TRUE, CELL("row",B34)-18,"")</f>
        <v/>
      </c>
      <c r="C34" s="31"/>
      <c r="D34" s="50"/>
      <c r="E34" s="41"/>
      <c r="F34" s="118"/>
    </row>
    <row r="35" spans="1:6" x14ac:dyDescent="0.3">
      <c r="A35" s="118"/>
      <c r="B35" s="30" t="str" cm="1">
        <f t="array" aca="1" ref="B35" ca="1">IF(AND(C35&lt;&gt;"",E35&lt;&gt;"")=TRUE, CELL("row",B35)-18,"")</f>
        <v/>
      </c>
      <c r="C35" s="31"/>
      <c r="D35" s="50"/>
      <c r="E35" s="41"/>
      <c r="F35" s="118"/>
    </row>
    <row r="36" spans="1:6" x14ac:dyDescent="0.3">
      <c r="A36" s="118"/>
      <c r="B36" s="30" t="str" cm="1">
        <f t="array" aca="1" ref="B36" ca="1">IF(AND(C36&lt;&gt;"",E36&lt;&gt;"")=TRUE, CELL("row",B36)-18,"")</f>
        <v/>
      </c>
      <c r="C36" s="31"/>
      <c r="D36" s="50"/>
      <c r="E36" s="41"/>
      <c r="F36" s="118"/>
    </row>
    <row r="37" spans="1:6" x14ac:dyDescent="0.3">
      <c r="A37" s="118"/>
      <c r="B37" s="30" t="str" cm="1">
        <f t="array" aca="1" ref="B37" ca="1">IF(AND(C37&lt;&gt;"",E37&lt;&gt;"")=TRUE, CELL("row",B37)-18,"")</f>
        <v/>
      </c>
      <c r="C37" s="31"/>
      <c r="D37" s="50"/>
      <c r="E37" s="41"/>
      <c r="F37" s="118"/>
    </row>
    <row r="38" spans="1:6" x14ac:dyDescent="0.3">
      <c r="A38" s="118"/>
      <c r="B38" s="30" t="str" cm="1">
        <f t="array" aca="1" ref="B38" ca="1">IF(AND(C38&lt;&gt;"",E38&lt;&gt;"")=TRUE, CELL("row",B38)-18,"")</f>
        <v/>
      </c>
      <c r="C38" s="31"/>
      <c r="D38" s="50"/>
      <c r="E38" s="41"/>
      <c r="F38" s="118"/>
    </row>
    <row r="39" spans="1:6" x14ac:dyDescent="0.3">
      <c r="A39" s="118"/>
      <c r="B39" s="30" t="str" cm="1">
        <f t="array" aca="1" ref="B39" ca="1">IF(AND(C39&lt;&gt;"",E39&lt;&gt;"")=TRUE, CELL("row",B39)-18,"")</f>
        <v/>
      </c>
      <c r="C39" s="31"/>
      <c r="D39" s="50"/>
      <c r="E39" s="41"/>
      <c r="F39" s="118"/>
    </row>
    <row r="40" spans="1:6" x14ac:dyDescent="0.3">
      <c r="A40" s="118"/>
      <c r="B40" s="30" t="str" cm="1">
        <f t="array" aca="1" ref="B40" ca="1">IF(AND(C40&lt;&gt;"",E40&lt;&gt;"")=TRUE, CELL("row",B40)-18,"")</f>
        <v/>
      </c>
      <c r="C40" s="31"/>
      <c r="D40" s="50"/>
      <c r="E40" s="41"/>
      <c r="F40" s="118"/>
    </row>
    <row r="41" spans="1:6" x14ac:dyDescent="0.3">
      <c r="A41" s="118"/>
      <c r="B41" s="30" t="str" cm="1">
        <f t="array" aca="1" ref="B41" ca="1">IF(AND(C41&lt;&gt;"",E41&lt;&gt;"")=TRUE, CELL("row",B41)-18,"")</f>
        <v/>
      </c>
      <c r="C41" s="31"/>
      <c r="D41" s="50"/>
      <c r="E41" s="41"/>
      <c r="F41" s="118"/>
    </row>
    <row r="42" spans="1:6" x14ac:dyDescent="0.3">
      <c r="A42" s="118"/>
      <c r="B42" s="30" t="str" cm="1">
        <f t="array" aca="1" ref="B42" ca="1">IF(AND(C42&lt;&gt;"",E42&lt;&gt;"")=TRUE, CELL("row",B42)-18,"")</f>
        <v/>
      </c>
      <c r="C42" s="31"/>
      <c r="D42" s="50"/>
      <c r="E42" s="41"/>
      <c r="F42" s="118"/>
    </row>
    <row r="43" spans="1:6" x14ac:dyDescent="0.3">
      <c r="A43" s="118"/>
      <c r="B43" s="30" t="str" cm="1">
        <f t="array" aca="1" ref="B43" ca="1">IF(AND(C43&lt;&gt;"",E43&lt;&gt;"")=TRUE, CELL("row",B43)-18,"")</f>
        <v/>
      </c>
      <c r="C43" s="31"/>
      <c r="D43" s="50"/>
      <c r="E43" s="41"/>
      <c r="F43" s="118"/>
    </row>
    <row r="44" spans="1:6" x14ac:dyDescent="0.3">
      <c r="A44" s="118"/>
      <c r="B44" s="30" t="str" cm="1">
        <f t="array" aca="1" ref="B44" ca="1">IF(AND(C44&lt;&gt;"",E44&lt;&gt;"")=TRUE, CELL("row",B44)-18,"")</f>
        <v/>
      </c>
      <c r="C44" s="31"/>
      <c r="D44" s="50"/>
      <c r="E44" s="41"/>
      <c r="F44" s="118"/>
    </row>
    <row r="45" spans="1:6" x14ac:dyDescent="0.3">
      <c r="A45" s="118"/>
      <c r="B45" s="30" t="str" cm="1">
        <f t="array" aca="1" ref="B45" ca="1">IF(AND(C45&lt;&gt;"",E45&lt;&gt;"")=TRUE, CELL("row",B45)-18,"")</f>
        <v/>
      </c>
      <c r="C45" s="31"/>
      <c r="D45" s="50"/>
      <c r="E45" s="41"/>
      <c r="F45" s="118"/>
    </row>
    <row r="46" spans="1:6" x14ac:dyDescent="0.3">
      <c r="A46" s="118"/>
      <c r="B46" s="30" t="str" cm="1">
        <f t="array" aca="1" ref="B46" ca="1">IF(AND(C46&lt;&gt;"",E46&lt;&gt;"")=TRUE, CELL("row",B46)-18,"")</f>
        <v/>
      </c>
      <c r="C46" s="31"/>
      <c r="D46" s="50"/>
      <c r="E46" s="41"/>
      <c r="F46" s="118"/>
    </row>
    <row r="47" spans="1:6" x14ac:dyDescent="0.3">
      <c r="A47" s="118"/>
      <c r="B47" s="30" t="str" cm="1">
        <f t="array" aca="1" ref="B47" ca="1">IF(AND(C47&lt;&gt;"",E47&lt;&gt;"")=TRUE, CELL("row",B47)-18,"")</f>
        <v/>
      </c>
      <c r="C47" s="31"/>
      <c r="D47" s="50"/>
      <c r="E47" s="41"/>
      <c r="F47" s="118"/>
    </row>
    <row r="48" spans="1:6" x14ac:dyDescent="0.3">
      <c r="A48" s="118"/>
      <c r="B48" s="30" t="str" cm="1">
        <f t="array" aca="1" ref="B48" ca="1">IF(AND(C48&lt;&gt;"",E48&lt;&gt;"")=TRUE, CELL("row",B48)-18,"")</f>
        <v/>
      </c>
      <c r="C48" s="31"/>
      <c r="D48" s="50"/>
      <c r="E48" s="41"/>
      <c r="F48" s="118"/>
    </row>
    <row r="49" spans="1:6" x14ac:dyDescent="0.3">
      <c r="A49" s="118"/>
      <c r="B49" s="30" t="str" cm="1">
        <f t="array" aca="1" ref="B49" ca="1">IF(AND(C49&lt;&gt;"",E49&lt;&gt;"")=TRUE, CELL("row",B49)-18,"")</f>
        <v/>
      </c>
      <c r="C49" s="31"/>
      <c r="D49" s="50"/>
      <c r="E49" s="41"/>
      <c r="F49" s="118"/>
    </row>
    <row r="50" spans="1:6" x14ac:dyDescent="0.3">
      <c r="A50" s="118"/>
      <c r="B50" s="30" t="str" cm="1">
        <f t="array" aca="1" ref="B50" ca="1">IF(AND(C50&lt;&gt;"",E50&lt;&gt;"")=TRUE, CELL("row",B50)-18,"")</f>
        <v/>
      </c>
      <c r="C50" s="31"/>
      <c r="D50" s="50"/>
      <c r="E50" s="41"/>
      <c r="F50" s="118"/>
    </row>
    <row r="51" spans="1:6" x14ac:dyDescent="0.3">
      <c r="A51" s="118"/>
      <c r="B51" s="30" t="str" cm="1">
        <f t="array" aca="1" ref="B51" ca="1">IF(AND(C51&lt;&gt;"",E51&lt;&gt;"")=TRUE, CELL("row",B51)-18,"")</f>
        <v/>
      </c>
      <c r="C51" s="31"/>
      <c r="D51" s="50"/>
      <c r="E51" s="41"/>
      <c r="F51" s="118"/>
    </row>
    <row r="52" spans="1:6" x14ac:dyDescent="0.3">
      <c r="A52" s="118"/>
      <c r="B52" s="30" t="str" cm="1">
        <f t="array" aca="1" ref="B52" ca="1">IF(AND(C52&lt;&gt;"",E52&lt;&gt;"")=TRUE, CELL("row",B52)-18,"")</f>
        <v/>
      </c>
      <c r="C52" s="31"/>
      <c r="D52" s="50"/>
      <c r="E52" s="41"/>
      <c r="F52" s="118"/>
    </row>
    <row r="53" spans="1:6" x14ac:dyDescent="0.3">
      <c r="A53" s="118"/>
      <c r="B53" s="30" t="str" cm="1">
        <f t="array" aca="1" ref="B53" ca="1">IF(AND(C53&lt;&gt;"",E53&lt;&gt;"")=TRUE, CELL("row",B53)-18,"")</f>
        <v/>
      </c>
      <c r="C53" s="31"/>
      <c r="D53" s="50"/>
      <c r="E53" s="41"/>
      <c r="F53" s="118"/>
    </row>
    <row r="54" spans="1:6" x14ac:dyDescent="0.3">
      <c r="A54" s="118"/>
      <c r="B54" s="30" t="str" cm="1">
        <f t="array" aca="1" ref="B54" ca="1">IF(AND(C54&lt;&gt;"",E54&lt;&gt;"")=TRUE, CELL("row",B54)-18,"")</f>
        <v/>
      </c>
      <c r="C54" s="31"/>
      <c r="D54" s="50"/>
      <c r="E54" s="41"/>
      <c r="F54" s="118"/>
    </row>
    <row r="55" spans="1:6" x14ac:dyDescent="0.3">
      <c r="A55" s="118"/>
      <c r="B55" s="30" t="str" cm="1">
        <f t="array" aca="1" ref="B55" ca="1">IF(AND(C55&lt;&gt;"",E55&lt;&gt;"")=TRUE, CELL("row",B55)-18,"")</f>
        <v/>
      </c>
      <c r="C55" s="31"/>
      <c r="D55" s="50"/>
      <c r="E55" s="41"/>
      <c r="F55" s="118"/>
    </row>
    <row r="56" spans="1:6" x14ac:dyDescent="0.3">
      <c r="A56" s="118"/>
      <c r="B56" s="30" t="str" cm="1">
        <f t="array" aca="1" ref="B56" ca="1">IF(AND(C56&lt;&gt;"",E56&lt;&gt;"")=TRUE, CELL("row",B56)-18,"")</f>
        <v/>
      </c>
      <c r="C56" s="31"/>
      <c r="D56" s="50"/>
      <c r="E56" s="41"/>
      <c r="F56" s="118"/>
    </row>
    <row r="57" spans="1:6" x14ac:dyDescent="0.3">
      <c r="A57" s="118"/>
      <c r="B57" s="30" t="str" cm="1">
        <f t="array" aca="1" ref="B57" ca="1">IF(AND(C57&lt;&gt;"",E57&lt;&gt;"")=TRUE, CELL("row",B57)-18,"")</f>
        <v/>
      </c>
      <c r="C57" s="31"/>
      <c r="D57" s="50"/>
      <c r="E57" s="41"/>
      <c r="F57" s="118"/>
    </row>
    <row r="58" spans="1:6" x14ac:dyDescent="0.3">
      <c r="A58" s="118"/>
      <c r="B58" s="30" t="str" cm="1">
        <f t="array" aca="1" ref="B58" ca="1">IF(AND(C58&lt;&gt;"",E58&lt;&gt;"")=TRUE, CELL("row",B58)-18,"")</f>
        <v/>
      </c>
      <c r="C58" s="31"/>
      <c r="D58" s="50"/>
      <c r="E58" s="41"/>
      <c r="F58" s="118"/>
    </row>
    <row r="59" spans="1:6" x14ac:dyDescent="0.3">
      <c r="A59" s="118"/>
      <c r="B59" s="30" t="str" cm="1">
        <f t="array" aca="1" ref="B59" ca="1">IF(AND(C59&lt;&gt;"",E59&lt;&gt;"")=TRUE, CELL("row",B59)-18,"")</f>
        <v/>
      </c>
      <c r="C59" s="31"/>
      <c r="D59" s="50"/>
      <c r="E59" s="41"/>
      <c r="F59" s="118"/>
    </row>
    <row r="60" spans="1:6" x14ac:dyDescent="0.3">
      <c r="A60" s="118"/>
      <c r="B60" s="30" t="str" cm="1">
        <f t="array" aca="1" ref="B60" ca="1">IF(AND(C60&lt;&gt;"",E60&lt;&gt;"")=TRUE, CELL("row",B60)-18,"")</f>
        <v/>
      </c>
      <c r="C60" s="31"/>
      <c r="D60" s="50"/>
      <c r="E60" s="41"/>
      <c r="F60" s="118"/>
    </row>
    <row r="61" spans="1:6" x14ac:dyDescent="0.3">
      <c r="A61" s="118"/>
      <c r="B61" s="30" t="str" cm="1">
        <f t="array" aca="1" ref="B61" ca="1">IF(AND(C61&lt;&gt;"",E61&lt;&gt;"")=TRUE, CELL("row",B61)-18,"")</f>
        <v/>
      </c>
      <c r="C61" s="31"/>
      <c r="D61" s="50"/>
      <c r="E61" s="41"/>
      <c r="F61" s="118"/>
    </row>
    <row r="62" spans="1:6" x14ac:dyDescent="0.3">
      <c r="A62" s="118"/>
      <c r="B62" s="30" t="str" cm="1">
        <f t="array" aca="1" ref="B62" ca="1">IF(AND(C62&lt;&gt;"",E62&lt;&gt;"")=TRUE, CELL("row",B62)-18,"")</f>
        <v/>
      </c>
      <c r="C62" s="31"/>
      <c r="D62" s="50"/>
      <c r="E62" s="41"/>
      <c r="F62" s="118"/>
    </row>
    <row r="63" spans="1:6" x14ac:dyDescent="0.3">
      <c r="A63" s="118"/>
      <c r="B63" s="30" t="str" cm="1">
        <f t="array" aca="1" ref="B63" ca="1">IF(AND(C63&lt;&gt;"",E63&lt;&gt;"")=TRUE, CELL("row",B63)-18,"")</f>
        <v/>
      </c>
      <c r="C63" s="31"/>
      <c r="D63" s="50"/>
      <c r="E63" s="41"/>
      <c r="F63" s="118"/>
    </row>
    <row r="64" spans="1:6" x14ac:dyDescent="0.3">
      <c r="A64" s="118"/>
      <c r="B64" s="30" t="str" cm="1">
        <f t="array" aca="1" ref="B64" ca="1">IF(AND(C64&lt;&gt;"",E64&lt;&gt;"")=TRUE, CELL("row",B64)-18,"")</f>
        <v/>
      </c>
      <c r="C64" s="31"/>
      <c r="D64" s="50"/>
      <c r="E64" s="41"/>
      <c r="F64" s="118"/>
    </row>
    <row r="65" spans="1:6" x14ac:dyDescent="0.3">
      <c r="A65" s="118"/>
      <c r="B65" s="30" t="str" cm="1">
        <f t="array" aca="1" ref="B65" ca="1">IF(AND(C65&lt;&gt;"",E65&lt;&gt;"")=TRUE, CELL("row",B65)-18,"")</f>
        <v/>
      </c>
      <c r="C65" s="31"/>
      <c r="D65" s="50"/>
      <c r="E65" s="41"/>
      <c r="F65" s="118"/>
    </row>
    <row r="66" spans="1:6" x14ac:dyDescent="0.3">
      <c r="A66" s="118"/>
      <c r="B66" s="30" t="str" cm="1">
        <f t="array" aca="1" ref="B66" ca="1">IF(AND(C66&lt;&gt;"",E66&lt;&gt;"")=TRUE, CELL("row",B66)-18,"")</f>
        <v/>
      </c>
      <c r="C66" s="31"/>
      <c r="D66" s="50"/>
      <c r="E66" s="41"/>
      <c r="F66" s="118"/>
    </row>
    <row r="67" spans="1:6" x14ac:dyDescent="0.3">
      <c r="A67" s="118"/>
      <c r="B67" s="30" t="str" cm="1">
        <f t="array" aca="1" ref="B67" ca="1">IF(AND(C67&lt;&gt;"",E67&lt;&gt;"")=TRUE, CELL("row",B67)-18,"")</f>
        <v/>
      </c>
      <c r="C67" s="31"/>
      <c r="D67" s="50"/>
      <c r="E67" s="41"/>
      <c r="F67" s="118"/>
    </row>
    <row r="68" spans="1:6" x14ac:dyDescent="0.3">
      <c r="A68" s="118"/>
      <c r="B68" s="30" t="str" cm="1">
        <f t="array" aca="1" ref="B68" ca="1">IF(AND(C68&lt;&gt;"",E68&lt;&gt;"")=TRUE, CELL("row",B68)-18,"")</f>
        <v/>
      </c>
      <c r="C68" s="31"/>
      <c r="D68" s="50"/>
      <c r="E68" s="41"/>
      <c r="F68" s="118"/>
    </row>
    <row r="69" spans="1:6" x14ac:dyDescent="0.3">
      <c r="A69" s="118"/>
      <c r="B69" s="30" t="str" cm="1">
        <f t="array" aca="1" ref="B69" ca="1">IF(AND(C69&lt;&gt;"",E69&lt;&gt;"")=TRUE, CELL("row",B69)-18,"")</f>
        <v/>
      </c>
      <c r="C69" s="31"/>
      <c r="D69" s="50"/>
      <c r="E69" s="41"/>
      <c r="F69" s="118"/>
    </row>
    <row r="70" spans="1:6" x14ac:dyDescent="0.3">
      <c r="A70" s="118"/>
      <c r="B70" s="30" t="str" cm="1">
        <f t="array" aca="1" ref="B70" ca="1">IF(AND(C70&lt;&gt;"",E70&lt;&gt;"")=TRUE, CELL("row",B70)-18,"")</f>
        <v/>
      </c>
      <c r="C70" s="31"/>
      <c r="D70" s="50"/>
      <c r="E70" s="41"/>
      <c r="F70" s="118"/>
    </row>
    <row r="71" spans="1:6" x14ac:dyDescent="0.3">
      <c r="A71" s="118"/>
      <c r="B71" s="30" t="str" cm="1">
        <f t="array" aca="1" ref="B71" ca="1">IF(AND(C71&lt;&gt;"",E71&lt;&gt;"")=TRUE, CELL("row",B71)-18,"")</f>
        <v/>
      </c>
      <c r="C71" s="31"/>
      <c r="D71" s="50"/>
      <c r="E71" s="41"/>
      <c r="F71" s="118"/>
    </row>
    <row r="72" spans="1:6" x14ac:dyDescent="0.3">
      <c r="A72" s="118"/>
      <c r="B72" s="30" t="str" cm="1">
        <f t="array" aca="1" ref="B72" ca="1">IF(AND(C72&lt;&gt;"",E72&lt;&gt;"")=TRUE, CELL("row",B72)-18,"")</f>
        <v/>
      </c>
      <c r="C72" s="31"/>
      <c r="D72" s="50"/>
      <c r="E72" s="41"/>
      <c r="F72" s="118"/>
    </row>
    <row r="73" spans="1:6" x14ac:dyDescent="0.3">
      <c r="A73" s="118"/>
      <c r="B73" s="30" t="str" cm="1">
        <f t="array" aca="1" ref="B73" ca="1">IF(AND(C73&lt;&gt;"",E73&lt;&gt;"")=TRUE, CELL("row",B73)-18,"")</f>
        <v/>
      </c>
      <c r="C73" s="31"/>
      <c r="D73" s="50"/>
      <c r="E73" s="41"/>
      <c r="F73" s="118"/>
    </row>
    <row r="74" spans="1:6" x14ac:dyDescent="0.3">
      <c r="A74" s="118"/>
      <c r="B74" s="30" t="str" cm="1">
        <f t="array" aca="1" ref="B74" ca="1">IF(AND(C74&lt;&gt;"",E74&lt;&gt;"")=TRUE, CELL("row",B74)-18,"")</f>
        <v/>
      </c>
      <c r="C74" s="31"/>
      <c r="D74" s="50"/>
      <c r="E74" s="41"/>
      <c r="F74" s="118"/>
    </row>
    <row r="75" spans="1:6" x14ac:dyDescent="0.3">
      <c r="A75" s="118"/>
      <c r="B75" s="30" t="str" cm="1">
        <f t="array" aca="1" ref="B75" ca="1">IF(AND(C75&lt;&gt;"",E75&lt;&gt;"")=TRUE, CELL("row",B75)-18,"")</f>
        <v/>
      </c>
      <c r="C75" s="31"/>
      <c r="D75" s="50"/>
      <c r="E75" s="41"/>
      <c r="F75" s="118"/>
    </row>
    <row r="76" spans="1:6" x14ac:dyDescent="0.3">
      <c r="A76" s="118"/>
      <c r="B76" s="30" t="str" cm="1">
        <f t="array" aca="1" ref="B76" ca="1">IF(AND(C76&lt;&gt;"",E76&lt;&gt;"")=TRUE, CELL("row",B76)-18,"")</f>
        <v/>
      </c>
      <c r="C76" s="31"/>
      <c r="D76" s="50"/>
      <c r="E76" s="41"/>
      <c r="F76" s="118"/>
    </row>
    <row r="77" spans="1:6" x14ac:dyDescent="0.3">
      <c r="A77" s="118"/>
      <c r="B77" s="30" t="str" cm="1">
        <f t="array" aca="1" ref="B77" ca="1">IF(AND(C77&lt;&gt;"",E77&lt;&gt;"")=TRUE, CELL("row",B77)-18,"")</f>
        <v/>
      </c>
      <c r="C77" s="31"/>
      <c r="D77" s="50"/>
      <c r="E77" s="41"/>
      <c r="F77" s="118"/>
    </row>
    <row r="78" spans="1:6" x14ac:dyDescent="0.3">
      <c r="A78" s="118"/>
      <c r="B78" s="30" t="str" cm="1">
        <f t="array" aca="1" ref="B78" ca="1">IF(AND(C78&lt;&gt;"",E78&lt;&gt;"")=TRUE, CELL("row",B78)-18,"")</f>
        <v/>
      </c>
      <c r="C78" s="31"/>
      <c r="D78" s="50"/>
      <c r="E78" s="41"/>
      <c r="F78" s="118"/>
    </row>
    <row r="79" spans="1:6" x14ac:dyDescent="0.3">
      <c r="A79" s="118"/>
      <c r="B79" s="30" t="str" cm="1">
        <f t="array" aca="1" ref="B79" ca="1">IF(AND(C79&lt;&gt;"",E79&lt;&gt;"")=TRUE, CELL("row",B79)-18,"")</f>
        <v/>
      </c>
      <c r="C79" s="31"/>
      <c r="D79" s="50"/>
      <c r="E79" s="41"/>
      <c r="F79" s="118"/>
    </row>
    <row r="80" spans="1:6" x14ac:dyDescent="0.3">
      <c r="A80" s="118"/>
      <c r="B80" s="30" t="str" cm="1">
        <f t="array" aca="1" ref="B80" ca="1">IF(AND(C80&lt;&gt;"",E80&lt;&gt;"")=TRUE, CELL("row",B80)-18,"")</f>
        <v/>
      </c>
      <c r="C80" s="31"/>
      <c r="D80" s="50"/>
      <c r="E80" s="41"/>
      <c r="F80" s="118"/>
    </row>
    <row r="81" spans="1:6" x14ac:dyDescent="0.3">
      <c r="A81" s="118"/>
      <c r="B81" s="30" t="str" cm="1">
        <f t="array" aca="1" ref="B81" ca="1">IF(AND(C81&lt;&gt;"",E81&lt;&gt;"")=TRUE, CELL("row",B81)-18,"")</f>
        <v/>
      </c>
      <c r="C81" s="31"/>
      <c r="D81" s="50"/>
      <c r="E81" s="41"/>
      <c r="F81" s="118"/>
    </row>
    <row r="82" spans="1:6" x14ac:dyDescent="0.3">
      <c r="A82" s="118"/>
      <c r="B82" s="30" t="str" cm="1">
        <f t="array" aca="1" ref="B82" ca="1">IF(AND(C82&lt;&gt;"",E82&lt;&gt;"")=TRUE, CELL("row",B82)-18,"")</f>
        <v/>
      </c>
      <c r="C82" s="31"/>
      <c r="D82" s="50"/>
      <c r="E82" s="41"/>
      <c r="F82" s="118"/>
    </row>
    <row r="83" spans="1:6" x14ac:dyDescent="0.3">
      <c r="A83" s="118"/>
      <c r="B83" s="30" t="str" cm="1">
        <f t="array" aca="1" ref="B83" ca="1">IF(AND(C83&lt;&gt;"",E83&lt;&gt;"")=TRUE, CELL("row",B83)-18,"")</f>
        <v/>
      </c>
      <c r="C83" s="31"/>
      <c r="D83" s="50"/>
      <c r="E83" s="41"/>
      <c r="F83" s="118"/>
    </row>
    <row r="84" spans="1:6" x14ac:dyDescent="0.3">
      <c r="A84" s="118"/>
      <c r="B84" s="30" t="str" cm="1">
        <f t="array" aca="1" ref="B84" ca="1">IF(AND(C84&lt;&gt;"",E84&lt;&gt;"")=TRUE, CELL("row",B84)-18,"")</f>
        <v/>
      </c>
      <c r="C84" s="31"/>
      <c r="D84" s="50"/>
      <c r="E84" s="41"/>
      <c r="F84" s="118"/>
    </row>
    <row r="85" spans="1:6" x14ac:dyDescent="0.3">
      <c r="A85" s="118"/>
      <c r="B85" s="30" t="str" cm="1">
        <f t="array" aca="1" ref="B85" ca="1">IF(AND(C85&lt;&gt;"",E85&lt;&gt;"")=TRUE, CELL("row",B85)-18,"")</f>
        <v/>
      </c>
      <c r="C85" s="31"/>
      <c r="D85" s="50"/>
      <c r="E85" s="41"/>
      <c r="F85" s="118"/>
    </row>
    <row r="86" spans="1:6" x14ac:dyDescent="0.3">
      <c r="A86" s="118"/>
      <c r="B86" s="30" t="str" cm="1">
        <f t="array" aca="1" ref="B86" ca="1">IF(AND(C86&lt;&gt;"",E86&lt;&gt;"")=TRUE, CELL("row",B86)-18,"")</f>
        <v/>
      </c>
      <c r="C86" s="31"/>
      <c r="D86" s="50"/>
      <c r="E86" s="41"/>
      <c r="F86" s="118"/>
    </row>
    <row r="87" spans="1:6" x14ac:dyDescent="0.3">
      <c r="A87" s="118"/>
      <c r="B87" s="30" t="str" cm="1">
        <f t="array" aca="1" ref="B87" ca="1">IF(AND(C87&lt;&gt;"",E87&lt;&gt;"")=TRUE, CELL("row",B87)-18,"")</f>
        <v/>
      </c>
      <c r="C87" s="31"/>
      <c r="D87" s="50"/>
      <c r="E87" s="41"/>
      <c r="F87" s="118"/>
    </row>
    <row r="88" spans="1:6" x14ac:dyDescent="0.3">
      <c r="A88" s="118"/>
      <c r="B88" s="30" t="str" cm="1">
        <f t="array" aca="1" ref="B88" ca="1">IF(AND(C88&lt;&gt;"",E88&lt;&gt;"")=TRUE, CELL("row",B88)-18,"")</f>
        <v/>
      </c>
      <c r="C88" s="31"/>
      <c r="D88" s="50"/>
      <c r="E88" s="41"/>
      <c r="F88" s="118"/>
    </row>
    <row r="89" spans="1:6" x14ac:dyDescent="0.3">
      <c r="A89" s="118"/>
      <c r="B89" s="30" t="str" cm="1">
        <f t="array" aca="1" ref="B89" ca="1">IF(AND(C89&lt;&gt;"",E89&lt;&gt;"")=TRUE, CELL("row",B89)-18,"")</f>
        <v/>
      </c>
      <c r="C89" s="31"/>
      <c r="D89" s="50"/>
      <c r="E89" s="41"/>
      <c r="F89" s="118"/>
    </row>
    <row r="90" spans="1:6" x14ac:dyDescent="0.3">
      <c r="A90" s="118"/>
      <c r="B90" s="30" t="str" cm="1">
        <f t="array" aca="1" ref="B90" ca="1">IF(AND(C90&lt;&gt;"",E90&lt;&gt;"")=TRUE, CELL("row",B90)-18,"")</f>
        <v/>
      </c>
      <c r="C90" s="31"/>
      <c r="D90" s="50"/>
      <c r="E90" s="41"/>
      <c r="F90" s="118"/>
    </row>
    <row r="91" spans="1:6" x14ac:dyDescent="0.3">
      <c r="A91" s="118"/>
      <c r="B91" s="30" t="str" cm="1">
        <f t="array" aca="1" ref="B91" ca="1">IF(AND(C91&lt;&gt;"",E91&lt;&gt;"")=TRUE, CELL("row",B91)-18,"")</f>
        <v/>
      </c>
      <c r="C91" s="31"/>
      <c r="D91" s="50"/>
      <c r="E91" s="41"/>
      <c r="F91" s="118"/>
    </row>
    <row r="92" spans="1:6" x14ac:dyDescent="0.3">
      <c r="A92" s="118"/>
      <c r="B92" s="30" t="str" cm="1">
        <f t="array" aca="1" ref="B92" ca="1">IF(AND(C92&lt;&gt;"",E92&lt;&gt;"")=TRUE, CELL("row",B92)-18,"")</f>
        <v/>
      </c>
      <c r="C92" s="31"/>
      <c r="D92" s="50"/>
      <c r="E92" s="41"/>
      <c r="F92" s="118"/>
    </row>
    <row r="93" spans="1:6" x14ac:dyDescent="0.3">
      <c r="A93" s="118"/>
      <c r="B93" s="30" t="str" cm="1">
        <f t="array" aca="1" ref="B93" ca="1">IF(AND(C93&lt;&gt;"",E93&lt;&gt;"")=TRUE, CELL("row",B93)-18,"")</f>
        <v/>
      </c>
      <c r="C93" s="31"/>
      <c r="D93" s="50"/>
      <c r="E93" s="41"/>
      <c r="F93" s="118"/>
    </row>
    <row r="94" spans="1:6" x14ac:dyDescent="0.3">
      <c r="A94" s="118"/>
      <c r="B94" s="30" t="str" cm="1">
        <f t="array" aca="1" ref="B94" ca="1">IF(AND(C94&lt;&gt;"",E94&lt;&gt;"")=TRUE, CELL("row",B94)-18,"")</f>
        <v/>
      </c>
      <c r="C94" s="31"/>
      <c r="D94" s="50"/>
      <c r="E94" s="41"/>
      <c r="F94" s="118"/>
    </row>
    <row r="95" spans="1:6" x14ac:dyDescent="0.3">
      <c r="A95" s="118"/>
      <c r="B95" s="30" t="str" cm="1">
        <f t="array" aca="1" ref="B95" ca="1">IF(AND(C95&lt;&gt;"",E95&lt;&gt;"")=TRUE, CELL("row",B95)-18,"")</f>
        <v/>
      </c>
      <c r="C95" s="31"/>
      <c r="D95" s="50"/>
      <c r="E95" s="41"/>
      <c r="F95" s="118"/>
    </row>
    <row r="96" spans="1:6" x14ac:dyDescent="0.3">
      <c r="A96" s="118"/>
      <c r="B96" s="30" t="str" cm="1">
        <f t="array" aca="1" ref="B96" ca="1">IF(AND(C96&lt;&gt;"",E96&lt;&gt;"")=TRUE, CELL("row",B96)-18,"")</f>
        <v/>
      </c>
      <c r="C96" s="31"/>
      <c r="D96" s="50"/>
      <c r="E96" s="41"/>
      <c r="F96" s="118"/>
    </row>
    <row r="97" spans="1:6" x14ac:dyDescent="0.3">
      <c r="A97" s="118"/>
      <c r="B97" s="30" t="str" cm="1">
        <f t="array" aca="1" ref="B97" ca="1">IF(AND(C97&lt;&gt;"",E97&lt;&gt;"")=TRUE, CELL("row",B97)-18,"")</f>
        <v/>
      </c>
      <c r="C97" s="31"/>
      <c r="D97" s="50"/>
      <c r="E97" s="41"/>
      <c r="F97" s="118"/>
    </row>
    <row r="98" spans="1:6" x14ac:dyDescent="0.3">
      <c r="A98" s="118"/>
      <c r="B98" s="30" t="str" cm="1">
        <f t="array" aca="1" ref="B98" ca="1">IF(AND(C98&lt;&gt;"",E98&lt;&gt;"")=TRUE, CELL("row",B98)-18,"")</f>
        <v/>
      </c>
      <c r="C98" s="31"/>
      <c r="D98" s="50"/>
      <c r="E98" s="41"/>
      <c r="F98" s="118"/>
    </row>
    <row r="99" spans="1:6" x14ac:dyDescent="0.3">
      <c r="A99" s="118"/>
      <c r="B99" s="30" t="str" cm="1">
        <f t="array" aca="1" ref="B99" ca="1">IF(AND(C99&lt;&gt;"",E99&lt;&gt;"")=TRUE, CELL("row",B99)-18,"")</f>
        <v/>
      </c>
      <c r="C99" s="31"/>
      <c r="D99" s="50"/>
      <c r="E99" s="41"/>
      <c r="F99" s="118"/>
    </row>
    <row r="100" spans="1:6" x14ac:dyDescent="0.3">
      <c r="A100" s="118"/>
      <c r="B100" s="30" t="str" cm="1">
        <f t="array" aca="1" ref="B100" ca="1">IF(AND(C100&lt;&gt;"",E100&lt;&gt;"")=TRUE, CELL("row",B100)-18,"")</f>
        <v/>
      </c>
      <c r="C100" s="31"/>
      <c r="D100" s="50"/>
      <c r="E100" s="41"/>
      <c r="F100" s="118"/>
    </row>
    <row r="101" spans="1:6" x14ac:dyDescent="0.3">
      <c r="A101" s="118"/>
      <c r="B101" s="30" t="str" cm="1">
        <f t="array" aca="1" ref="B101" ca="1">IF(AND(C101&lt;&gt;"",E101&lt;&gt;"")=TRUE, CELL("row",B101)-18,"")</f>
        <v/>
      </c>
      <c r="C101" s="31"/>
      <c r="D101" s="50"/>
      <c r="E101" s="41"/>
      <c r="F101" s="118"/>
    </row>
    <row r="102" spans="1:6" x14ac:dyDescent="0.3">
      <c r="A102" s="118"/>
      <c r="B102" s="30" t="str" cm="1">
        <f t="array" aca="1" ref="B102" ca="1">IF(AND(C102&lt;&gt;"",E102&lt;&gt;"")=TRUE, CELL("row",B102)-18,"")</f>
        <v/>
      </c>
      <c r="C102" s="31"/>
      <c r="D102" s="50"/>
      <c r="E102" s="41"/>
      <c r="F102" s="118"/>
    </row>
    <row r="103" spans="1:6" x14ac:dyDescent="0.3">
      <c r="A103" s="118"/>
      <c r="B103" s="30" t="str" cm="1">
        <f t="array" aca="1" ref="B103" ca="1">IF(AND(C103&lt;&gt;"",E103&lt;&gt;"")=TRUE, CELL("row",B103)-18,"")</f>
        <v/>
      </c>
      <c r="C103" s="31"/>
      <c r="D103" s="50"/>
      <c r="E103" s="41"/>
      <c r="F103" s="118"/>
    </row>
    <row r="104" spans="1:6" x14ac:dyDescent="0.3">
      <c r="A104" s="118"/>
      <c r="B104" s="30" t="str" cm="1">
        <f t="array" aca="1" ref="B104" ca="1">IF(AND(C104&lt;&gt;"",E104&lt;&gt;"")=TRUE, CELL("row",B104)-18,"")</f>
        <v/>
      </c>
      <c r="C104" s="31"/>
      <c r="D104" s="50"/>
      <c r="E104" s="41"/>
      <c r="F104" s="118"/>
    </row>
    <row r="105" spans="1:6" x14ac:dyDescent="0.3">
      <c r="A105" s="118"/>
      <c r="B105" s="30" t="str" cm="1">
        <f t="array" aca="1" ref="B105" ca="1">IF(AND(C105&lt;&gt;"",E105&lt;&gt;"")=TRUE, CELL("row",B105)-18,"")</f>
        <v/>
      </c>
      <c r="C105" s="31"/>
      <c r="D105" s="50"/>
      <c r="E105" s="41"/>
      <c r="F105" s="118"/>
    </row>
    <row r="106" spans="1:6" x14ac:dyDescent="0.3">
      <c r="A106" s="118"/>
      <c r="B106" s="30" t="str" cm="1">
        <f t="array" aca="1" ref="B106" ca="1">IF(AND(C106&lt;&gt;"",E106&lt;&gt;"")=TRUE, CELL("row",B106)-18,"")</f>
        <v/>
      </c>
      <c r="C106" s="31"/>
      <c r="D106" s="50"/>
      <c r="E106" s="41"/>
      <c r="F106" s="118"/>
    </row>
    <row r="107" spans="1:6" x14ac:dyDescent="0.3">
      <c r="A107" s="118"/>
      <c r="B107" s="30" t="str" cm="1">
        <f t="array" aca="1" ref="B107" ca="1">IF(AND(C107&lt;&gt;"",E107&lt;&gt;"")=TRUE, CELL("row",B107)-18,"")</f>
        <v/>
      </c>
      <c r="C107" s="31"/>
      <c r="D107" s="50"/>
      <c r="E107" s="41"/>
      <c r="F107" s="118"/>
    </row>
    <row r="108" spans="1:6" x14ac:dyDescent="0.3">
      <c r="A108" s="118"/>
      <c r="B108" s="30" t="str" cm="1">
        <f t="array" aca="1" ref="B108" ca="1">IF(AND(C108&lt;&gt;"",E108&lt;&gt;"")=TRUE, CELL("row",B108)-18,"")</f>
        <v/>
      </c>
      <c r="C108" s="31"/>
      <c r="D108" s="50"/>
      <c r="E108" s="41"/>
      <c r="F108" s="118"/>
    </row>
    <row r="109" spans="1:6" x14ac:dyDescent="0.3">
      <c r="A109" s="118"/>
      <c r="B109" s="30" t="str" cm="1">
        <f t="array" aca="1" ref="B109" ca="1">IF(AND(C109&lt;&gt;"",E109&lt;&gt;"")=TRUE, CELL("row",B109)-18,"")</f>
        <v/>
      </c>
      <c r="C109" s="31"/>
      <c r="D109" s="50"/>
      <c r="E109" s="41"/>
      <c r="F109" s="118"/>
    </row>
    <row r="110" spans="1:6" x14ac:dyDescent="0.3">
      <c r="A110" s="118"/>
      <c r="B110" s="30" t="str" cm="1">
        <f t="array" aca="1" ref="B110" ca="1">IF(AND(C110&lt;&gt;"",E110&lt;&gt;"")=TRUE, CELL("row",B110)-18,"")</f>
        <v/>
      </c>
      <c r="C110" s="31"/>
      <c r="D110" s="50"/>
      <c r="E110" s="41"/>
      <c r="F110" s="118"/>
    </row>
    <row r="111" spans="1:6" x14ac:dyDescent="0.3">
      <c r="A111" s="118"/>
      <c r="B111" s="30" t="str" cm="1">
        <f t="array" aca="1" ref="B111" ca="1">IF(AND(C111&lt;&gt;"",E111&lt;&gt;"")=TRUE, CELL("row",B111)-18,"")</f>
        <v/>
      </c>
      <c r="C111" s="31"/>
      <c r="D111" s="50"/>
      <c r="E111" s="41"/>
      <c r="F111" s="118"/>
    </row>
    <row r="112" spans="1:6" x14ac:dyDescent="0.3">
      <c r="A112" s="118"/>
      <c r="B112" s="30" t="str" cm="1">
        <f t="array" aca="1" ref="B112" ca="1">IF(AND(C112&lt;&gt;"",E112&lt;&gt;"")=TRUE, CELL("row",B112)-18,"")</f>
        <v/>
      </c>
      <c r="C112" s="31"/>
      <c r="D112" s="50"/>
      <c r="E112" s="41"/>
      <c r="F112" s="118"/>
    </row>
    <row r="113" spans="1:6" x14ac:dyDescent="0.3">
      <c r="A113" s="118"/>
      <c r="B113" s="30" t="str" cm="1">
        <f t="array" aca="1" ref="B113" ca="1">IF(AND(C113&lt;&gt;"",E113&lt;&gt;"")=TRUE, CELL("row",B113)-18,"")</f>
        <v/>
      </c>
      <c r="C113" s="31"/>
      <c r="D113" s="50"/>
      <c r="E113" s="41"/>
      <c r="F113" s="118"/>
    </row>
    <row r="114" spans="1:6" x14ac:dyDescent="0.3">
      <c r="A114" s="118"/>
      <c r="B114" s="30" t="str" cm="1">
        <f t="array" aca="1" ref="B114" ca="1">IF(AND(C114&lt;&gt;"",E114&lt;&gt;"")=TRUE, CELL("row",B114)-18,"")</f>
        <v/>
      </c>
      <c r="C114" s="31"/>
      <c r="D114" s="50"/>
      <c r="E114" s="41"/>
      <c r="F114" s="118"/>
    </row>
    <row r="115" spans="1:6" x14ac:dyDescent="0.3">
      <c r="A115" s="118"/>
      <c r="B115" s="30" t="str" cm="1">
        <f t="array" aca="1" ref="B115" ca="1">IF(AND(C115&lt;&gt;"",E115&lt;&gt;"")=TRUE, CELL("row",B115)-18,"")</f>
        <v/>
      </c>
      <c r="C115" s="31"/>
      <c r="D115" s="50"/>
      <c r="E115" s="41"/>
      <c r="F115" s="118"/>
    </row>
    <row r="116" spans="1:6" x14ac:dyDescent="0.3">
      <c r="A116" s="118"/>
      <c r="B116" s="30" t="str" cm="1">
        <f t="array" aca="1" ref="B116" ca="1">IF(AND(C116&lt;&gt;"",E116&lt;&gt;"")=TRUE, CELL("row",B116)-18,"")</f>
        <v/>
      </c>
      <c r="C116" s="31"/>
      <c r="D116" s="50"/>
      <c r="E116" s="41"/>
      <c r="F116" s="118"/>
    </row>
    <row r="117" spans="1:6" x14ac:dyDescent="0.3">
      <c r="A117" s="118"/>
      <c r="B117" s="30" t="str" cm="1">
        <f t="array" aca="1" ref="B117" ca="1">IF(AND(C117&lt;&gt;"",E117&lt;&gt;"")=TRUE, CELL("row",B117)-18,"")</f>
        <v/>
      </c>
      <c r="C117" s="31"/>
      <c r="D117" s="50"/>
      <c r="E117" s="41"/>
      <c r="F117" s="118"/>
    </row>
    <row r="118" spans="1:6" x14ac:dyDescent="0.3">
      <c r="A118" s="118"/>
      <c r="B118" s="30" t="str" cm="1">
        <f t="array" aca="1" ref="B118" ca="1">IF(AND(C118&lt;&gt;"",E118&lt;&gt;"")=TRUE, CELL("row",B118)-18,"")</f>
        <v/>
      </c>
      <c r="C118" s="31"/>
      <c r="D118" s="50"/>
      <c r="E118" s="41"/>
      <c r="F118" s="118"/>
    </row>
    <row r="119" spans="1:6" x14ac:dyDescent="0.3">
      <c r="A119" s="118"/>
      <c r="B119" s="30" t="str" cm="1">
        <f t="array" aca="1" ref="B119" ca="1">IF(AND(C119&lt;&gt;"",E119&lt;&gt;"")=TRUE, CELL("row",B119)-18,"")</f>
        <v/>
      </c>
      <c r="C119" s="31"/>
      <c r="D119" s="50"/>
      <c r="E119" s="41"/>
      <c r="F119" s="118"/>
    </row>
    <row r="120" spans="1:6" x14ac:dyDescent="0.3">
      <c r="A120" s="118"/>
      <c r="B120" s="30" t="str" cm="1">
        <f t="array" aca="1" ref="B120" ca="1">IF(AND(C120&lt;&gt;"",E120&lt;&gt;"")=TRUE, CELL("row",B120)-18,"")</f>
        <v/>
      </c>
      <c r="C120" s="31"/>
      <c r="D120" s="50"/>
      <c r="E120" s="41"/>
      <c r="F120" s="118"/>
    </row>
    <row r="121" spans="1:6" x14ac:dyDescent="0.3">
      <c r="A121" s="118"/>
      <c r="B121" s="30" t="str" cm="1">
        <f t="array" aca="1" ref="B121" ca="1">IF(AND(C121&lt;&gt;"",E121&lt;&gt;"")=TRUE, CELL("row",B121)-18,"")</f>
        <v/>
      </c>
      <c r="C121" s="31"/>
      <c r="D121" s="50"/>
      <c r="E121" s="41"/>
      <c r="F121" s="118"/>
    </row>
    <row r="122" spans="1:6" x14ac:dyDescent="0.3">
      <c r="A122" s="118"/>
      <c r="B122" s="30" t="str" cm="1">
        <f t="array" aca="1" ref="B122" ca="1">IF(AND(C122&lt;&gt;"",E122&lt;&gt;"")=TRUE, CELL("row",B122)-18,"")</f>
        <v/>
      </c>
      <c r="C122" s="31"/>
      <c r="D122" s="50"/>
      <c r="E122" s="41"/>
      <c r="F122" s="118"/>
    </row>
    <row r="123" spans="1:6" x14ac:dyDescent="0.3">
      <c r="A123" s="118"/>
      <c r="B123" s="30" t="str" cm="1">
        <f t="array" aca="1" ref="B123" ca="1">IF(AND(C123&lt;&gt;"",E123&lt;&gt;"")=TRUE, CELL("row",B123)-18,"")</f>
        <v/>
      </c>
      <c r="C123" s="31"/>
      <c r="D123" s="50"/>
      <c r="E123" s="41"/>
      <c r="F123" s="118"/>
    </row>
    <row r="124" spans="1:6" x14ac:dyDescent="0.3">
      <c r="A124" s="118"/>
      <c r="B124" s="30" t="str" cm="1">
        <f t="array" aca="1" ref="B124" ca="1">IF(AND(C124&lt;&gt;"",E124&lt;&gt;"")=TRUE, CELL("row",B124)-18,"")</f>
        <v/>
      </c>
      <c r="C124" s="31"/>
      <c r="D124" s="50"/>
      <c r="E124" s="41"/>
      <c r="F124" s="118"/>
    </row>
    <row r="125" spans="1:6" x14ac:dyDescent="0.3">
      <c r="A125" s="118"/>
      <c r="B125" s="30" t="str" cm="1">
        <f t="array" aca="1" ref="B125" ca="1">IF(AND(C125&lt;&gt;"",E125&lt;&gt;"")=TRUE, CELL("row",B125)-18,"")</f>
        <v/>
      </c>
      <c r="C125" s="31"/>
      <c r="D125" s="50"/>
      <c r="E125" s="41"/>
      <c r="F125" s="118"/>
    </row>
    <row r="126" spans="1:6" x14ac:dyDescent="0.3">
      <c r="A126" s="118"/>
      <c r="B126" s="30" t="str" cm="1">
        <f t="array" aca="1" ref="B126" ca="1">IF(AND(C126&lt;&gt;"",E126&lt;&gt;"")=TRUE, CELL("row",B126)-18,"")</f>
        <v/>
      </c>
      <c r="C126" s="31"/>
      <c r="D126" s="50"/>
      <c r="E126" s="41"/>
      <c r="F126" s="118"/>
    </row>
    <row r="127" spans="1:6" x14ac:dyDescent="0.3">
      <c r="A127" s="118"/>
      <c r="B127" s="30" t="str" cm="1">
        <f t="array" aca="1" ref="B127" ca="1">IF(AND(C127&lt;&gt;"",E127&lt;&gt;"")=TRUE, CELL("row",B127)-18,"")</f>
        <v/>
      </c>
      <c r="C127" s="31"/>
      <c r="D127" s="50"/>
      <c r="E127" s="41"/>
      <c r="F127" s="118"/>
    </row>
    <row r="128" spans="1:6" x14ac:dyDescent="0.3">
      <c r="A128" s="118"/>
      <c r="B128" s="30" t="str" cm="1">
        <f t="array" aca="1" ref="B128" ca="1">IF(AND(C128&lt;&gt;"",E128&lt;&gt;"")=TRUE, CELL("row",B128)-18,"")</f>
        <v/>
      </c>
      <c r="C128" s="31"/>
      <c r="D128" s="50"/>
      <c r="E128" s="41"/>
      <c r="F128" s="118"/>
    </row>
    <row r="129" spans="1:6" x14ac:dyDescent="0.3">
      <c r="A129" s="118"/>
      <c r="B129" s="30" t="str" cm="1">
        <f t="array" aca="1" ref="B129" ca="1">IF(AND(C129&lt;&gt;"",E129&lt;&gt;"")=TRUE, CELL("row",B129)-18,"")</f>
        <v/>
      </c>
      <c r="C129" s="31"/>
      <c r="D129" s="50"/>
      <c r="E129" s="41"/>
      <c r="F129" s="118"/>
    </row>
    <row r="130" spans="1:6" x14ac:dyDescent="0.3">
      <c r="A130" s="118"/>
      <c r="B130" s="30" t="str" cm="1">
        <f t="array" aca="1" ref="B130" ca="1">IF(AND(C130&lt;&gt;"",E130&lt;&gt;"")=TRUE, CELL("row",B130)-18,"")</f>
        <v/>
      </c>
      <c r="C130" s="31"/>
      <c r="D130" s="50"/>
      <c r="E130" s="41"/>
      <c r="F130" s="118"/>
    </row>
    <row r="131" spans="1:6" x14ac:dyDescent="0.3">
      <c r="A131" s="118"/>
      <c r="B131" s="30" t="str" cm="1">
        <f t="array" aca="1" ref="B131" ca="1">IF(AND(C131&lt;&gt;"",E131&lt;&gt;"")=TRUE, CELL("row",B131)-18,"")</f>
        <v/>
      </c>
      <c r="C131" s="31"/>
      <c r="D131" s="50"/>
      <c r="E131" s="41"/>
      <c r="F131" s="118"/>
    </row>
    <row r="132" spans="1:6" x14ac:dyDescent="0.3">
      <c r="A132" s="118"/>
      <c r="B132" s="30" t="str" cm="1">
        <f t="array" aca="1" ref="B132" ca="1">IF(AND(C132&lt;&gt;"",E132&lt;&gt;"")=TRUE, CELL("row",B132)-18,"")</f>
        <v/>
      </c>
      <c r="C132" s="31"/>
      <c r="D132" s="50"/>
      <c r="E132" s="41"/>
      <c r="F132" s="118"/>
    </row>
    <row r="133" spans="1:6" x14ac:dyDescent="0.3">
      <c r="A133" s="118"/>
      <c r="B133" s="30" t="str" cm="1">
        <f t="array" aca="1" ref="B133" ca="1">IF(AND(C133&lt;&gt;"",E133&lt;&gt;"")=TRUE, CELL("row",B133)-18,"")</f>
        <v/>
      </c>
      <c r="C133" s="31"/>
      <c r="D133" s="50"/>
      <c r="E133" s="41"/>
      <c r="F133" s="118"/>
    </row>
    <row r="134" spans="1:6" x14ac:dyDescent="0.3">
      <c r="A134" s="118"/>
      <c r="B134" s="30" t="str" cm="1">
        <f t="array" aca="1" ref="B134" ca="1">IF(AND(C134&lt;&gt;"",E134&lt;&gt;"")=TRUE, CELL("row",B134)-18,"")</f>
        <v/>
      </c>
      <c r="C134" s="31"/>
      <c r="D134" s="50"/>
      <c r="E134" s="41"/>
      <c r="F134" s="118"/>
    </row>
    <row r="135" spans="1:6" x14ac:dyDescent="0.3">
      <c r="A135" s="118"/>
      <c r="B135" s="30" t="str" cm="1">
        <f t="array" aca="1" ref="B135" ca="1">IF(AND(C135&lt;&gt;"",E135&lt;&gt;"")=TRUE, CELL("row",B135)-18,"")</f>
        <v/>
      </c>
      <c r="C135" s="31"/>
      <c r="D135" s="50"/>
      <c r="E135" s="41"/>
      <c r="F135" s="118"/>
    </row>
    <row r="136" spans="1:6" x14ac:dyDescent="0.3">
      <c r="A136" s="118"/>
      <c r="B136" s="30" t="str" cm="1">
        <f t="array" aca="1" ref="B136" ca="1">IF(AND(C136&lt;&gt;"",E136&lt;&gt;"")=TRUE, CELL("row",B136)-18,"")</f>
        <v/>
      </c>
      <c r="C136" s="31"/>
      <c r="D136" s="50"/>
      <c r="E136" s="41"/>
      <c r="F136" s="118"/>
    </row>
    <row r="137" spans="1:6" x14ac:dyDescent="0.3">
      <c r="A137" s="118"/>
      <c r="B137" s="30" t="str" cm="1">
        <f t="array" aca="1" ref="B137" ca="1">IF(AND(C137&lt;&gt;"",E137&lt;&gt;"")=TRUE, CELL("row",B137)-18,"")</f>
        <v/>
      </c>
      <c r="C137" s="31"/>
      <c r="D137" s="50"/>
      <c r="E137" s="41"/>
      <c r="F137" s="118"/>
    </row>
    <row r="138" spans="1:6" x14ac:dyDescent="0.3">
      <c r="A138" s="118"/>
      <c r="B138" s="30" t="str" cm="1">
        <f t="array" aca="1" ref="B138" ca="1">IF(AND(C138&lt;&gt;"",E138&lt;&gt;"")=TRUE, CELL("row",B138)-18,"")</f>
        <v/>
      </c>
      <c r="C138" s="31"/>
      <c r="D138" s="50"/>
      <c r="E138" s="41"/>
      <c r="F138" s="118"/>
    </row>
    <row r="139" spans="1:6" x14ac:dyDescent="0.3">
      <c r="A139" s="118"/>
      <c r="B139" s="30" t="str" cm="1">
        <f t="array" aca="1" ref="B139" ca="1">IF(AND(C139&lt;&gt;"",E139&lt;&gt;"")=TRUE, CELL("row",B139)-18,"")</f>
        <v/>
      </c>
      <c r="C139" s="31"/>
      <c r="D139" s="50"/>
      <c r="E139" s="41"/>
      <c r="F139" s="118"/>
    </row>
    <row r="140" spans="1:6" x14ac:dyDescent="0.3">
      <c r="A140" s="118"/>
      <c r="B140" s="30" t="str" cm="1">
        <f t="array" aca="1" ref="B140" ca="1">IF(AND(C140&lt;&gt;"",E140&lt;&gt;"")=TRUE, CELL("row",B140)-18,"")</f>
        <v/>
      </c>
      <c r="C140" s="31"/>
      <c r="D140" s="50"/>
      <c r="E140" s="41"/>
      <c r="F140" s="118"/>
    </row>
    <row r="141" spans="1:6" x14ac:dyDescent="0.3">
      <c r="A141" s="118"/>
      <c r="B141" s="30" t="str" cm="1">
        <f t="array" aca="1" ref="B141" ca="1">IF(AND(C141&lt;&gt;"",E141&lt;&gt;"")=TRUE, CELL("row",B141)-18,"")</f>
        <v/>
      </c>
      <c r="C141" s="31"/>
      <c r="D141" s="50"/>
      <c r="E141" s="41"/>
      <c r="F141" s="118"/>
    </row>
    <row r="142" spans="1:6" x14ac:dyDescent="0.3">
      <c r="A142" s="118"/>
      <c r="B142" s="30" t="str" cm="1">
        <f t="array" aca="1" ref="B142" ca="1">IF(AND(C142&lt;&gt;"",E142&lt;&gt;"")=TRUE, CELL("row",B142)-18,"")</f>
        <v/>
      </c>
      <c r="C142" s="31"/>
      <c r="D142" s="50"/>
      <c r="E142" s="41"/>
      <c r="F142" s="118"/>
    </row>
    <row r="143" spans="1:6" x14ac:dyDescent="0.3">
      <c r="A143" s="118"/>
      <c r="B143" s="30" t="str" cm="1">
        <f t="array" aca="1" ref="B143" ca="1">IF(AND(C143&lt;&gt;"",E143&lt;&gt;"")=TRUE, CELL("row",B143)-18,"")</f>
        <v/>
      </c>
      <c r="C143" s="31"/>
      <c r="D143" s="50"/>
      <c r="E143" s="41"/>
      <c r="F143" s="118"/>
    </row>
    <row r="144" spans="1:6" x14ac:dyDescent="0.3">
      <c r="A144" s="118"/>
      <c r="B144" s="30" t="str" cm="1">
        <f t="array" aca="1" ref="B144" ca="1">IF(AND(C144&lt;&gt;"",E144&lt;&gt;"")=TRUE, CELL("row",B144)-18,"")</f>
        <v/>
      </c>
      <c r="C144" s="31"/>
      <c r="D144" s="50"/>
      <c r="E144" s="41"/>
      <c r="F144" s="118"/>
    </row>
    <row r="145" spans="1:6" x14ac:dyDescent="0.3">
      <c r="A145" s="118"/>
      <c r="B145" s="30" t="str" cm="1">
        <f t="array" aca="1" ref="B145" ca="1">IF(AND(C145&lt;&gt;"",E145&lt;&gt;"")=TRUE, CELL("row",B145)-18,"")</f>
        <v/>
      </c>
      <c r="C145" s="31"/>
      <c r="D145" s="50"/>
      <c r="E145" s="41"/>
      <c r="F145" s="118"/>
    </row>
    <row r="146" spans="1:6" x14ac:dyDescent="0.3">
      <c r="A146" s="118"/>
      <c r="B146" s="30" t="str" cm="1">
        <f t="array" aca="1" ref="B146" ca="1">IF(AND(C146&lt;&gt;"",E146&lt;&gt;"")=TRUE, CELL("row",B146)-18,"")</f>
        <v/>
      </c>
      <c r="C146" s="31"/>
      <c r="D146" s="50"/>
      <c r="E146" s="41"/>
      <c r="F146" s="118"/>
    </row>
    <row r="147" spans="1:6" x14ac:dyDescent="0.3">
      <c r="A147" s="118"/>
      <c r="B147" s="30" t="str" cm="1">
        <f t="array" aca="1" ref="B147" ca="1">IF(AND(C147&lt;&gt;"",E147&lt;&gt;"")=TRUE, CELL("row",B147)-18,"")</f>
        <v/>
      </c>
      <c r="C147" s="31"/>
      <c r="D147" s="50"/>
      <c r="E147" s="41"/>
      <c r="F147" s="118"/>
    </row>
    <row r="148" spans="1:6" x14ac:dyDescent="0.3">
      <c r="A148" s="118"/>
      <c r="B148" s="30" t="str" cm="1">
        <f t="array" aca="1" ref="B148" ca="1">IF(AND(C148&lt;&gt;"",E148&lt;&gt;"")=TRUE, CELL("row",B148)-18,"")</f>
        <v/>
      </c>
      <c r="C148" s="31"/>
      <c r="D148" s="50"/>
      <c r="E148" s="41"/>
      <c r="F148" s="118"/>
    </row>
    <row r="149" spans="1:6" x14ac:dyDescent="0.3">
      <c r="A149" s="118"/>
      <c r="B149" s="30" t="str" cm="1">
        <f t="array" aca="1" ref="B149" ca="1">IF(AND(C149&lt;&gt;"",E149&lt;&gt;"")=TRUE, CELL("row",B149)-18,"")</f>
        <v/>
      </c>
      <c r="C149" s="31"/>
      <c r="D149" s="50"/>
      <c r="E149" s="41"/>
      <c r="F149" s="118"/>
    </row>
    <row r="150" spans="1:6" x14ac:dyDescent="0.3">
      <c r="A150" s="118"/>
      <c r="B150" s="30" t="str" cm="1">
        <f t="array" aca="1" ref="B150" ca="1">IF(AND(C150&lt;&gt;"",E150&lt;&gt;"")=TRUE, CELL("row",B150)-18,"")</f>
        <v/>
      </c>
      <c r="C150" s="31"/>
      <c r="D150" s="50"/>
      <c r="E150" s="41"/>
      <c r="F150" s="118"/>
    </row>
    <row r="151" spans="1:6" x14ac:dyDescent="0.3">
      <c r="A151" s="118"/>
      <c r="B151" s="30" t="str" cm="1">
        <f t="array" aca="1" ref="B151" ca="1">IF(AND(C151&lt;&gt;"",E151&lt;&gt;"")=TRUE, CELL("row",B151)-18,"")</f>
        <v/>
      </c>
      <c r="C151" s="31"/>
      <c r="D151" s="50"/>
      <c r="E151" s="41"/>
      <c r="F151" s="118"/>
    </row>
    <row r="152" spans="1:6" x14ac:dyDescent="0.3">
      <c r="A152" s="118"/>
      <c r="B152" s="30" t="str" cm="1">
        <f t="array" aca="1" ref="B152" ca="1">IF(AND(C152&lt;&gt;"",E152&lt;&gt;"")=TRUE, CELL("row",B152)-18,"")</f>
        <v/>
      </c>
      <c r="C152" s="31"/>
      <c r="D152" s="50"/>
      <c r="E152" s="41"/>
      <c r="F152" s="118"/>
    </row>
    <row r="153" spans="1:6" x14ac:dyDescent="0.3">
      <c r="A153" s="118"/>
      <c r="B153" s="30" t="str" cm="1">
        <f t="array" aca="1" ref="B153" ca="1">IF(AND(C153&lt;&gt;"",E153&lt;&gt;"")=TRUE, CELL("row",B153)-18,"")</f>
        <v/>
      </c>
      <c r="C153" s="31"/>
      <c r="D153" s="50"/>
      <c r="E153" s="41"/>
      <c r="F153" s="118"/>
    </row>
    <row r="154" spans="1:6" x14ac:dyDescent="0.3">
      <c r="A154" s="118"/>
      <c r="B154" s="30" t="str" cm="1">
        <f t="array" aca="1" ref="B154" ca="1">IF(AND(C154&lt;&gt;"",E154&lt;&gt;"")=TRUE, CELL("row",B154)-18,"")</f>
        <v/>
      </c>
      <c r="C154" s="31"/>
      <c r="D154" s="50"/>
      <c r="E154" s="41"/>
      <c r="F154" s="118"/>
    </row>
    <row r="155" spans="1:6" x14ac:dyDescent="0.3">
      <c r="A155" s="118"/>
      <c r="B155" s="30" t="str" cm="1">
        <f t="array" aca="1" ref="B155" ca="1">IF(AND(C155&lt;&gt;"",E155&lt;&gt;"")=TRUE, CELL("row",B155)-18,"")</f>
        <v/>
      </c>
      <c r="C155" s="31"/>
      <c r="D155" s="50"/>
      <c r="E155" s="41"/>
      <c r="F155" s="118"/>
    </row>
    <row r="156" spans="1:6" x14ac:dyDescent="0.3">
      <c r="A156" s="118"/>
      <c r="B156" s="30" t="str" cm="1">
        <f t="array" aca="1" ref="B156" ca="1">IF(AND(C156&lt;&gt;"",E156&lt;&gt;"")=TRUE, CELL("row",B156)-18,"")</f>
        <v/>
      </c>
      <c r="C156" s="31"/>
      <c r="D156" s="50"/>
      <c r="E156" s="41"/>
      <c r="F156" s="118"/>
    </row>
    <row r="157" spans="1:6" x14ac:dyDescent="0.3">
      <c r="A157" s="118"/>
      <c r="B157" s="30" t="str" cm="1">
        <f t="array" aca="1" ref="B157" ca="1">IF(AND(C157&lt;&gt;"",E157&lt;&gt;"")=TRUE, CELL("row",B157)-18,"")</f>
        <v/>
      </c>
      <c r="C157" s="31"/>
      <c r="D157" s="50"/>
      <c r="E157" s="41"/>
      <c r="F157" s="118"/>
    </row>
    <row r="158" spans="1:6" x14ac:dyDescent="0.3">
      <c r="A158" s="118"/>
      <c r="B158" s="30" t="str" cm="1">
        <f t="array" aca="1" ref="B158" ca="1">IF(AND(C158&lt;&gt;"",E158&lt;&gt;"")=TRUE, CELL("row",B158)-18,"")</f>
        <v/>
      </c>
      <c r="C158" s="31"/>
      <c r="D158" s="50"/>
      <c r="E158" s="41"/>
      <c r="F158" s="118"/>
    </row>
    <row r="159" spans="1:6" x14ac:dyDescent="0.3">
      <c r="A159" s="118"/>
      <c r="B159" s="30" t="str" cm="1">
        <f t="array" aca="1" ref="B159" ca="1">IF(AND(C159&lt;&gt;"",E159&lt;&gt;"")=TRUE, CELL("row",B159)-18,"")</f>
        <v/>
      </c>
      <c r="C159" s="31"/>
      <c r="D159" s="50"/>
      <c r="E159" s="41"/>
      <c r="F159" s="118"/>
    </row>
    <row r="160" spans="1:6" x14ac:dyDescent="0.3">
      <c r="A160" s="118"/>
      <c r="B160" s="30" t="str" cm="1">
        <f t="array" aca="1" ref="B160" ca="1">IF(AND(C160&lt;&gt;"",E160&lt;&gt;"")=TRUE, CELL("row",B160)-18,"")</f>
        <v/>
      </c>
      <c r="C160" s="31"/>
      <c r="D160" s="50"/>
      <c r="E160" s="41"/>
      <c r="F160" s="118"/>
    </row>
    <row r="161" spans="1:6" x14ac:dyDescent="0.3">
      <c r="A161" s="118"/>
      <c r="B161" s="30" t="str" cm="1">
        <f t="array" aca="1" ref="B161" ca="1">IF(AND(C161&lt;&gt;"",E161&lt;&gt;"")=TRUE, CELL("row",B161)-18,"")</f>
        <v/>
      </c>
      <c r="C161" s="31"/>
      <c r="D161" s="50"/>
      <c r="E161" s="41"/>
      <c r="F161" s="118"/>
    </row>
    <row r="162" spans="1:6" x14ac:dyDescent="0.3">
      <c r="A162" s="118"/>
      <c r="B162" s="30" t="str" cm="1">
        <f t="array" aca="1" ref="B162" ca="1">IF(AND(C162&lt;&gt;"",E162&lt;&gt;"")=TRUE, CELL("row",B162)-18,"")</f>
        <v/>
      </c>
      <c r="C162" s="31"/>
      <c r="D162" s="50"/>
      <c r="E162" s="41"/>
      <c r="F162" s="118"/>
    </row>
    <row r="163" spans="1:6" x14ac:dyDescent="0.3">
      <c r="A163" s="118"/>
      <c r="B163" s="30" t="str" cm="1">
        <f t="array" aca="1" ref="B163" ca="1">IF(AND(C163&lt;&gt;"",E163&lt;&gt;"")=TRUE, CELL("row",B163)-18,"")</f>
        <v/>
      </c>
      <c r="C163" s="31"/>
      <c r="D163" s="50"/>
      <c r="E163" s="41"/>
      <c r="F163" s="118"/>
    </row>
    <row r="164" spans="1:6" x14ac:dyDescent="0.3">
      <c r="A164" s="118"/>
      <c r="B164" s="30" t="str" cm="1">
        <f t="array" aca="1" ref="B164" ca="1">IF(AND(C164&lt;&gt;"",E164&lt;&gt;"")=TRUE, CELL("row",B164)-18,"")</f>
        <v/>
      </c>
      <c r="C164" s="31"/>
      <c r="D164" s="50"/>
      <c r="E164" s="41"/>
      <c r="F164" s="118"/>
    </row>
    <row r="165" spans="1:6" x14ac:dyDescent="0.3">
      <c r="A165" s="118"/>
      <c r="B165" s="30" t="str" cm="1">
        <f t="array" aca="1" ref="B165" ca="1">IF(AND(C165&lt;&gt;"",E165&lt;&gt;"")=TRUE, CELL("row",B165)-18,"")</f>
        <v/>
      </c>
      <c r="C165" s="31"/>
      <c r="D165" s="50"/>
      <c r="E165" s="41"/>
      <c r="F165" s="118"/>
    </row>
    <row r="166" spans="1:6" x14ac:dyDescent="0.3">
      <c r="A166" s="118"/>
      <c r="B166" s="30" t="str" cm="1">
        <f t="array" aca="1" ref="B166" ca="1">IF(AND(C166&lt;&gt;"",E166&lt;&gt;"")=TRUE, CELL("row",B166)-18,"")</f>
        <v/>
      </c>
      <c r="C166" s="31"/>
      <c r="D166" s="50"/>
      <c r="E166" s="41"/>
      <c r="F166" s="118"/>
    </row>
    <row r="167" spans="1:6" x14ac:dyDescent="0.3">
      <c r="A167" s="118"/>
      <c r="B167" s="30" t="str" cm="1">
        <f t="array" aca="1" ref="B167" ca="1">IF(AND(C167&lt;&gt;"",E167&lt;&gt;"")=TRUE, CELL("row",B167)-18,"")</f>
        <v/>
      </c>
      <c r="C167" s="31"/>
      <c r="D167" s="50"/>
      <c r="E167" s="41"/>
      <c r="F167" s="118"/>
    </row>
    <row r="168" spans="1:6" x14ac:dyDescent="0.3">
      <c r="A168" s="118"/>
      <c r="B168" s="30" t="str" cm="1">
        <f t="array" aca="1" ref="B168" ca="1">IF(AND(C168&lt;&gt;"",E168&lt;&gt;"")=TRUE, CELL("row",B168)-18,"")</f>
        <v/>
      </c>
      <c r="C168" s="31"/>
      <c r="D168" s="50"/>
      <c r="E168" s="41"/>
      <c r="F168" s="118"/>
    </row>
    <row r="169" spans="1:6" x14ac:dyDescent="0.3">
      <c r="A169" s="118"/>
      <c r="B169" s="30" t="str" cm="1">
        <f t="array" aca="1" ref="B169" ca="1">IF(AND(C169&lt;&gt;"",E169&lt;&gt;"")=TRUE, CELL("row",B169)-18,"")</f>
        <v/>
      </c>
      <c r="C169" s="31"/>
      <c r="D169" s="50"/>
      <c r="E169" s="41"/>
      <c r="F169" s="118"/>
    </row>
    <row r="170" spans="1:6" x14ac:dyDescent="0.3">
      <c r="A170" s="118"/>
      <c r="B170" s="30" t="str" cm="1">
        <f t="array" aca="1" ref="B170" ca="1">IF(AND(C170&lt;&gt;"",E170&lt;&gt;"")=TRUE, CELL("row",B170)-18,"")</f>
        <v/>
      </c>
      <c r="C170" s="31"/>
      <c r="D170" s="50"/>
      <c r="E170" s="41"/>
      <c r="F170" s="118"/>
    </row>
    <row r="171" spans="1:6" x14ac:dyDescent="0.3">
      <c r="A171" s="118"/>
      <c r="B171" s="30" t="str" cm="1">
        <f t="array" aca="1" ref="B171" ca="1">IF(AND(C171&lt;&gt;"",E171&lt;&gt;"")=TRUE, CELL("row",B171)-18,"")</f>
        <v/>
      </c>
      <c r="C171" s="31"/>
      <c r="D171" s="50"/>
      <c r="E171" s="41"/>
      <c r="F171" s="118"/>
    </row>
    <row r="172" spans="1:6" x14ac:dyDescent="0.3">
      <c r="A172" s="118"/>
      <c r="B172" s="30" t="str" cm="1">
        <f t="array" aca="1" ref="B172" ca="1">IF(AND(C172&lt;&gt;"",E172&lt;&gt;"")=TRUE, CELL("row",B172)-18,"")</f>
        <v/>
      </c>
      <c r="C172" s="31"/>
      <c r="D172" s="50"/>
      <c r="E172" s="41"/>
      <c r="F172" s="118"/>
    </row>
    <row r="173" spans="1:6" x14ac:dyDescent="0.3">
      <c r="A173" s="118"/>
      <c r="B173" s="30" t="str" cm="1">
        <f t="array" aca="1" ref="B173" ca="1">IF(AND(C173&lt;&gt;"",E173&lt;&gt;"")=TRUE, CELL("row",B173)-18,"")</f>
        <v/>
      </c>
      <c r="C173" s="31"/>
      <c r="D173" s="50"/>
      <c r="E173" s="41"/>
      <c r="F173" s="118"/>
    </row>
    <row r="174" spans="1:6" x14ac:dyDescent="0.3">
      <c r="A174" s="118"/>
      <c r="B174" s="30" t="str" cm="1">
        <f t="array" aca="1" ref="B174" ca="1">IF(AND(C174&lt;&gt;"",E174&lt;&gt;"")=TRUE, CELL("row",B174)-18,"")</f>
        <v/>
      </c>
      <c r="C174" s="31"/>
      <c r="D174" s="50"/>
      <c r="E174" s="41"/>
      <c r="F174" s="118"/>
    </row>
    <row r="175" spans="1:6" x14ac:dyDescent="0.3">
      <c r="A175" s="118"/>
      <c r="B175" s="30" t="str" cm="1">
        <f t="array" aca="1" ref="B175" ca="1">IF(AND(C175&lt;&gt;"",E175&lt;&gt;"")=TRUE, CELL("row",B175)-18,"")</f>
        <v/>
      </c>
      <c r="C175" s="31"/>
      <c r="D175" s="50"/>
      <c r="E175" s="41"/>
      <c r="F175" s="118"/>
    </row>
    <row r="176" spans="1:6" x14ac:dyDescent="0.3">
      <c r="A176" s="118"/>
      <c r="B176" s="30" t="str" cm="1">
        <f t="array" aca="1" ref="B176" ca="1">IF(AND(C176&lt;&gt;"",E176&lt;&gt;"")=TRUE, CELL("row",B176)-18,"")</f>
        <v/>
      </c>
      <c r="C176" s="31"/>
      <c r="D176" s="50"/>
      <c r="E176" s="41"/>
      <c r="F176" s="118"/>
    </row>
    <row r="177" spans="1:6" x14ac:dyDescent="0.3">
      <c r="A177" s="118"/>
      <c r="B177" s="30" t="str" cm="1">
        <f t="array" aca="1" ref="B177" ca="1">IF(AND(C177&lt;&gt;"",E177&lt;&gt;"")=TRUE, CELL("row",B177)-18,"")</f>
        <v/>
      </c>
      <c r="C177" s="31"/>
      <c r="D177" s="50"/>
      <c r="E177" s="41"/>
      <c r="F177" s="118"/>
    </row>
    <row r="178" spans="1:6" x14ac:dyDescent="0.3">
      <c r="A178" s="118"/>
      <c r="B178" s="30" t="str" cm="1">
        <f t="array" aca="1" ref="B178" ca="1">IF(AND(C178&lt;&gt;"",E178&lt;&gt;"")=TRUE, CELL("row",B178)-18,"")</f>
        <v/>
      </c>
      <c r="C178" s="31"/>
      <c r="D178" s="50"/>
      <c r="E178" s="41"/>
      <c r="F178" s="118"/>
    </row>
    <row r="179" spans="1:6" x14ac:dyDescent="0.3">
      <c r="A179" s="118"/>
      <c r="B179" s="30" t="str" cm="1">
        <f t="array" aca="1" ref="B179" ca="1">IF(AND(C179&lt;&gt;"",E179&lt;&gt;"")=TRUE, CELL("row",B179)-18,"")</f>
        <v/>
      </c>
      <c r="C179" s="31"/>
      <c r="D179" s="50"/>
      <c r="E179" s="41"/>
      <c r="F179" s="118"/>
    </row>
    <row r="180" spans="1:6" x14ac:dyDescent="0.3">
      <c r="A180" s="118"/>
      <c r="B180" s="30" t="str" cm="1">
        <f t="array" aca="1" ref="B180" ca="1">IF(AND(C180&lt;&gt;"",E180&lt;&gt;"")=TRUE, CELL("row",B180)-18,"")</f>
        <v/>
      </c>
      <c r="C180" s="31"/>
      <c r="D180" s="50"/>
      <c r="E180" s="41"/>
      <c r="F180" s="118"/>
    </row>
    <row r="181" spans="1:6" x14ac:dyDescent="0.3">
      <c r="A181" s="118"/>
      <c r="B181" s="30" t="str" cm="1">
        <f t="array" aca="1" ref="B181" ca="1">IF(AND(C181&lt;&gt;"",E181&lt;&gt;"")=TRUE, CELL("row",B181)-18,"")</f>
        <v/>
      </c>
      <c r="C181" s="31"/>
      <c r="D181" s="50"/>
      <c r="E181" s="41"/>
      <c r="F181" s="118"/>
    </row>
    <row r="182" spans="1:6" x14ac:dyDescent="0.3">
      <c r="A182" s="118"/>
      <c r="B182" s="30" t="str" cm="1">
        <f t="array" aca="1" ref="B182" ca="1">IF(AND(C182&lt;&gt;"",E182&lt;&gt;"")=TRUE, CELL("row",B182)-18,"")</f>
        <v/>
      </c>
      <c r="C182" s="31"/>
      <c r="D182" s="50"/>
      <c r="E182" s="41"/>
      <c r="F182" s="118"/>
    </row>
    <row r="183" spans="1:6" x14ac:dyDescent="0.3">
      <c r="A183" s="118"/>
      <c r="B183" s="30" t="str" cm="1">
        <f t="array" aca="1" ref="B183" ca="1">IF(AND(C183&lt;&gt;"",E183&lt;&gt;"")=TRUE, CELL("row",B183)-18,"")</f>
        <v/>
      </c>
      <c r="C183" s="31"/>
      <c r="D183" s="50"/>
      <c r="E183" s="41"/>
      <c r="F183" s="118"/>
    </row>
    <row r="184" spans="1:6" x14ac:dyDescent="0.3">
      <c r="A184" s="118"/>
      <c r="B184" s="30" t="str" cm="1">
        <f t="array" aca="1" ref="B184" ca="1">IF(AND(C184&lt;&gt;"",E184&lt;&gt;"")=TRUE, CELL("row",B184)-18,"")</f>
        <v/>
      </c>
      <c r="C184" s="31"/>
      <c r="D184" s="50"/>
      <c r="E184" s="41"/>
      <c r="F184" s="118"/>
    </row>
    <row r="185" spans="1:6" x14ac:dyDescent="0.3">
      <c r="A185" s="118"/>
      <c r="B185" s="30" t="str" cm="1">
        <f t="array" aca="1" ref="B185" ca="1">IF(AND(C185&lt;&gt;"",E185&lt;&gt;"")=TRUE, CELL("row",B185)-18,"")</f>
        <v/>
      </c>
      <c r="C185" s="31"/>
      <c r="D185" s="50"/>
      <c r="E185" s="41"/>
      <c r="F185" s="118"/>
    </row>
    <row r="186" spans="1:6" x14ac:dyDescent="0.3">
      <c r="A186" s="118"/>
      <c r="B186" s="30" t="str" cm="1">
        <f t="array" aca="1" ref="B186" ca="1">IF(AND(C186&lt;&gt;"",E186&lt;&gt;"")=TRUE, CELL("row",B186)-18,"")</f>
        <v/>
      </c>
      <c r="C186" s="31"/>
      <c r="D186" s="50"/>
      <c r="E186" s="41"/>
      <c r="F186" s="118"/>
    </row>
    <row r="187" spans="1:6" x14ac:dyDescent="0.3">
      <c r="A187" s="118"/>
      <c r="B187" s="30" t="str" cm="1">
        <f t="array" aca="1" ref="B187" ca="1">IF(AND(C187&lt;&gt;"",E187&lt;&gt;"")=TRUE, CELL("row",B187)-18,"")</f>
        <v/>
      </c>
      <c r="C187" s="31"/>
      <c r="D187" s="50"/>
      <c r="E187" s="41"/>
      <c r="F187" s="118"/>
    </row>
    <row r="188" spans="1:6" x14ac:dyDescent="0.3">
      <c r="A188" s="118"/>
      <c r="B188" s="30" t="str" cm="1">
        <f t="array" aca="1" ref="B188" ca="1">IF(AND(C188&lt;&gt;"",E188&lt;&gt;"")=TRUE, CELL("row",B188)-18,"")</f>
        <v/>
      </c>
      <c r="C188" s="31"/>
      <c r="D188" s="50"/>
      <c r="E188" s="41"/>
      <c r="F188" s="118"/>
    </row>
    <row r="189" spans="1:6" x14ac:dyDescent="0.3">
      <c r="A189" s="118"/>
      <c r="B189" s="30" t="str" cm="1">
        <f t="array" aca="1" ref="B189" ca="1">IF(AND(C189&lt;&gt;"",E189&lt;&gt;"")=TRUE, CELL("row",B189)-18,"")</f>
        <v/>
      </c>
      <c r="C189" s="31"/>
      <c r="D189" s="50"/>
      <c r="E189" s="41"/>
      <c r="F189" s="118"/>
    </row>
    <row r="190" spans="1:6" x14ac:dyDescent="0.3">
      <c r="A190" s="118"/>
      <c r="B190" s="30" t="str" cm="1">
        <f t="array" aca="1" ref="B190" ca="1">IF(AND(C190&lt;&gt;"",E190&lt;&gt;"")=TRUE, CELL("row",B190)-18,"")</f>
        <v/>
      </c>
      <c r="C190" s="31"/>
      <c r="D190" s="50"/>
      <c r="E190" s="41"/>
      <c r="F190" s="118"/>
    </row>
    <row r="191" spans="1:6" x14ac:dyDescent="0.3">
      <c r="A191" s="118"/>
      <c r="B191" s="30" t="str" cm="1">
        <f t="array" aca="1" ref="B191" ca="1">IF(AND(C191&lt;&gt;"",E191&lt;&gt;"")=TRUE, CELL("row",B191)-18,"")</f>
        <v/>
      </c>
      <c r="C191" s="31"/>
      <c r="D191" s="50"/>
      <c r="E191" s="41"/>
      <c r="F191" s="118"/>
    </row>
    <row r="192" spans="1:6" x14ac:dyDescent="0.3">
      <c r="A192" s="118"/>
      <c r="B192" s="30" t="str" cm="1">
        <f t="array" aca="1" ref="B192" ca="1">IF(AND(C192&lt;&gt;"",E192&lt;&gt;"")=TRUE, CELL("row",B192)-18,"")</f>
        <v/>
      </c>
      <c r="C192" s="31"/>
      <c r="D192" s="50"/>
      <c r="E192" s="41"/>
      <c r="F192" s="118"/>
    </row>
    <row r="193" spans="1:6" x14ac:dyDescent="0.3">
      <c r="A193" s="118"/>
      <c r="B193" s="30" t="str" cm="1">
        <f t="array" aca="1" ref="B193" ca="1">IF(AND(C193&lt;&gt;"",E193&lt;&gt;"")=TRUE, CELL("row",B193)-18,"")</f>
        <v/>
      </c>
      <c r="C193" s="31"/>
      <c r="D193" s="50"/>
      <c r="E193" s="41"/>
      <c r="F193" s="118"/>
    </row>
    <row r="194" spans="1:6" x14ac:dyDescent="0.3">
      <c r="A194" s="118"/>
      <c r="B194" s="30" t="str" cm="1">
        <f t="array" aca="1" ref="B194" ca="1">IF(AND(C194&lt;&gt;"",E194&lt;&gt;"")=TRUE, CELL("row",B194)-18,"")</f>
        <v/>
      </c>
      <c r="C194" s="31"/>
      <c r="D194" s="50"/>
      <c r="E194" s="41"/>
      <c r="F194" s="118"/>
    </row>
    <row r="195" spans="1:6" x14ac:dyDescent="0.3">
      <c r="A195" s="118"/>
      <c r="B195" s="30" t="str" cm="1">
        <f t="array" aca="1" ref="B195" ca="1">IF(AND(C195&lt;&gt;"",E195&lt;&gt;"")=TRUE, CELL("row",B195)-18,"")</f>
        <v/>
      </c>
      <c r="C195" s="31"/>
      <c r="D195" s="50"/>
      <c r="E195" s="41"/>
      <c r="F195" s="118"/>
    </row>
    <row r="196" spans="1:6" x14ac:dyDescent="0.3">
      <c r="A196" s="118"/>
      <c r="B196" s="30" t="str" cm="1">
        <f t="array" aca="1" ref="B196" ca="1">IF(AND(C196&lt;&gt;"",E196&lt;&gt;"")=TRUE, CELL("row",B196)-18,"")</f>
        <v/>
      </c>
      <c r="C196" s="31"/>
      <c r="D196" s="50"/>
      <c r="E196" s="41"/>
      <c r="F196" s="118"/>
    </row>
    <row r="197" spans="1:6" x14ac:dyDescent="0.3">
      <c r="A197" s="118"/>
      <c r="B197" s="30" t="str" cm="1">
        <f t="array" aca="1" ref="B197" ca="1">IF(AND(C197&lt;&gt;"",E197&lt;&gt;"")=TRUE, CELL("row",B197)-18,"")</f>
        <v/>
      </c>
      <c r="C197" s="31"/>
      <c r="D197" s="50"/>
      <c r="E197" s="41"/>
      <c r="F197" s="118"/>
    </row>
    <row r="198" spans="1:6" x14ac:dyDescent="0.3">
      <c r="A198" s="118"/>
      <c r="B198" s="30" t="str" cm="1">
        <f t="array" aca="1" ref="B198" ca="1">IF(AND(C198&lt;&gt;"",E198&lt;&gt;"")=TRUE, CELL("row",B198)-18,"")</f>
        <v/>
      </c>
      <c r="C198" s="31"/>
      <c r="D198" s="50"/>
      <c r="E198" s="41"/>
      <c r="F198" s="118"/>
    </row>
    <row r="199" spans="1:6" x14ac:dyDescent="0.3">
      <c r="A199" s="118"/>
      <c r="B199" s="30" t="str" cm="1">
        <f t="array" aca="1" ref="B199" ca="1">IF(AND(C199&lt;&gt;"",E199&lt;&gt;"")=TRUE, CELL("row",B199)-18,"")</f>
        <v/>
      </c>
      <c r="C199" s="31"/>
      <c r="D199" s="50"/>
      <c r="E199" s="41"/>
      <c r="F199" s="118"/>
    </row>
    <row r="200" spans="1:6" x14ac:dyDescent="0.3">
      <c r="A200" s="118"/>
      <c r="B200" s="30" t="str" cm="1">
        <f t="array" aca="1" ref="B200" ca="1">IF(AND(C200&lt;&gt;"",E200&lt;&gt;"")=TRUE, CELL("row",B200)-18,"")</f>
        <v/>
      </c>
      <c r="C200" s="31"/>
      <c r="D200" s="50"/>
      <c r="E200" s="41"/>
      <c r="F200" s="118"/>
    </row>
    <row r="201" spans="1:6" x14ac:dyDescent="0.3">
      <c r="A201" s="118"/>
      <c r="B201" s="30" t="str" cm="1">
        <f t="array" aca="1" ref="B201" ca="1">IF(AND(C201&lt;&gt;"",E201&lt;&gt;"")=TRUE, CELL("row",B201)-18,"")</f>
        <v/>
      </c>
      <c r="C201" s="31"/>
      <c r="D201" s="50"/>
      <c r="E201" s="41"/>
      <c r="F201" s="118"/>
    </row>
    <row r="202" spans="1:6" x14ac:dyDescent="0.3">
      <c r="A202" s="118"/>
      <c r="B202" s="30" t="str" cm="1">
        <f t="array" aca="1" ref="B202" ca="1">IF(AND(C202&lt;&gt;"",E202&lt;&gt;"")=TRUE, CELL("row",B202)-18,"")</f>
        <v/>
      </c>
      <c r="C202" s="31"/>
      <c r="D202" s="50"/>
      <c r="E202" s="41"/>
      <c r="F202" s="118"/>
    </row>
    <row r="203" spans="1:6" x14ac:dyDescent="0.3">
      <c r="A203" s="118"/>
      <c r="B203" s="30" t="str" cm="1">
        <f t="array" aca="1" ref="B203" ca="1">IF(AND(C203&lt;&gt;"",E203&lt;&gt;"")=TRUE, CELL("row",B203)-18,"")</f>
        <v/>
      </c>
      <c r="C203" s="31"/>
      <c r="D203" s="50"/>
      <c r="E203" s="41"/>
      <c r="F203" s="118"/>
    </row>
    <row r="204" spans="1:6" x14ac:dyDescent="0.3">
      <c r="A204" s="118"/>
      <c r="B204" s="30" t="str" cm="1">
        <f t="array" aca="1" ref="B204" ca="1">IF(AND(C204&lt;&gt;"",E204&lt;&gt;"")=TRUE, CELL("row",B204)-18,"")</f>
        <v/>
      </c>
      <c r="C204" s="31"/>
      <c r="D204" s="50"/>
      <c r="E204" s="41"/>
      <c r="F204" s="118"/>
    </row>
    <row r="205" spans="1:6" x14ac:dyDescent="0.3">
      <c r="A205" s="118"/>
      <c r="B205" s="30" t="str" cm="1">
        <f t="array" aca="1" ref="B205" ca="1">IF(AND(C205&lt;&gt;"",E205&lt;&gt;"")=TRUE, CELL("row",B205)-18,"")</f>
        <v/>
      </c>
      <c r="C205" s="31"/>
      <c r="D205" s="50"/>
      <c r="E205" s="41"/>
      <c r="F205" s="118"/>
    </row>
    <row r="206" spans="1:6" x14ac:dyDescent="0.3">
      <c r="A206" s="118"/>
      <c r="B206" s="30" t="str" cm="1">
        <f t="array" aca="1" ref="B206" ca="1">IF(AND(C206&lt;&gt;"",E206&lt;&gt;"")=TRUE, CELL("row",B206)-18,"")</f>
        <v/>
      </c>
      <c r="C206" s="31"/>
      <c r="D206" s="50"/>
      <c r="E206" s="41"/>
      <c r="F206" s="118"/>
    </row>
    <row r="207" spans="1:6" x14ac:dyDescent="0.3">
      <c r="A207" s="118"/>
      <c r="B207" s="30" t="str" cm="1">
        <f t="array" aca="1" ref="B207" ca="1">IF(AND(C207&lt;&gt;"",E207&lt;&gt;"")=TRUE, CELL("row",B207)-18,"")</f>
        <v/>
      </c>
      <c r="C207" s="31"/>
      <c r="D207" s="50"/>
      <c r="E207" s="41"/>
      <c r="F207" s="118"/>
    </row>
    <row r="208" spans="1:6" x14ac:dyDescent="0.3">
      <c r="A208" s="118"/>
      <c r="B208" s="30" t="str" cm="1">
        <f t="array" aca="1" ref="B208" ca="1">IF(AND(C208&lt;&gt;"",E208&lt;&gt;"")=TRUE, CELL("row",B208)-18,"")</f>
        <v/>
      </c>
      <c r="C208" s="31"/>
      <c r="D208" s="50"/>
      <c r="E208" s="41"/>
      <c r="F208" s="118"/>
    </row>
    <row r="209" spans="1:6" x14ac:dyDescent="0.3">
      <c r="A209" s="118"/>
      <c r="B209" s="30" t="str" cm="1">
        <f t="array" aca="1" ref="B209" ca="1">IF(AND(C209&lt;&gt;"",E209&lt;&gt;"")=TRUE, CELL("row",B209)-18,"")</f>
        <v/>
      </c>
      <c r="C209" s="31"/>
      <c r="D209" s="50"/>
      <c r="E209" s="41"/>
      <c r="F209" s="118"/>
    </row>
    <row r="210" spans="1:6" x14ac:dyDescent="0.3">
      <c r="A210" s="118"/>
      <c r="B210" s="30" t="str" cm="1">
        <f t="array" aca="1" ref="B210" ca="1">IF(AND(C210&lt;&gt;"",E210&lt;&gt;"")=TRUE, CELL("row",B210)-18,"")</f>
        <v/>
      </c>
      <c r="C210" s="31"/>
      <c r="D210" s="50"/>
      <c r="E210" s="41"/>
      <c r="F210" s="118"/>
    </row>
    <row r="211" spans="1:6" x14ac:dyDescent="0.3">
      <c r="A211" s="118"/>
      <c r="B211" s="30" t="str" cm="1">
        <f t="array" aca="1" ref="B211" ca="1">IF(AND(C211&lt;&gt;"",E211&lt;&gt;"")=TRUE, CELL("row",B211)-18,"")</f>
        <v/>
      </c>
      <c r="C211" s="31"/>
      <c r="D211" s="50"/>
      <c r="E211" s="41"/>
      <c r="F211" s="118"/>
    </row>
    <row r="212" spans="1:6" x14ac:dyDescent="0.3">
      <c r="A212" s="118"/>
      <c r="B212" s="30" t="str" cm="1">
        <f t="array" aca="1" ref="B212" ca="1">IF(AND(C212&lt;&gt;"",E212&lt;&gt;"")=TRUE, CELL("row",B212)-18,"")</f>
        <v/>
      </c>
      <c r="C212" s="31"/>
      <c r="D212" s="50"/>
      <c r="E212" s="41"/>
      <c r="F212" s="118"/>
    </row>
    <row r="213" spans="1:6" x14ac:dyDescent="0.3">
      <c r="A213" s="118"/>
      <c r="B213" s="30" t="str" cm="1">
        <f t="array" aca="1" ref="B213" ca="1">IF(AND(C213&lt;&gt;"",E213&lt;&gt;"")=TRUE, CELL("row",B213)-18,"")</f>
        <v/>
      </c>
      <c r="C213" s="31"/>
      <c r="D213" s="50"/>
      <c r="E213" s="41"/>
      <c r="F213" s="118"/>
    </row>
    <row r="214" spans="1:6" x14ac:dyDescent="0.3">
      <c r="A214" s="118"/>
      <c r="B214" s="30" t="str" cm="1">
        <f t="array" aca="1" ref="B214" ca="1">IF(AND(C214&lt;&gt;"",E214&lt;&gt;"")=TRUE, CELL("row",B214)-18,"")</f>
        <v/>
      </c>
      <c r="C214" s="31"/>
      <c r="D214" s="50"/>
      <c r="E214" s="41"/>
      <c r="F214" s="118"/>
    </row>
    <row r="215" spans="1:6" x14ac:dyDescent="0.3">
      <c r="A215" s="118"/>
      <c r="B215" s="30" t="str" cm="1">
        <f t="array" aca="1" ref="B215" ca="1">IF(AND(C215&lt;&gt;"",E215&lt;&gt;"")=TRUE, CELL("row",B215)-18,"")</f>
        <v/>
      </c>
      <c r="C215" s="31"/>
      <c r="D215" s="50"/>
      <c r="E215" s="41"/>
      <c r="F215" s="118"/>
    </row>
    <row r="216" spans="1:6" x14ac:dyDescent="0.3">
      <c r="A216" s="118"/>
      <c r="B216" s="30" t="str" cm="1">
        <f t="array" aca="1" ref="B216" ca="1">IF(AND(C216&lt;&gt;"",E216&lt;&gt;"")=TRUE, CELL("row",B216)-18,"")</f>
        <v/>
      </c>
      <c r="C216" s="31"/>
      <c r="D216" s="50"/>
      <c r="E216" s="41"/>
      <c r="F216" s="118"/>
    </row>
    <row r="217" spans="1:6" x14ac:dyDescent="0.3">
      <c r="A217" s="118"/>
      <c r="B217" s="30" t="str" cm="1">
        <f t="array" aca="1" ref="B217" ca="1">IF(AND(C217&lt;&gt;"",E217&lt;&gt;"")=TRUE, CELL("row",B217)-18,"")</f>
        <v/>
      </c>
      <c r="C217" s="31"/>
      <c r="D217" s="50"/>
      <c r="E217" s="41"/>
      <c r="F217" s="118"/>
    </row>
    <row r="218" spans="1:6" x14ac:dyDescent="0.3">
      <c r="A218" s="118"/>
      <c r="B218" s="30" t="str" cm="1">
        <f t="array" aca="1" ref="B218" ca="1">IF(AND(C218&lt;&gt;"",E218&lt;&gt;"")=TRUE, CELL("row",B218)-18,"")</f>
        <v/>
      </c>
      <c r="C218" s="31"/>
      <c r="D218" s="50"/>
      <c r="E218" s="41"/>
      <c r="F218" s="118"/>
    </row>
    <row r="219" spans="1:6" x14ac:dyDescent="0.3">
      <c r="A219" s="118"/>
      <c r="B219" s="30" t="str" cm="1">
        <f t="array" aca="1" ref="B219" ca="1">IF(AND(C219&lt;&gt;"",E219&lt;&gt;"")=TRUE, CELL("row",B219)-18,"")</f>
        <v/>
      </c>
      <c r="C219" s="31"/>
      <c r="D219" s="50"/>
      <c r="E219" s="41"/>
      <c r="F219" s="118"/>
    </row>
    <row r="220" spans="1:6" x14ac:dyDescent="0.3">
      <c r="A220" s="118"/>
      <c r="B220" s="30" t="str" cm="1">
        <f t="array" aca="1" ref="B220" ca="1">IF(AND(C220&lt;&gt;"",E220&lt;&gt;"")=TRUE, CELL("row",B220)-18,"")</f>
        <v/>
      </c>
      <c r="C220" s="31"/>
      <c r="D220" s="50"/>
      <c r="E220" s="41"/>
      <c r="F220" s="118"/>
    </row>
    <row r="221" spans="1:6" x14ac:dyDescent="0.3">
      <c r="A221" s="118"/>
      <c r="B221" s="30" t="str" cm="1">
        <f t="array" aca="1" ref="B221" ca="1">IF(AND(C221&lt;&gt;"",E221&lt;&gt;"")=TRUE, CELL("row",B221)-18,"")</f>
        <v/>
      </c>
      <c r="C221" s="31"/>
      <c r="D221" s="50"/>
      <c r="E221" s="41"/>
      <c r="F221" s="118"/>
    </row>
    <row r="222" spans="1:6" x14ac:dyDescent="0.3">
      <c r="A222" s="118"/>
      <c r="B222" s="30" t="str" cm="1">
        <f t="array" aca="1" ref="B222" ca="1">IF(AND(C222&lt;&gt;"",E222&lt;&gt;"")=TRUE, CELL("row",B222)-18,"")</f>
        <v/>
      </c>
      <c r="C222" s="31"/>
      <c r="D222" s="50"/>
      <c r="E222" s="41"/>
      <c r="F222" s="118"/>
    </row>
    <row r="223" spans="1:6" x14ac:dyDescent="0.3">
      <c r="A223" s="118"/>
      <c r="B223" s="30" t="str" cm="1">
        <f t="array" aca="1" ref="B223" ca="1">IF(AND(C223&lt;&gt;"",E223&lt;&gt;"")=TRUE, CELL("row",B223)-18,"")</f>
        <v/>
      </c>
      <c r="C223" s="31"/>
      <c r="D223" s="50"/>
      <c r="E223" s="41"/>
      <c r="F223" s="118"/>
    </row>
    <row r="224" spans="1:6" x14ac:dyDescent="0.3">
      <c r="A224" s="118"/>
      <c r="B224" s="30" t="str" cm="1">
        <f t="array" aca="1" ref="B224" ca="1">IF(AND(C224&lt;&gt;"",E224&lt;&gt;"")=TRUE, CELL("row",B224)-18,"")</f>
        <v/>
      </c>
      <c r="C224" s="31"/>
      <c r="D224" s="50"/>
      <c r="E224" s="41"/>
      <c r="F224" s="118"/>
    </row>
    <row r="225" spans="1:6" x14ac:dyDescent="0.3">
      <c r="A225" s="118"/>
      <c r="B225" s="30" t="str" cm="1">
        <f t="array" aca="1" ref="B225" ca="1">IF(AND(C225&lt;&gt;"",E225&lt;&gt;"")=TRUE, CELL("row",B225)-18,"")</f>
        <v/>
      </c>
      <c r="C225" s="31"/>
      <c r="D225" s="50"/>
      <c r="E225" s="41"/>
      <c r="F225" s="118"/>
    </row>
    <row r="226" spans="1:6" x14ac:dyDescent="0.3">
      <c r="A226" s="118"/>
      <c r="B226" s="30" t="str" cm="1">
        <f t="array" aca="1" ref="B226" ca="1">IF(AND(C226&lt;&gt;"",E226&lt;&gt;"")=TRUE, CELL("row",B226)-18,"")</f>
        <v/>
      </c>
      <c r="C226" s="31"/>
      <c r="D226" s="50"/>
      <c r="E226" s="41"/>
      <c r="F226" s="118"/>
    </row>
    <row r="227" spans="1:6" x14ac:dyDescent="0.3">
      <c r="A227" s="118"/>
      <c r="B227" s="30" t="str" cm="1">
        <f t="array" aca="1" ref="B227" ca="1">IF(AND(C227&lt;&gt;"",E227&lt;&gt;"")=TRUE, CELL("row",B227)-18,"")</f>
        <v/>
      </c>
      <c r="C227" s="31"/>
      <c r="D227" s="50"/>
      <c r="E227" s="41"/>
      <c r="F227" s="118"/>
    </row>
    <row r="228" spans="1:6" x14ac:dyDescent="0.3">
      <c r="A228" s="118"/>
      <c r="B228" s="30" t="str" cm="1">
        <f t="array" aca="1" ref="B228" ca="1">IF(AND(C228&lt;&gt;"",E228&lt;&gt;"")=TRUE, CELL("row",B228)-18,"")</f>
        <v/>
      </c>
      <c r="C228" s="31"/>
      <c r="D228" s="50"/>
      <c r="E228" s="41"/>
      <c r="F228" s="118"/>
    </row>
    <row r="229" spans="1:6" x14ac:dyDescent="0.3">
      <c r="A229" s="111"/>
      <c r="B229" s="30" t="str" cm="1">
        <f t="array" aca="1" ref="B229" ca="1">IF(AND(C229&lt;&gt;"",E229&lt;&gt;"")=TRUE, CELL("row",B229)-18,"")</f>
        <v/>
      </c>
      <c r="C229" s="31"/>
      <c r="D229" s="50"/>
      <c r="E229" s="41"/>
      <c r="F229" s="111"/>
    </row>
    <row r="230" spans="1:6" x14ac:dyDescent="0.3">
      <c r="A230" s="118"/>
      <c r="B230" s="30" t="str" cm="1">
        <f t="array" aca="1" ref="B230" ca="1">IF(AND(C230&lt;&gt;"",E230&lt;&gt;"")=TRUE, CELL("row",B230)-18,"")</f>
        <v/>
      </c>
      <c r="C230" s="31"/>
      <c r="D230" s="50"/>
      <c r="E230" s="41"/>
      <c r="F230" s="118"/>
    </row>
    <row r="231" spans="1:6" x14ac:dyDescent="0.3">
      <c r="A231" s="118"/>
      <c r="B231" s="30" t="str" cm="1">
        <f t="array" aca="1" ref="B231" ca="1">IF(AND(C231&lt;&gt;"",E231&lt;&gt;"")=TRUE, CELL("row",B231)-18,"")</f>
        <v/>
      </c>
      <c r="C231" s="31"/>
      <c r="D231" s="50"/>
      <c r="E231" s="41"/>
      <c r="F231" s="118"/>
    </row>
    <row r="232" spans="1:6" x14ac:dyDescent="0.3">
      <c r="A232" s="118"/>
      <c r="B232" s="30" t="str" cm="1">
        <f t="array" aca="1" ref="B232" ca="1">IF(AND(C232&lt;&gt;"",E232&lt;&gt;"")=TRUE, CELL("row",B232)-18,"")</f>
        <v/>
      </c>
      <c r="C232" s="31"/>
      <c r="D232" s="50"/>
      <c r="E232" s="41"/>
      <c r="F232" s="118"/>
    </row>
    <row r="233" spans="1:6" x14ac:dyDescent="0.3">
      <c r="A233" s="118"/>
      <c r="B233" s="30" t="str" cm="1">
        <f t="array" aca="1" ref="B233" ca="1">IF(AND(C233&lt;&gt;"",E233&lt;&gt;"")=TRUE, CELL("row",B233)-18,"")</f>
        <v/>
      </c>
      <c r="C233" s="31"/>
      <c r="D233" s="50"/>
      <c r="E233" s="41"/>
      <c r="F233" s="118"/>
    </row>
    <row r="234" spans="1:6" x14ac:dyDescent="0.3">
      <c r="A234" s="118"/>
      <c r="B234" s="30" t="str" cm="1">
        <f t="array" aca="1" ref="B234" ca="1">IF(AND(C234&lt;&gt;"",E234&lt;&gt;"")=TRUE, CELL("row",B234)-18,"")</f>
        <v/>
      </c>
      <c r="C234" s="31"/>
      <c r="D234" s="50"/>
      <c r="E234" s="41"/>
      <c r="F234" s="118"/>
    </row>
    <row r="235" spans="1:6" x14ac:dyDescent="0.3">
      <c r="A235" s="118"/>
      <c r="B235" s="30" t="str" cm="1">
        <f t="array" aca="1" ref="B235" ca="1">IF(AND(C235&lt;&gt;"",E235&lt;&gt;"")=TRUE, CELL("row",B235)-18,"")</f>
        <v/>
      </c>
      <c r="C235" s="31"/>
      <c r="D235" s="50"/>
      <c r="E235" s="41"/>
      <c r="F235" s="118"/>
    </row>
    <row r="236" spans="1:6" x14ac:dyDescent="0.3">
      <c r="A236" s="118"/>
      <c r="B236" s="30" t="str" cm="1">
        <f t="array" aca="1" ref="B236" ca="1">IF(AND(C236&lt;&gt;"",E236&lt;&gt;"")=TRUE, CELL("row",B236)-18,"")</f>
        <v/>
      </c>
      <c r="C236" s="31"/>
      <c r="D236" s="50"/>
      <c r="E236" s="41"/>
      <c r="F236" s="118"/>
    </row>
    <row r="237" spans="1:6" x14ac:dyDescent="0.3">
      <c r="A237" s="118"/>
      <c r="B237" s="30" t="str" cm="1">
        <f t="array" aca="1" ref="B237" ca="1">IF(AND(C237&lt;&gt;"",E237&lt;&gt;"")=TRUE, CELL("row",B237)-18,"")</f>
        <v/>
      </c>
      <c r="C237" s="31"/>
      <c r="D237" s="50"/>
      <c r="E237" s="41"/>
      <c r="F237" s="118"/>
    </row>
    <row r="238" spans="1:6" x14ac:dyDescent="0.3">
      <c r="A238" s="118"/>
      <c r="B238" s="30" t="str" cm="1">
        <f t="array" aca="1" ref="B238" ca="1">IF(AND(C238&lt;&gt;"",E238&lt;&gt;"")=TRUE, CELL("row",B238)-18,"")</f>
        <v/>
      </c>
      <c r="C238" s="31"/>
      <c r="D238" s="50"/>
      <c r="E238" s="41"/>
      <c r="F238" s="118"/>
    </row>
    <row r="239" spans="1:6" x14ac:dyDescent="0.3">
      <c r="A239" s="118"/>
      <c r="B239" s="30" t="str" cm="1">
        <f t="array" aca="1" ref="B239" ca="1">IF(AND(C239&lt;&gt;"",E239&lt;&gt;"")=TRUE, CELL("row",B239)-18,"")</f>
        <v/>
      </c>
      <c r="C239" s="31"/>
      <c r="D239" s="50"/>
      <c r="E239" s="41"/>
      <c r="F239" s="118"/>
    </row>
    <row r="240" spans="1:6" x14ac:dyDescent="0.3">
      <c r="A240" s="118"/>
      <c r="B240" s="30" t="str" cm="1">
        <f t="array" aca="1" ref="B240" ca="1">IF(AND(C240&lt;&gt;"",E240&lt;&gt;"")=TRUE, CELL("row",B240)-18,"")</f>
        <v/>
      </c>
      <c r="C240" s="31"/>
      <c r="D240" s="50"/>
      <c r="E240" s="41"/>
      <c r="F240" s="118"/>
    </row>
    <row r="241" spans="1:6" x14ac:dyDescent="0.3">
      <c r="A241" s="118"/>
      <c r="B241" s="30" t="str" cm="1">
        <f t="array" aca="1" ref="B241" ca="1">IF(AND(C241&lt;&gt;"",E241&lt;&gt;"")=TRUE, CELL("row",B241)-18,"")</f>
        <v/>
      </c>
      <c r="C241" s="31"/>
      <c r="D241" s="50"/>
      <c r="E241" s="41"/>
      <c r="F241" s="118"/>
    </row>
    <row r="242" spans="1:6" x14ac:dyDescent="0.3">
      <c r="A242" s="118"/>
      <c r="B242" s="30" t="str" cm="1">
        <f t="array" aca="1" ref="B242" ca="1">IF(AND(C242&lt;&gt;"",E242&lt;&gt;"")=TRUE, CELL("row",B242)-18,"")</f>
        <v/>
      </c>
      <c r="C242" s="31"/>
      <c r="D242" s="50"/>
      <c r="E242" s="41"/>
      <c r="F242" s="118"/>
    </row>
    <row r="243" spans="1:6" x14ac:dyDescent="0.3">
      <c r="A243" s="118"/>
      <c r="B243" s="30" t="str" cm="1">
        <f t="array" aca="1" ref="B243" ca="1">IF(AND(C243&lt;&gt;"",E243&lt;&gt;"")=TRUE, CELL("row",B243)-18,"")</f>
        <v/>
      </c>
      <c r="C243" s="31"/>
      <c r="D243" s="50"/>
      <c r="E243" s="41"/>
      <c r="F243" s="118"/>
    </row>
    <row r="244" spans="1:6" x14ac:dyDescent="0.3">
      <c r="A244" s="118"/>
      <c r="B244" s="30" t="str" cm="1">
        <f t="array" aca="1" ref="B244" ca="1">IF(AND(C244&lt;&gt;"",E244&lt;&gt;"")=TRUE, CELL("row",B244)-18,"")</f>
        <v/>
      </c>
      <c r="C244" s="31"/>
      <c r="D244" s="50"/>
      <c r="E244" s="41"/>
      <c r="F244" s="118"/>
    </row>
    <row r="245" spans="1:6" x14ac:dyDescent="0.3">
      <c r="A245" s="118"/>
      <c r="B245" s="30" t="str" cm="1">
        <f t="array" aca="1" ref="B245" ca="1">IF(AND(C245&lt;&gt;"",E245&lt;&gt;"")=TRUE, CELL("row",B245)-18,"")</f>
        <v/>
      </c>
      <c r="C245" s="31"/>
      <c r="D245" s="50"/>
      <c r="E245" s="41"/>
      <c r="F245" s="118"/>
    </row>
    <row r="246" spans="1:6" x14ac:dyDescent="0.3">
      <c r="A246" s="118"/>
      <c r="B246" s="30" t="str" cm="1">
        <f t="array" aca="1" ref="B246" ca="1">IF(AND(C246&lt;&gt;"",E246&lt;&gt;"")=TRUE, CELL("row",B246)-18,"")</f>
        <v/>
      </c>
      <c r="C246" s="31"/>
      <c r="D246" s="50"/>
      <c r="E246" s="41"/>
      <c r="F246" s="118"/>
    </row>
    <row r="247" spans="1:6" x14ac:dyDescent="0.3">
      <c r="A247" s="118"/>
      <c r="B247" s="30" t="str" cm="1">
        <f t="array" aca="1" ref="B247" ca="1">IF(AND(C247&lt;&gt;"",E247&lt;&gt;"")=TRUE, CELL("row",B247)-18,"")</f>
        <v/>
      </c>
      <c r="C247" s="31"/>
      <c r="D247" s="50"/>
      <c r="E247" s="41"/>
      <c r="F247" s="118"/>
    </row>
    <row r="248" spans="1:6" x14ac:dyDescent="0.3">
      <c r="A248" s="118"/>
      <c r="B248" s="30" t="str" cm="1">
        <f t="array" aca="1" ref="B248" ca="1">IF(AND(C248&lt;&gt;"",E248&lt;&gt;"")=TRUE, CELL("row",B248)-18,"")</f>
        <v/>
      </c>
      <c r="C248" s="31"/>
      <c r="D248" s="50"/>
      <c r="E248" s="41"/>
      <c r="F248" s="118"/>
    </row>
    <row r="249" spans="1:6" x14ac:dyDescent="0.3">
      <c r="A249" s="118"/>
      <c r="B249" s="30" t="str" cm="1">
        <f t="array" aca="1" ref="B249" ca="1">IF(AND(C249&lt;&gt;"",E249&lt;&gt;"")=TRUE, CELL("row",B249)-18,"")</f>
        <v/>
      </c>
      <c r="C249" s="31"/>
      <c r="D249" s="50"/>
      <c r="E249" s="41"/>
      <c r="F249" s="118"/>
    </row>
    <row r="250" spans="1:6" x14ac:dyDescent="0.3">
      <c r="A250" s="118"/>
      <c r="B250" s="30" t="str" cm="1">
        <f t="array" aca="1" ref="B250" ca="1">IF(AND(C250&lt;&gt;"",E250&lt;&gt;"")=TRUE, CELL("row",B250)-18,"")</f>
        <v/>
      </c>
      <c r="C250" s="31"/>
      <c r="D250" s="50"/>
      <c r="E250" s="41"/>
      <c r="F250" s="118"/>
    </row>
    <row r="251" spans="1:6" x14ac:dyDescent="0.3">
      <c r="A251" s="118"/>
      <c r="B251" s="30" t="str" cm="1">
        <f t="array" aca="1" ref="B251" ca="1">IF(AND(C251&lt;&gt;"",E251&lt;&gt;"")=TRUE, CELL("row",B251)-18,"")</f>
        <v/>
      </c>
      <c r="C251" s="31"/>
      <c r="D251" s="50"/>
      <c r="E251" s="41"/>
      <c r="F251" s="118"/>
    </row>
    <row r="252" spans="1:6" x14ac:dyDescent="0.3">
      <c r="A252" s="118"/>
      <c r="B252" s="30" t="str" cm="1">
        <f t="array" aca="1" ref="B252" ca="1">IF(AND(C252&lt;&gt;"",E252&lt;&gt;"")=TRUE, CELL("row",B252)-18,"")</f>
        <v/>
      </c>
      <c r="C252" s="31"/>
      <c r="D252" s="50"/>
      <c r="E252" s="41"/>
      <c r="F252" s="118"/>
    </row>
    <row r="253" spans="1:6" x14ac:dyDescent="0.3">
      <c r="A253" s="118"/>
      <c r="B253" s="30" t="str" cm="1">
        <f t="array" aca="1" ref="B253" ca="1">IF(AND(C253&lt;&gt;"",E253&lt;&gt;"")=TRUE, CELL("row",B253)-18,"")</f>
        <v/>
      </c>
      <c r="C253" s="31"/>
      <c r="D253" s="50"/>
      <c r="E253" s="41"/>
      <c r="F253" s="118"/>
    </row>
    <row r="254" spans="1:6" x14ac:dyDescent="0.3">
      <c r="A254" s="118"/>
      <c r="B254" s="30" t="str" cm="1">
        <f t="array" aca="1" ref="B254" ca="1">IF(AND(C254&lt;&gt;"",E254&lt;&gt;"")=TRUE, CELL("row",B254)-18,"")</f>
        <v/>
      </c>
      <c r="C254" s="31"/>
      <c r="D254" s="50"/>
      <c r="E254" s="41"/>
      <c r="F254" s="118"/>
    </row>
    <row r="255" spans="1:6" x14ac:dyDescent="0.3">
      <c r="A255" s="118"/>
      <c r="B255" s="30" t="str" cm="1">
        <f t="array" aca="1" ref="B255" ca="1">IF(AND(C255&lt;&gt;"",E255&lt;&gt;"")=TRUE, CELL("row",B255)-18,"")</f>
        <v/>
      </c>
      <c r="C255" s="31"/>
      <c r="D255" s="50"/>
      <c r="E255" s="41"/>
      <c r="F255" s="118"/>
    </row>
    <row r="256" spans="1:6" x14ac:dyDescent="0.3">
      <c r="A256" s="118"/>
      <c r="B256" s="30" t="str" cm="1">
        <f t="array" aca="1" ref="B256" ca="1">IF(AND(C256&lt;&gt;"",E256&lt;&gt;"")=TRUE, CELL("row",B256)-18,"")</f>
        <v/>
      </c>
      <c r="C256" s="31"/>
      <c r="D256" s="50"/>
      <c r="E256" s="41"/>
      <c r="F256" s="118"/>
    </row>
    <row r="257" spans="1:6" x14ac:dyDescent="0.3">
      <c r="A257" s="118"/>
      <c r="B257" s="30" t="str" cm="1">
        <f t="array" aca="1" ref="B257" ca="1">IF(AND(C257&lt;&gt;"",E257&lt;&gt;"")=TRUE, CELL("row",B257)-18,"")</f>
        <v/>
      </c>
      <c r="C257" s="31"/>
      <c r="D257" s="50"/>
      <c r="E257" s="41"/>
      <c r="F257" s="118"/>
    </row>
    <row r="258" spans="1:6" x14ac:dyDescent="0.3">
      <c r="A258" s="118"/>
      <c r="B258" s="30" t="str" cm="1">
        <f t="array" aca="1" ref="B258" ca="1">IF(AND(C258&lt;&gt;"",E258&lt;&gt;"")=TRUE, CELL("row",B258)-18,"")</f>
        <v/>
      </c>
      <c r="C258" s="31"/>
      <c r="D258" s="50"/>
      <c r="E258" s="41"/>
      <c r="F258" s="118"/>
    </row>
    <row r="259" spans="1:6" x14ac:dyDescent="0.3">
      <c r="A259" s="118"/>
      <c r="B259" s="30" t="str" cm="1">
        <f t="array" aca="1" ref="B259" ca="1">IF(AND(C259&lt;&gt;"",E259&lt;&gt;"")=TRUE, CELL("row",B259)-18,"")</f>
        <v/>
      </c>
      <c r="C259" s="31"/>
      <c r="D259" s="50"/>
      <c r="E259" s="41"/>
      <c r="F259" s="118"/>
    </row>
    <row r="260" spans="1:6" x14ac:dyDescent="0.3">
      <c r="A260" s="118"/>
      <c r="B260" s="30" t="str" cm="1">
        <f t="array" aca="1" ref="B260" ca="1">IF(AND(C260&lt;&gt;"",E260&lt;&gt;"")=TRUE, CELL("row",B260)-18,"")</f>
        <v/>
      </c>
      <c r="C260" s="31"/>
      <c r="D260" s="50"/>
      <c r="E260" s="41"/>
      <c r="F260" s="118"/>
    </row>
    <row r="261" spans="1:6" x14ac:dyDescent="0.3">
      <c r="A261" s="118"/>
      <c r="B261" s="30" t="str" cm="1">
        <f t="array" aca="1" ref="B261" ca="1">IF(AND(C261&lt;&gt;"",E261&lt;&gt;"")=TRUE, CELL("row",B261)-18,"")</f>
        <v/>
      </c>
      <c r="C261" s="31"/>
      <c r="D261" s="50"/>
      <c r="E261" s="41"/>
      <c r="F261" s="118"/>
    </row>
    <row r="262" spans="1:6" x14ac:dyDescent="0.3">
      <c r="A262" s="118"/>
      <c r="B262" s="30" t="str" cm="1">
        <f t="array" aca="1" ref="B262" ca="1">IF(AND(C262&lt;&gt;"",E262&lt;&gt;"")=TRUE, CELL("row",B262)-18,"")</f>
        <v/>
      </c>
      <c r="C262" s="31"/>
      <c r="D262" s="50"/>
      <c r="E262" s="41"/>
      <c r="F262" s="118"/>
    </row>
    <row r="263" spans="1:6" x14ac:dyDescent="0.3">
      <c r="A263" s="118"/>
      <c r="B263" s="30" t="str" cm="1">
        <f t="array" aca="1" ref="B263" ca="1">IF(AND(C263&lt;&gt;"",E263&lt;&gt;"")=TRUE, CELL("row",B263)-18,"")</f>
        <v/>
      </c>
      <c r="C263" s="31"/>
      <c r="D263" s="50"/>
      <c r="E263" s="41"/>
      <c r="F263" s="118"/>
    </row>
    <row r="264" spans="1:6" x14ac:dyDescent="0.3">
      <c r="A264" s="118"/>
      <c r="B264" s="30" t="str" cm="1">
        <f t="array" aca="1" ref="B264" ca="1">IF(AND(C264&lt;&gt;"",E264&lt;&gt;"")=TRUE, CELL("row",B264)-18,"")</f>
        <v/>
      </c>
      <c r="C264" s="31"/>
      <c r="D264" s="50"/>
      <c r="E264" s="41"/>
      <c r="F264" s="118"/>
    </row>
    <row r="265" spans="1:6" x14ac:dyDescent="0.3">
      <c r="A265" s="118"/>
      <c r="B265" s="30" t="str" cm="1">
        <f t="array" aca="1" ref="B265" ca="1">IF(AND(C265&lt;&gt;"",E265&lt;&gt;"")=TRUE, CELL("row",B265)-18,"")</f>
        <v/>
      </c>
      <c r="C265" s="31"/>
      <c r="D265" s="50"/>
      <c r="E265" s="41"/>
      <c r="F265" s="118"/>
    </row>
    <row r="266" spans="1:6" x14ac:dyDescent="0.3">
      <c r="A266" s="118"/>
      <c r="B266" s="30" t="str" cm="1">
        <f t="array" aca="1" ref="B266" ca="1">IF(AND(C266&lt;&gt;"",E266&lt;&gt;"")=TRUE, CELL("row",B266)-18,"")</f>
        <v/>
      </c>
      <c r="C266" s="31"/>
      <c r="D266" s="50"/>
      <c r="E266" s="41"/>
      <c r="F266" s="118"/>
    </row>
    <row r="267" spans="1:6" x14ac:dyDescent="0.3">
      <c r="A267" s="118"/>
      <c r="B267" s="30" t="str" cm="1">
        <f t="array" aca="1" ref="B267" ca="1">IF(AND(C267&lt;&gt;"",E267&lt;&gt;"")=TRUE, CELL("row",B267)-18,"")</f>
        <v/>
      </c>
      <c r="C267" s="31"/>
      <c r="D267" s="50"/>
      <c r="E267" s="41"/>
      <c r="F267" s="118"/>
    </row>
    <row r="268" spans="1:6" x14ac:dyDescent="0.3">
      <c r="A268" s="118"/>
      <c r="B268" s="30" t="str" cm="1">
        <f t="array" aca="1" ref="B268" ca="1">IF(AND(C268&lt;&gt;"",E268&lt;&gt;"")=TRUE, CELL("row",B268)-18,"")</f>
        <v/>
      </c>
      <c r="C268" s="31"/>
      <c r="D268" s="50"/>
      <c r="E268" s="41"/>
      <c r="F268" s="118"/>
    </row>
    <row r="269" spans="1:6" x14ac:dyDescent="0.3">
      <c r="A269" s="118"/>
      <c r="B269" s="30" t="str" cm="1">
        <f t="array" aca="1" ref="B269" ca="1">IF(AND(C269&lt;&gt;"",E269&lt;&gt;"")=TRUE, CELL("row",B269)-18,"")</f>
        <v/>
      </c>
      <c r="C269" s="31"/>
      <c r="D269" s="50"/>
      <c r="E269" s="41"/>
      <c r="F269" s="118"/>
    </row>
    <row r="270" spans="1:6" x14ac:dyDescent="0.3">
      <c r="A270" s="118"/>
      <c r="B270" s="30" t="str" cm="1">
        <f t="array" aca="1" ref="B270" ca="1">IF(AND(C270&lt;&gt;"",E270&lt;&gt;"")=TRUE, CELL("row",B270)-18,"")</f>
        <v/>
      </c>
      <c r="C270" s="31"/>
      <c r="D270" s="50"/>
      <c r="E270" s="41"/>
      <c r="F270" s="118"/>
    </row>
    <row r="271" spans="1:6" x14ac:dyDescent="0.3">
      <c r="A271" s="118"/>
      <c r="B271" s="30" t="str" cm="1">
        <f t="array" aca="1" ref="B271" ca="1">IF(AND(C271&lt;&gt;"",E271&lt;&gt;"")=TRUE, CELL("row",B271)-18,"")</f>
        <v/>
      </c>
      <c r="C271" s="31"/>
      <c r="D271" s="50"/>
      <c r="E271" s="41"/>
      <c r="F271" s="118"/>
    </row>
    <row r="272" spans="1:6" x14ac:dyDescent="0.3">
      <c r="A272" s="118"/>
      <c r="B272" s="30" t="str" cm="1">
        <f t="array" aca="1" ref="B272" ca="1">IF(AND(C272&lt;&gt;"",E272&lt;&gt;"")=TRUE, CELL("row",B272)-18,"")</f>
        <v/>
      </c>
      <c r="C272" s="31"/>
      <c r="D272" s="50"/>
      <c r="E272" s="41"/>
      <c r="F272" s="118"/>
    </row>
    <row r="273" spans="1:6" x14ac:dyDescent="0.3">
      <c r="A273" s="118"/>
      <c r="B273" s="30" t="str" cm="1">
        <f t="array" aca="1" ref="B273" ca="1">IF(AND(C273&lt;&gt;"",E273&lt;&gt;"")=TRUE, CELL("row",B273)-18,"")</f>
        <v/>
      </c>
      <c r="C273" s="31"/>
      <c r="D273" s="50"/>
      <c r="E273" s="41"/>
      <c r="F273" s="118"/>
    </row>
    <row r="274" spans="1:6" x14ac:dyDescent="0.3">
      <c r="A274" s="118"/>
      <c r="B274" s="30" t="str" cm="1">
        <f t="array" aca="1" ref="B274" ca="1">IF(AND(C274&lt;&gt;"",E274&lt;&gt;"")=TRUE, CELL("row",B274)-18,"")</f>
        <v/>
      </c>
      <c r="C274" s="31"/>
      <c r="D274" s="50"/>
      <c r="E274" s="41"/>
      <c r="F274" s="118"/>
    </row>
    <row r="275" spans="1:6" x14ac:dyDescent="0.3">
      <c r="A275" s="118"/>
      <c r="B275" s="30" t="str" cm="1">
        <f t="array" aca="1" ref="B275" ca="1">IF(AND(C275&lt;&gt;"",E275&lt;&gt;"")=TRUE, CELL("row",B275)-18,"")</f>
        <v/>
      </c>
      <c r="C275" s="31"/>
      <c r="D275" s="50"/>
      <c r="E275" s="41"/>
      <c r="F275" s="118"/>
    </row>
    <row r="276" spans="1:6" x14ac:dyDescent="0.3">
      <c r="A276" s="118"/>
      <c r="B276" s="30" t="str" cm="1">
        <f t="array" aca="1" ref="B276" ca="1">IF(AND(C276&lt;&gt;"",E276&lt;&gt;"")=TRUE, CELL("row",B276)-18,"")</f>
        <v/>
      </c>
      <c r="C276" s="31"/>
      <c r="D276" s="50"/>
      <c r="E276" s="41"/>
      <c r="F276" s="118"/>
    </row>
    <row r="277" spans="1:6" x14ac:dyDescent="0.3">
      <c r="A277" s="118"/>
      <c r="B277" s="30" t="str" cm="1">
        <f t="array" aca="1" ref="B277" ca="1">IF(AND(C277&lt;&gt;"",E277&lt;&gt;"")=TRUE, CELL("row",B277)-18,"")</f>
        <v/>
      </c>
      <c r="C277" s="31"/>
      <c r="D277" s="50"/>
      <c r="E277" s="41"/>
      <c r="F277" s="118"/>
    </row>
    <row r="278" spans="1:6" x14ac:dyDescent="0.3">
      <c r="A278" s="118"/>
      <c r="B278" s="30" t="str" cm="1">
        <f t="array" aca="1" ref="B278" ca="1">IF(AND(C278&lt;&gt;"",E278&lt;&gt;"")=TRUE, CELL("row",B278)-18,"")</f>
        <v/>
      </c>
      <c r="C278" s="31"/>
      <c r="D278" s="50"/>
      <c r="E278" s="41"/>
      <c r="F278" s="118"/>
    </row>
    <row r="279" spans="1:6" x14ac:dyDescent="0.3">
      <c r="A279" s="118"/>
      <c r="B279" s="30" t="str" cm="1">
        <f t="array" aca="1" ref="B279" ca="1">IF(AND(C279&lt;&gt;"",E279&lt;&gt;"")=TRUE, CELL("row",B279)-18,"")</f>
        <v/>
      </c>
      <c r="C279" s="31"/>
      <c r="D279" s="50"/>
      <c r="E279" s="41"/>
      <c r="F279" s="118"/>
    </row>
    <row r="280" spans="1:6" x14ac:dyDescent="0.3">
      <c r="A280" s="118"/>
      <c r="B280" s="30" t="str" cm="1">
        <f t="array" aca="1" ref="B280" ca="1">IF(AND(C280&lt;&gt;"",E280&lt;&gt;"")=TRUE, CELL("row",B280)-18,"")</f>
        <v/>
      </c>
      <c r="C280" s="31"/>
      <c r="D280" s="50"/>
      <c r="E280" s="41"/>
      <c r="F280" s="118"/>
    </row>
    <row r="281" spans="1:6" x14ac:dyDescent="0.3">
      <c r="A281" s="118"/>
      <c r="B281" s="30" t="str" cm="1">
        <f t="array" aca="1" ref="B281" ca="1">IF(AND(C281&lt;&gt;"",E281&lt;&gt;"")=TRUE, CELL("row",B281)-18,"")</f>
        <v/>
      </c>
      <c r="C281" s="31"/>
      <c r="D281" s="50"/>
      <c r="E281" s="41"/>
      <c r="F281" s="118"/>
    </row>
    <row r="282" spans="1:6" x14ac:dyDescent="0.3">
      <c r="A282" s="118"/>
      <c r="B282" s="30" t="str" cm="1">
        <f t="array" aca="1" ref="B282" ca="1">IF(AND(C282&lt;&gt;"",E282&lt;&gt;"")=TRUE, CELL("row",B282)-18,"")</f>
        <v/>
      </c>
      <c r="C282" s="31"/>
      <c r="D282" s="50"/>
      <c r="E282" s="41"/>
      <c r="F282" s="118"/>
    </row>
    <row r="283" spans="1:6" x14ac:dyDescent="0.3">
      <c r="A283" s="118"/>
      <c r="B283" s="30" t="str" cm="1">
        <f t="array" aca="1" ref="B283" ca="1">IF(AND(C283&lt;&gt;"",E283&lt;&gt;"")=TRUE, CELL("row",B283)-18,"")</f>
        <v/>
      </c>
      <c r="C283" s="31"/>
      <c r="D283" s="50"/>
      <c r="E283" s="41"/>
      <c r="F283" s="118"/>
    </row>
    <row r="284" spans="1:6" x14ac:dyDescent="0.3">
      <c r="A284" s="118"/>
      <c r="B284" s="30" t="str" cm="1">
        <f t="array" aca="1" ref="B284" ca="1">IF(AND(C284&lt;&gt;"",E284&lt;&gt;"")=TRUE, CELL("row",B284)-18,"")</f>
        <v/>
      </c>
      <c r="C284" s="31"/>
      <c r="D284" s="50"/>
      <c r="E284" s="41"/>
      <c r="F284" s="118"/>
    </row>
    <row r="285" spans="1:6" x14ac:dyDescent="0.3">
      <c r="A285" s="118"/>
      <c r="B285" s="30" t="str" cm="1">
        <f t="array" aca="1" ref="B285" ca="1">IF(AND(C285&lt;&gt;"",E285&lt;&gt;"")=TRUE, CELL("row",B285)-18,"")</f>
        <v/>
      </c>
      <c r="C285" s="31"/>
      <c r="D285" s="50"/>
      <c r="E285" s="41"/>
      <c r="F285" s="118"/>
    </row>
    <row r="286" spans="1:6" x14ac:dyDescent="0.3">
      <c r="A286" s="118"/>
      <c r="B286" s="30" t="str" cm="1">
        <f t="array" aca="1" ref="B286" ca="1">IF(AND(C286&lt;&gt;"",E286&lt;&gt;"")=TRUE, CELL("row",B286)-18,"")</f>
        <v/>
      </c>
      <c r="C286" s="31"/>
      <c r="D286" s="50"/>
      <c r="E286" s="41"/>
      <c r="F286" s="118"/>
    </row>
    <row r="287" spans="1:6" x14ac:dyDescent="0.3">
      <c r="A287" s="118"/>
      <c r="B287" s="30" t="str" cm="1">
        <f t="array" aca="1" ref="B287" ca="1">IF(AND(C287&lt;&gt;"",E287&lt;&gt;"")=TRUE, CELL("row",B287)-18,"")</f>
        <v/>
      </c>
      <c r="C287" s="31"/>
      <c r="D287" s="50"/>
      <c r="E287" s="41"/>
      <c r="F287" s="118"/>
    </row>
    <row r="288" spans="1:6" x14ac:dyDescent="0.3">
      <c r="A288" s="118"/>
      <c r="B288" s="30" t="str" cm="1">
        <f t="array" aca="1" ref="B288" ca="1">IF(AND(C288&lt;&gt;"",E288&lt;&gt;"")=TRUE, CELL("row",B288)-18,"")</f>
        <v/>
      </c>
      <c r="C288" s="31"/>
      <c r="D288" s="50"/>
      <c r="E288" s="41"/>
      <c r="F288" s="118"/>
    </row>
    <row r="289" spans="1:6" x14ac:dyDescent="0.3">
      <c r="A289" s="118"/>
      <c r="B289" s="30" t="str" cm="1">
        <f t="array" aca="1" ref="B289" ca="1">IF(AND(C289&lt;&gt;"",E289&lt;&gt;"")=TRUE, CELL("row",B289)-18,"")</f>
        <v/>
      </c>
      <c r="C289" s="31"/>
      <c r="D289" s="50"/>
      <c r="E289" s="41"/>
      <c r="F289" s="118"/>
    </row>
    <row r="290" spans="1:6" x14ac:dyDescent="0.3">
      <c r="A290" s="118"/>
      <c r="B290" s="30" t="str" cm="1">
        <f t="array" aca="1" ref="B290" ca="1">IF(AND(C290&lt;&gt;"",E290&lt;&gt;"")=TRUE, CELL("row",B290)-18,"")</f>
        <v/>
      </c>
      <c r="C290" s="31"/>
      <c r="D290" s="50"/>
      <c r="E290" s="41"/>
      <c r="F290" s="118"/>
    </row>
    <row r="291" spans="1:6" x14ac:dyDescent="0.3">
      <c r="A291" s="118"/>
      <c r="B291" s="30" t="str" cm="1">
        <f t="array" aca="1" ref="B291" ca="1">IF(AND(C291&lt;&gt;"",E291&lt;&gt;"")=TRUE, CELL("row",B291)-18,"")</f>
        <v/>
      </c>
      <c r="C291" s="31"/>
      <c r="D291" s="50"/>
      <c r="E291" s="41"/>
      <c r="F291" s="118"/>
    </row>
    <row r="292" spans="1:6" x14ac:dyDescent="0.3">
      <c r="A292" s="118"/>
      <c r="B292" s="30" t="str" cm="1">
        <f t="array" aca="1" ref="B292" ca="1">IF(AND(C292&lt;&gt;"",E292&lt;&gt;"")=TRUE, CELL("row",B292)-18,"")</f>
        <v/>
      </c>
      <c r="C292" s="31"/>
      <c r="D292" s="50"/>
      <c r="E292" s="41"/>
      <c r="F292" s="118"/>
    </row>
    <row r="293" spans="1:6" x14ac:dyDescent="0.3">
      <c r="A293" s="118"/>
      <c r="B293" s="30" t="str" cm="1">
        <f t="array" aca="1" ref="B293" ca="1">IF(AND(C293&lt;&gt;"",E293&lt;&gt;"")=TRUE, CELL("row",B293)-18,"")</f>
        <v/>
      </c>
      <c r="C293" s="31"/>
      <c r="D293" s="50"/>
      <c r="E293" s="41"/>
      <c r="F293" s="118"/>
    </row>
    <row r="294" spans="1:6" x14ac:dyDescent="0.3">
      <c r="A294" s="118"/>
      <c r="B294" s="30" t="str" cm="1">
        <f t="array" aca="1" ref="B294" ca="1">IF(AND(C294&lt;&gt;"",E294&lt;&gt;"")=TRUE, CELL("row",B294)-18,"")</f>
        <v/>
      </c>
      <c r="C294" s="31"/>
      <c r="D294" s="50"/>
      <c r="E294" s="41"/>
      <c r="F294" s="118"/>
    </row>
    <row r="295" spans="1:6" x14ac:dyDescent="0.3">
      <c r="A295" s="118"/>
      <c r="B295" s="30" t="str" cm="1">
        <f t="array" aca="1" ref="B295" ca="1">IF(AND(C295&lt;&gt;"",E295&lt;&gt;"")=TRUE, CELL("row",B295)-18,"")</f>
        <v/>
      </c>
      <c r="C295" s="31"/>
      <c r="D295" s="50"/>
      <c r="E295" s="41"/>
      <c r="F295" s="118"/>
    </row>
    <row r="296" spans="1:6" x14ac:dyDescent="0.3">
      <c r="A296" s="118"/>
      <c r="B296" s="30" t="str" cm="1">
        <f t="array" aca="1" ref="B296" ca="1">IF(AND(C296&lt;&gt;"",E296&lt;&gt;"")=TRUE, CELL("row",B296)-18,"")</f>
        <v/>
      </c>
      <c r="C296" s="31"/>
      <c r="D296" s="50"/>
      <c r="E296" s="41"/>
      <c r="F296" s="118"/>
    </row>
    <row r="297" spans="1:6" x14ac:dyDescent="0.3">
      <c r="A297" s="118"/>
      <c r="B297" s="30" t="str" cm="1">
        <f t="array" aca="1" ref="B297" ca="1">IF(AND(C297&lt;&gt;"",E297&lt;&gt;"")=TRUE, CELL("row",B297)-18,"")</f>
        <v/>
      </c>
      <c r="C297" s="31"/>
      <c r="D297" s="50"/>
      <c r="E297" s="41"/>
      <c r="F297" s="118"/>
    </row>
    <row r="298" spans="1:6" x14ac:dyDescent="0.3">
      <c r="A298" s="118"/>
      <c r="B298" s="30" t="str" cm="1">
        <f t="array" aca="1" ref="B298" ca="1">IF(AND(C298&lt;&gt;"",E298&lt;&gt;"")=TRUE, CELL("row",B298)-18,"")</f>
        <v/>
      </c>
      <c r="C298" s="31"/>
      <c r="D298" s="50"/>
      <c r="E298" s="41"/>
      <c r="F298" s="118"/>
    </row>
    <row r="299" spans="1:6" x14ac:dyDescent="0.3">
      <c r="A299" s="118"/>
      <c r="B299" s="30" t="str" cm="1">
        <f t="array" aca="1" ref="B299" ca="1">IF(AND(C299&lt;&gt;"",E299&lt;&gt;"")=TRUE, CELL("row",B299)-18,"")</f>
        <v/>
      </c>
      <c r="C299" s="31"/>
      <c r="D299" s="50"/>
      <c r="E299" s="41"/>
      <c r="F299" s="118"/>
    </row>
    <row r="300" spans="1:6" x14ac:dyDescent="0.3">
      <c r="A300" s="118"/>
      <c r="B300" s="30" t="str" cm="1">
        <f t="array" aca="1" ref="B300" ca="1">IF(AND(C300&lt;&gt;"",E300&lt;&gt;"")=TRUE, CELL("row",B300)-18,"")</f>
        <v/>
      </c>
      <c r="C300" s="31"/>
      <c r="D300" s="50"/>
      <c r="E300" s="41"/>
      <c r="F300" s="118"/>
    </row>
    <row r="301" spans="1:6" x14ac:dyDescent="0.3">
      <c r="A301" s="118"/>
      <c r="B301" s="30" t="str" cm="1">
        <f t="array" aca="1" ref="B301" ca="1">IF(AND(C301&lt;&gt;"",E301&lt;&gt;"")=TRUE, CELL("row",B301)-18,"")</f>
        <v/>
      </c>
      <c r="C301" s="31"/>
      <c r="D301" s="50"/>
      <c r="E301" s="41"/>
      <c r="F301" s="118"/>
    </row>
    <row r="302" spans="1:6" x14ac:dyDescent="0.3">
      <c r="A302" s="118"/>
      <c r="B302" s="30" t="str" cm="1">
        <f t="array" aca="1" ref="B302" ca="1">IF(AND(C302&lt;&gt;"",E302&lt;&gt;"")=TRUE, CELL("row",B302)-18,"")</f>
        <v/>
      </c>
      <c r="C302" s="31"/>
      <c r="D302" s="50"/>
      <c r="E302" s="41"/>
      <c r="F302" s="118"/>
    </row>
    <row r="303" spans="1:6" x14ac:dyDescent="0.3">
      <c r="A303" s="118"/>
      <c r="B303" s="30" t="str" cm="1">
        <f t="array" aca="1" ref="B303" ca="1">IF(AND(C303&lt;&gt;"",E303&lt;&gt;"")=TRUE, CELL("row",B303)-18,"")</f>
        <v/>
      </c>
      <c r="C303" s="31"/>
      <c r="D303" s="50"/>
      <c r="E303" s="41"/>
      <c r="F303" s="118"/>
    </row>
    <row r="304" spans="1:6" x14ac:dyDescent="0.3">
      <c r="A304" s="118"/>
      <c r="B304" s="30" t="str" cm="1">
        <f t="array" aca="1" ref="B304" ca="1">IF(AND(C304&lt;&gt;"",E304&lt;&gt;"")=TRUE, CELL("row",B304)-18,"")</f>
        <v/>
      </c>
      <c r="C304" s="31"/>
      <c r="D304" s="50"/>
      <c r="E304" s="41"/>
      <c r="F304" s="118"/>
    </row>
    <row r="305" spans="1:6" x14ac:dyDescent="0.3">
      <c r="A305" s="118"/>
      <c r="B305" s="30" t="str" cm="1">
        <f t="array" aca="1" ref="B305" ca="1">IF(AND(C305&lt;&gt;"",E305&lt;&gt;"")=TRUE, CELL("row",B305)-18,"")</f>
        <v/>
      </c>
      <c r="C305" s="31"/>
      <c r="D305" s="50"/>
      <c r="E305" s="41"/>
      <c r="F305" s="118"/>
    </row>
    <row r="306" spans="1:6" x14ac:dyDescent="0.3">
      <c r="A306" s="118"/>
      <c r="B306" s="30" t="str" cm="1">
        <f t="array" aca="1" ref="B306" ca="1">IF(AND(C306&lt;&gt;"",E306&lt;&gt;"")=TRUE, CELL("row",B306)-18,"")</f>
        <v/>
      </c>
      <c r="C306" s="31"/>
      <c r="D306" s="50"/>
      <c r="E306" s="41"/>
      <c r="F306" s="118"/>
    </row>
    <row r="307" spans="1:6" x14ac:dyDescent="0.3">
      <c r="A307" s="118"/>
      <c r="B307" s="30" t="str" cm="1">
        <f t="array" aca="1" ref="B307" ca="1">IF(AND(C307&lt;&gt;"",E307&lt;&gt;"")=TRUE, CELL("row",B307)-18,"")</f>
        <v/>
      </c>
      <c r="C307" s="31"/>
      <c r="D307" s="50"/>
      <c r="E307" s="41"/>
      <c r="F307" s="118"/>
    </row>
    <row r="308" spans="1:6" x14ac:dyDescent="0.3">
      <c r="A308" s="118"/>
      <c r="B308" s="30" t="str" cm="1">
        <f t="array" aca="1" ref="B308" ca="1">IF(AND(C308&lt;&gt;"",E308&lt;&gt;"")=TRUE, CELL("row",B308)-18,"")</f>
        <v/>
      </c>
      <c r="C308" s="31"/>
      <c r="D308" s="50"/>
      <c r="E308" s="41"/>
      <c r="F308" s="118"/>
    </row>
    <row r="309" spans="1:6" x14ac:dyDescent="0.3">
      <c r="A309" s="118"/>
      <c r="B309" s="30" t="str" cm="1">
        <f t="array" aca="1" ref="B309" ca="1">IF(AND(C309&lt;&gt;"",E309&lt;&gt;"")=TRUE, CELL("row",B309)-18,"")</f>
        <v/>
      </c>
      <c r="C309" s="31"/>
      <c r="D309" s="50"/>
      <c r="E309" s="41"/>
      <c r="F309" s="118"/>
    </row>
    <row r="310" spans="1:6" x14ac:dyDescent="0.3">
      <c r="A310" s="118"/>
      <c r="B310" s="30" t="str" cm="1">
        <f t="array" aca="1" ref="B310" ca="1">IF(AND(C310&lt;&gt;"",E310&lt;&gt;"")=TRUE, CELL("row",B310)-18,"")</f>
        <v/>
      </c>
      <c r="C310" s="31"/>
      <c r="D310" s="50"/>
      <c r="E310" s="41"/>
      <c r="F310" s="118"/>
    </row>
    <row r="311" spans="1:6" x14ac:dyDescent="0.3">
      <c r="A311" s="118"/>
      <c r="B311" s="30" t="str" cm="1">
        <f t="array" aca="1" ref="B311" ca="1">IF(AND(C311&lt;&gt;"",E311&lt;&gt;"")=TRUE, CELL("row",B311)-18,"")</f>
        <v/>
      </c>
      <c r="C311" s="31"/>
      <c r="D311" s="50"/>
      <c r="E311" s="41"/>
      <c r="F311" s="118"/>
    </row>
    <row r="312" spans="1:6" x14ac:dyDescent="0.3">
      <c r="A312" s="118"/>
      <c r="B312" s="30" t="str" cm="1">
        <f t="array" aca="1" ref="B312" ca="1">IF(AND(C312&lt;&gt;"",E312&lt;&gt;"")=TRUE, CELL("row",B312)-18,"")</f>
        <v/>
      </c>
      <c r="C312" s="31"/>
      <c r="D312" s="50"/>
      <c r="E312" s="41"/>
      <c r="F312" s="118"/>
    </row>
    <row r="313" spans="1:6" x14ac:dyDescent="0.3">
      <c r="A313" s="118"/>
      <c r="B313" s="30" t="str" cm="1">
        <f t="array" aca="1" ref="B313" ca="1">IF(AND(C313&lt;&gt;"",E313&lt;&gt;"")=TRUE, CELL("row",B313)-18,"")</f>
        <v/>
      </c>
      <c r="C313" s="31"/>
      <c r="D313" s="50"/>
      <c r="E313" s="41"/>
      <c r="F313" s="118"/>
    </row>
    <row r="314" spans="1:6" x14ac:dyDescent="0.3">
      <c r="A314" s="118"/>
      <c r="B314" s="30" t="str" cm="1">
        <f t="array" aca="1" ref="B314" ca="1">IF(AND(C314&lt;&gt;"",E314&lt;&gt;"")=TRUE, CELL("row",B314)-18,"")</f>
        <v/>
      </c>
      <c r="C314" s="31"/>
      <c r="D314" s="50"/>
      <c r="E314" s="41"/>
      <c r="F314" s="118"/>
    </row>
    <row r="315" spans="1:6" x14ac:dyDescent="0.3">
      <c r="A315" s="118"/>
      <c r="B315" s="30" t="str" cm="1">
        <f t="array" aca="1" ref="B315" ca="1">IF(AND(C315&lt;&gt;"",E315&lt;&gt;"")=TRUE, CELL("row",B315)-18,"")</f>
        <v/>
      </c>
      <c r="C315" s="31"/>
      <c r="D315" s="50"/>
      <c r="E315" s="41"/>
      <c r="F315" s="118"/>
    </row>
    <row r="316" spans="1:6" x14ac:dyDescent="0.3">
      <c r="A316" s="118"/>
      <c r="B316" s="30" t="str" cm="1">
        <f t="array" aca="1" ref="B316" ca="1">IF(AND(C316&lt;&gt;"",E316&lt;&gt;"")=TRUE, CELL("row",B316)-18,"")</f>
        <v/>
      </c>
      <c r="C316" s="31"/>
      <c r="D316" s="50"/>
      <c r="E316" s="41"/>
      <c r="F316" s="118"/>
    </row>
    <row r="317" spans="1:6" x14ac:dyDescent="0.3">
      <c r="A317" s="118"/>
      <c r="B317" s="30" t="str" cm="1">
        <f t="array" aca="1" ref="B317" ca="1">IF(AND(C317&lt;&gt;"",E317&lt;&gt;"")=TRUE, CELL("row",B317)-18,"")</f>
        <v/>
      </c>
      <c r="C317" s="31"/>
      <c r="D317" s="50"/>
      <c r="E317" s="41"/>
      <c r="F317" s="118"/>
    </row>
    <row r="318" spans="1:6" x14ac:dyDescent="0.3">
      <c r="A318" s="118"/>
      <c r="B318" s="30" t="str" cm="1">
        <f t="array" aca="1" ref="B318" ca="1">IF(AND(C318&lt;&gt;"",E318&lt;&gt;"")=TRUE, CELL("row",B318)-18,"")</f>
        <v/>
      </c>
      <c r="C318" s="31"/>
      <c r="D318" s="50"/>
      <c r="E318" s="41"/>
      <c r="F318" s="118"/>
    </row>
    <row r="319" spans="1:6" x14ac:dyDescent="0.3">
      <c r="A319" s="118" t="s">
        <v>135</v>
      </c>
      <c r="B319" s="49">
        <f ca="1">COUNTIF(B19:B318, "")</f>
        <v>291</v>
      </c>
      <c r="C319" s="49">
        <f>COUNTIF(C19:C318, "")</f>
        <v>291</v>
      </c>
      <c r="D319" s="49">
        <f>COUNTIF(D19:D318, "")</f>
        <v>291</v>
      </c>
      <c r="E319" s="48">
        <f>COUNTIF(E19:E318, "")</f>
        <v>291</v>
      </c>
      <c r="F319" s="118" t="s">
        <v>135</v>
      </c>
    </row>
    <row r="320" spans="1:6" ht="6.6" customHeight="1" x14ac:dyDescent="0.3">
      <c r="A320" s="118"/>
      <c r="B320" s="56"/>
      <c r="C320" s="29"/>
      <c r="D320" s="56"/>
      <c r="E320" s="56"/>
      <c r="F320" s="118"/>
    </row>
  </sheetData>
  <mergeCells count="2">
    <mergeCell ref="G2:K2"/>
    <mergeCell ref="B17:E17"/>
  </mergeCells>
  <conditionalFormatting sqref="D19:D318">
    <cfRule type="cellIs" dxfId="4" priority="6" operator="equal">
      <formula>"Q"</formula>
    </cfRule>
    <cfRule type="cellIs" dxfId="3" priority="7" operator="equal">
      <formula>"T"</formula>
    </cfRule>
    <cfRule type="cellIs" dxfId="2" priority="8" operator="equal">
      <formula>"B"</formula>
    </cfRule>
    <cfRule type="cellIs" dxfId="1" priority="9" operator="equal">
      <formula>"F"</formula>
    </cfRule>
    <cfRule type="cellIs" dxfId="0" priority="10" operator="equal">
      <formula>"P"</formula>
    </cfRule>
  </conditionalFormatting>
  <dataValidations count="1">
    <dataValidation type="list" allowBlank="1" showInputMessage="1" showErrorMessage="1" prompt="   - (Press delete to clear)_x000a_i  - Information_x000a_T - To Do_x000a_B - Blocked_x000a_F - Fail_x000a_Q - Qualified Pass_x000a_P - Pass" sqref="D19:D318" xr:uid="{89227E9A-CEA3-4501-A439-C663ADB3C903}">
      <formula1>"i,T,B,F,Q,P"</formula1>
    </dataValidation>
  </dataValidation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27ECF3-B3EE-4518-A64F-6E23BEA6EF6C}">
  <dimension ref="A1:Q10"/>
  <sheetViews>
    <sheetView zoomScaleNormal="100" workbookViewId="0">
      <selection activeCell="I8" sqref="I8"/>
    </sheetView>
  </sheetViews>
  <sheetFormatPr defaultRowHeight="14.4" x14ac:dyDescent="0.3"/>
  <cols>
    <col min="1" max="1" width="1.77734375" style="11" customWidth="1"/>
    <col min="2" max="2" width="3.88671875" style="11" bestFit="1" customWidth="1"/>
    <col min="3" max="3" width="46.77734375" style="11" customWidth="1"/>
    <col min="4" max="4" width="10.5546875" style="11" bestFit="1" customWidth="1"/>
    <col min="5" max="5" width="5.88671875" style="11" customWidth="1"/>
    <col min="6" max="8" width="5.44140625" style="11" customWidth="1"/>
    <col min="9" max="9" width="5.44140625" style="57" customWidth="1"/>
    <col min="10" max="16" width="5.44140625" style="11" customWidth="1"/>
    <col min="17" max="17" width="1.77734375" style="11" customWidth="1"/>
    <col min="18" max="16384" width="8.88671875" style="11"/>
  </cols>
  <sheetData>
    <row r="1" spans="1:17" ht="15.6" x14ac:dyDescent="0.3">
      <c r="A1" s="13"/>
      <c r="B1" s="40" t="s">
        <v>47</v>
      </c>
      <c r="C1" s="38"/>
      <c r="D1" s="39"/>
      <c r="E1" s="37"/>
      <c r="F1" s="37"/>
      <c r="G1" s="37"/>
      <c r="H1" s="37"/>
      <c r="I1" s="37"/>
      <c r="J1" s="37"/>
      <c r="K1" s="37"/>
      <c r="L1" s="37"/>
      <c r="M1" s="37"/>
      <c r="N1" s="37"/>
      <c r="O1" s="37"/>
      <c r="P1" s="37"/>
      <c r="Q1" s="13"/>
    </row>
    <row r="2" spans="1:17" ht="6.6" customHeight="1" x14ac:dyDescent="0.3">
      <c r="A2" s="13"/>
      <c r="B2" s="13"/>
      <c r="C2" s="13"/>
      <c r="D2" s="13"/>
      <c r="E2" s="13"/>
      <c r="F2" s="13"/>
      <c r="G2" s="13"/>
      <c r="H2" s="13"/>
      <c r="I2" s="58"/>
      <c r="J2" s="13"/>
      <c r="K2" s="13"/>
      <c r="L2" s="13"/>
      <c r="M2" s="13"/>
      <c r="N2" s="13"/>
      <c r="O2" s="13"/>
      <c r="P2" s="13"/>
      <c r="Q2" s="13"/>
    </row>
    <row r="3" spans="1:17" x14ac:dyDescent="0.3">
      <c r="A3" s="13"/>
      <c r="B3" s="133" t="s">
        <v>95</v>
      </c>
      <c r="C3" s="134" t="s">
        <v>91</v>
      </c>
      <c r="D3" s="135" t="s">
        <v>11</v>
      </c>
      <c r="E3" s="133" t="s">
        <v>36</v>
      </c>
      <c r="F3" s="135" t="s">
        <v>16</v>
      </c>
      <c r="G3" s="135"/>
      <c r="H3" s="135"/>
      <c r="I3" s="135"/>
      <c r="J3" s="135"/>
      <c r="K3" s="135"/>
      <c r="L3" s="135" t="s">
        <v>19</v>
      </c>
      <c r="M3" s="135"/>
      <c r="N3" s="135"/>
      <c r="O3" s="135"/>
      <c r="P3" s="135"/>
      <c r="Q3" s="13"/>
    </row>
    <row r="4" spans="1:17" ht="24.6" x14ac:dyDescent="0.3">
      <c r="A4" s="13"/>
      <c r="B4" s="133"/>
      <c r="C4" s="134"/>
      <c r="D4" s="135"/>
      <c r="E4" s="133"/>
      <c r="F4" s="34" t="s">
        <v>18</v>
      </c>
      <c r="G4" s="34" t="s">
        <v>8</v>
      </c>
      <c r="H4" s="34" t="s">
        <v>5</v>
      </c>
      <c r="I4" s="62" t="s">
        <v>134</v>
      </c>
      <c r="J4" s="34" t="s">
        <v>4</v>
      </c>
      <c r="K4" s="17" t="s">
        <v>7</v>
      </c>
      <c r="L4" s="62" t="s">
        <v>37</v>
      </c>
      <c r="M4" s="62" t="s">
        <v>38</v>
      </c>
      <c r="N4" s="34" t="s">
        <v>13</v>
      </c>
      <c r="O4" s="34" t="s">
        <v>14</v>
      </c>
      <c r="P4" s="17" t="s">
        <v>7</v>
      </c>
      <c r="Q4" s="13"/>
    </row>
    <row r="5" spans="1:17" s="57" customFormat="1" x14ac:dyDescent="0.3">
      <c r="A5" s="58"/>
      <c r="B5" s="105" t="s">
        <v>45</v>
      </c>
      <c r="C5" s="128" t="s">
        <v>101</v>
      </c>
      <c r="D5" s="16">
        <v>44281</v>
      </c>
      <c r="E5" s="74">
        <v>1.8</v>
      </c>
      <c r="F5" s="59">
        <v>0</v>
      </c>
      <c r="G5" s="59">
        <v>1</v>
      </c>
      <c r="H5" s="59">
        <v>8</v>
      </c>
      <c r="I5" s="59">
        <v>0</v>
      </c>
      <c r="J5" s="59">
        <v>39</v>
      </c>
      <c r="K5" s="15">
        <f>IF(SUM(F5:J5)=0, "", SUM(F5:J5))</f>
        <v>48</v>
      </c>
      <c r="L5" s="61">
        <v>6</v>
      </c>
      <c r="M5" s="61">
        <v>4</v>
      </c>
      <c r="N5" s="59">
        <v>0</v>
      </c>
      <c r="O5" s="59">
        <v>0</v>
      </c>
      <c r="P5" s="15">
        <f t="shared" ref="P5:P8" si="0">IF(SUM(L5:O5)=0, "", SUM(L5:O5))</f>
        <v>10</v>
      </c>
      <c r="Q5" s="58"/>
    </row>
    <row r="6" spans="1:17" s="57" customFormat="1" x14ac:dyDescent="0.3">
      <c r="A6" s="58"/>
      <c r="B6" s="105" t="s">
        <v>94</v>
      </c>
      <c r="C6" s="128" t="s">
        <v>103</v>
      </c>
      <c r="D6" s="16">
        <v>44282</v>
      </c>
      <c r="E6" s="74">
        <v>2.1</v>
      </c>
      <c r="F6" s="59">
        <v>3</v>
      </c>
      <c r="G6" s="59">
        <v>2</v>
      </c>
      <c r="H6" s="59">
        <v>3</v>
      </c>
      <c r="I6" s="59">
        <v>20</v>
      </c>
      <c r="J6" s="59">
        <v>40</v>
      </c>
      <c r="K6" s="15">
        <f>IF(SUM(F6:J6)=0, "", SUM(F6:J6))</f>
        <v>68</v>
      </c>
      <c r="L6" s="61">
        <v>1</v>
      </c>
      <c r="M6" s="61">
        <v>2</v>
      </c>
      <c r="N6" s="59">
        <v>0</v>
      </c>
      <c r="O6" s="59">
        <v>10</v>
      </c>
      <c r="P6" s="15">
        <f t="shared" ref="P6:P7" si="1">IF(SUM(L6:O6)=0, "", SUM(L6:O6))</f>
        <v>13</v>
      </c>
      <c r="Q6" s="58"/>
    </row>
    <row r="7" spans="1:17" s="57" customFormat="1" x14ac:dyDescent="0.3">
      <c r="A7" s="58"/>
      <c r="B7" s="105" t="s">
        <v>98</v>
      </c>
      <c r="C7" s="128" t="s">
        <v>136</v>
      </c>
      <c r="D7" s="16">
        <v>44283</v>
      </c>
      <c r="E7" s="74">
        <v>1.9</v>
      </c>
      <c r="F7" s="59">
        <v>2</v>
      </c>
      <c r="G7" s="59">
        <v>1</v>
      </c>
      <c r="H7" s="59">
        <v>4</v>
      </c>
      <c r="I7" s="59">
        <v>30</v>
      </c>
      <c r="J7" s="59">
        <v>35</v>
      </c>
      <c r="K7" s="15">
        <f>IF(SUM(F7:J7)=0, "", SUM(F7:J7))</f>
        <v>72</v>
      </c>
      <c r="L7" s="61">
        <v>1</v>
      </c>
      <c r="M7" s="61"/>
      <c r="N7" s="59">
        <v>0</v>
      </c>
      <c r="O7" s="59">
        <v>12</v>
      </c>
      <c r="P7" s="15">
        <f t="shared" si="1"/>
        <v>13</v>
      </c>
      <c r="Q7" s="58"/>
    </row>
    <row r="8" spans="1:17" s="57" customFormat="1" x14ac:dyDescent="0.3">
      <c r="A8" s="58"/>
      <c r="B8" s="105" t="s">
        <v>130</v>
      </c>
      <c r="C8" s="128" t="s">
        <v>137</v>
      </c>
      <c r="D8" s="16">
        <v>44284</v>
      </c>
      <c r="E8" s="74">
        <v>0.8</v>
      </c>
      <c r="F8" s="59">
        <v>0</v>
      </c>
      <c r="G8" s="59">
        <v>0</v>
      </c>
      <c r="H8" s="59">
        <v>0</v>
      </c>
      <c r="I8" s="59">
        <f>9+25+6+2+0</f>
        <v>42</v>
      </c>
      <c r="J8" s="59">
        <f>0+3+6+15+8</f>
        <v>32</v>
      </c>
      <c r="K8" s="15">
        <f>IF(SUM(F8:J8)=0, "", SUM(F8:J8))</f>
        <v>74</v>
      </c>
      <c r="L8" s="61">
        <v>0</v>
      </c>
      <c r="M8" s="61">
        <v>0</v>
      </c>
      <c r="N8" s="59">
        <v>0</v>
      </c>
      <c r="O8" s="59">
        <v>14</v>
      </c>
      <c r="P8" s="15">
        <f t="shared" si="0"/>
        <v>14</v>
      </c>
      <c r="Q8" s="58"/>
    </row>
    <row r="9" spans="1:17" s="57" customFormat="1" ht="3.6" customHeight="1" x14ac:dyDescent="0.3">
      <c r="A9" s="58"/>
      <c r="B9" s="106"/>
      <c r="C9" s="70"/>
      <c r="D9" s="68"/>
      <c r="E9" s="69"/>
      <c r="F9" s="112"/>
      <c r="G9" s="112"/>
      <c r="H9" s="112"/>
      <c r="I9" s="112"/>
      <c r="J9" s="112"/>
      <c r="K9" s="60"/>
      <c r="L9" s="112"/>
      <c r="M9" s="112"/>
      <c r="N9" s="112"/>
      <c r="O9" s="112"/>
      <c r="P9" s="60"/>
      <c r="Q9" s="58"/>
    </row>
    <row r="10" spans="1:17" s="57" customFormat="1" ht="78.599999999999994" customHeight="1" x14ac:dyDescent="0.3">
      <c r="A10" s="58"/>
      <c r="B10" s="58"/>
      <c r="C10" s="58"/>
      <c r="D10" s="58"/>
      <c r="E10" s="58"/>
      <c r="F10" s="58"/>
      <c r="G10" s="58"/>
      <c r="H10" s="58"/>
      <c r="I10" s="58"/>
      <c r="J10" s="58"/>
      <c r="K10" s="58"/>
      <c r="L10" s="58"/>
      <c r="M10" s="58"/>
      <c r="N10" s="58"/>
      <c r="O10" s="58"/>
      <c r="P10" s="58"/>
      <c r="Q10" s="58"/>
    </row>
  </sheetData>
  <mergeCells count="6">
    <mergeCell ref="B3:B4"/>
    <mergeCell ref="C3:C4"/>
    <mergeCell ref="D3:D4"/>
    <mergeCell ref="L3:P3"/>
    <mergeCell ref="E3:E4"/>
    <mergeCell ref="F3:K3"/>
  </mergeCells>
  <phoneticPr fontId="16" type="noConversion"/>
  <pageMargins left="0.7" right="0.7" top="0.75" bottom="0.75" header="0.3" footer="0.3"/>
  <pageSetup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75"/>
  <sheetViews>
    <sheetView zoomScaleNormal="100" workbookViewId="0"/>
  </sheetViews>
  <sheetFormatPr defaultColWidth="9.21875" defaultRowHeight="14.4" x14ac:dyDescent="0.3"/>
  <cols>
    <col min="1" max="1" width="1.6640625" style="1" customWidth="1"/>
    <col min="2" max="2" width="4" style="1" customWidth="1"/>
    <col min="3" max="5" width="5.44140625" style="1" customWidth="1"/>
    <col min="6" max="6" width="5.44140625" style="53" customWidth="1"/>
    <col min="7" max="7" width="5.44140625" style="1" customWidth="1"/>
    <col min="8" max="8" width="26.109375" style="1" customWidth="1"/>
    <col min="9" max="9" width="1.6640625" style="1" customWidth="1"/>
    <col min="10" max="10" width="3.88671875" style="1" customWidth="1"/>
    <col min="11" max="14" width="5.44140625" style="1" customWidth="1"/>
    <col min="15" max="15" width="30.77734375" style="1" customWidth="1"/>
    <col min="16" max="16" width="1.77734375" style="1" customWidth="1"/>
    <col min="17" max="17" width="6.6640625" style="2" customWidth="1"/>
    <col min="18" max="19" width="6.6640625" style="1" customWidth="1"/>
    <col min="20" max="16384" width="9.21875" style="1"/>
  </cols>
  <sheetData>
    <row r="1" spans="2:17" s="92" customFormat="1" ht="23.4" x14ac:dyDescent="0.3">
      <c r="B1" s="146" t="s">
        <v>49</v>
      </c>
      <c r="C1" s="146"/>
      <c r="D1" s="146"/>
      <c r="E1" s="146"/>
      <c r="F1" s="146"/>
      <c r="G1" s="146"/>
      <c r="H1" s="146"/>
      <c r="I1" s="146"/>
      <c r="J1" s="146"/>
      <c r="K1" s="146"/>
      <c r="L1" s="146"/>
      <c r="M1" s="146"/>
      <c r="N1" s="146"/>
      <c r="O1" s="146"/>
      <c r="Q1" s="93"/>
    </row>
    <row r="2" spans="2:17" s="56" customFormat="1" x14ac:dyDescent="0.3">
      <c r="C2" s="29" t="s">
        <v>29</v>
      </c>
      <c r="D2" s="145" t="str">
        <f>IF(Properties!$C$4=0, "", Properties!$C$4)</f>
        <v>Data Research Labs</v>
      </c>
      <c r="E2" s="145"/>
      <c r="F2" s="145"/>
      <c r="G2" s="145"/>
      <c r="H2" s="145"/>
      <c r="M2" s="29" t="s">
        <v>46</v>
      </c>
      <c r="N2" s="144" t="str" cm="1">
        <f t="array" ref="N2">INDEX('Test Run Log'!$B$5:$B$8,MATCH(MAX(COUNTIF('Test Run Log'!$B$5:$B$8, "&lt;" &amp; 'Test Run Log'!$B$5:$B$8)), COUNTIF('Test Run Log'!$B$5:$B$8, "&lt;"&amp;'Test Run Log'!$B$5:$B$8),0))</f>
        <v>R4</v>
      </c>
      <c r="O2" s="144"/>
      <c r="Q2" s="94"/>
    </row>
    <row r="3" spans="2:17" s="56" customFormat="1" x14ac:dyDescent="0.3">
      <c r="B3" s="90"/>
      <c r="C3" s="29" t="s">
        <v>23</v>
      </c>
      <c r="D3" s="144" t="str">
        <f>IF(Properties!$C$6=0, "", Properties!$C$6)</f>
        <v>My Test Case Manager (self-test)</v>
      </c>
      <c r="E3" s="144"/>
      <c r="F3" s="144"/>
      <c r="G3" s="144"/>
      <c r="H3" s="144"/>
      <c r="M3" s="29" t="s">
        <v>48</v>
      </c>
      <c r="N3" s="144" t="str">
        <f>IF(Properties!$C$8=0, "", Properties!$C$8)</f>
        <v>Matt Pierce</v>
      </c>
      <c r="O3" s="144"/>
      <c r="Q3" s="94"/>
    </row>
    <row r="4" spans="2:17" s="56" customFormat="1" x14ac:dyDescent="0.3">
      <c r="B4" s="90"/>
      <c r="K4" s="29"/>
      <c r="L4" s="91"/>
      <c r="M4" s="29" t="s">
        <v>50</v>
      </c>
      <c r="N4" s="145">
        <f>SUM(C14:G14)</f>
        <v>74</v>
      </c>
      <c r="O4" s="145"/>
      <c r="Q4" s="94"/>
    </row>
    <row r="5" spans="2:17" s="56" customFormat="1" x14ac:dyDescent="0.3">
      <c r="B5" s="90"/>
      <c r="K5" s="29"/>
      <c r="L5" s="91"/>
      <c r="M5" s="29" t="s">
        <v>51</v>
      </c>
      <c r="N5" s="145">
        <f>SUM(K14:M14)</f>
        <v>14</v>
      </c>
      <c r="O5" s="145"/>
      <c r="Q5" s="94"/>
    </row>
    <row r="6" spans="2:17" ht="6.6" customHeight="1" x14ac:dyDescent="0.3"/>
    <row r="7" spans="2:17" s="53" customFormat="1" ht="15.6" x14ac:dyDescent="0.3">
      <c r="B7" s="139" t="str">
        <f xml:space="preserve"> "TEST CASE COUNTS - SNAPSHOT @ " &amp; $N$2</f>
        <v>TEST CASE COUNTS - SNAPSHOT @ R4</v>
      </c>
      <c r="C7" s="140"/>
      <c r="D7" s="140"/>
      <c r="E7" s="140"/>
      <c r="F7" s="140"/>
      <c r="G7" s="140"/>
      <c r="H7" s="141"/>
      <c r="J7" s="139" t="str">
        <f xml:space="preserve"> "DEFECTS - SNAPSHOT @ " &amp; $N$2</f>
        <v>DEFECTS - SNAPSHOT @ R4</v>
      </c>
      <c r="K7" s="140"/>
      <c r="L7" s="140"/>
      <c r="M7" s="140"/>
      <c r="N7" s="140"/>
      <c r="O7" s="141"/>
      <c r="Q7" s="54"/>
    </row>
    <row r="8" spans="2:17" x14ac:dyDescent="0.3">
      <c r="B8" s="75"/>
      <c r="C8" s="76"/>
      <c r="D8" s="76"/>
      <c r="E8" s="76"/>
      <c r="F8" s="76"/>
      <c r="G8" s="76"/>
      <c r="H8" s="77"/>
      <c r="J8" s="75"/>
      <c r="K8" s="76"/>
      <c r="L8" s="76"/>
      <c r="M8" s="76"/>
      <c r="N8" s="76"/>
      <c r="O8" s="77"/>
    </row>
    <row r="9" spans="2:17" x14ac:dyDescent="0.3">
      <c r="B9" s="78"/>
      <c r="C9" s="55"/>
      <c r="D9" s="55"/>
      <c r="E9" s="55"/>
      <c r="F9" s="55"/>
      <c r="G9" s="55"/>
      <c r="H9" s="79"/>
      <c r="J9" s="78"/>
      <c r="K9" s="55"/>
      <c r="L9" s="55"/>
      <c r="M9" s="55"/>
      <c r="N9" s="55"/>
      <c r="O9" s="79"/>
    </row>
    <row r="10" spans="2:17" x14ac:dyDescent="0.3">
      <c r="B10" s="78"/>
      <c r="C10" s="55"/>
      <c r="D10" s="55"/>
      <c r="E10" s="55"/>
      <c r="F10" s="55"/>
      <c r="G10" s="55"/>
      <c r="H10" s="79"/>
      <c r="J10" s="78"/>
      <c r="K10" s="55"/>
      <c r="L10" s="55"/>
      <c r="M10" s="55"/>
      <c r="N10" s="55"/>
      <c r="O10" s="79"/>
    </row>
    <row r="11" spans="2:17" x14ac:dyDescent="0.3">
      <c r="B11" s="78"/>
      <c r="C11" s="55"/>
      <c r="D11" s="55"/>
      <c r="E11" s="55"/>
      <c r="F11" s="55"/>
      <c r="G11" s="55"/>
      <c r="H11" s="79"/>
      <c r="J11" s="78"/>
      <c r="K11" s="55"/>
      <c r="L11" s="55"/>
      <c r="M11" s="55"/>
      <c r="N11" s="55"/>
      <c r="O11" s="79"/>
    </row>
    <row r="12" spans="2:17" s="53" customFormat="1" ht="5.4" customHeight="1" x14ac:dyDescent="0.3">
      <c r="B12" s="78"/>
      <c r="C12" s="55"/>
      <c r="D12" s="55"/>
      <c r="E12" s="55"/>
      <c r="F12" s="55"/>
      <c r="G12" s="55"/>
      <c r="H12" s="79"/>
      <c r="J12" s="78"/>
      <c r="K12" s="55"/>
      <c r="L12" s="55"/>
      <c r="M12" s="55"/>
      <c r="N12" s="55"/>
      <c r="O12" s="79"/>
      <c r="Q12" s="54"/>
    </row>
    <row r="13" spans="2:17" s="72" customFormat="1" ht="12" x14ac:dyDescent="0.25">
      <c r="B13" s="80"/>
      <c r="C13" s="95" t="s">
        <v>18</v>
      </c>
      <c r="D13" s="96" t="s">
        <v>8</v>
      </c>
      <c r="E13" s="97" t="s">
        <v>5</v>
      </c>
      <c r="F13" s="113" t="s">
        <v>134</v>
      </c>
      <c r="G13" s="98" t="s">
        <v>4</v>
      </c>
      <c r="H13" s="81"/>
      <c r="J13" s="80"/>
      <c r="K13" s="99" t="s">
        <v>12</v>
      </c>
      <c r="L13" s="100" t="s">
        <v>13</v>
      </c>
      <c r="M13" s="101" t="s">
        <v>20</v>
      </c>
      <c r="N13" s="85"/>
      <c r="O13" s="81"/>
      <c r="P13" s="73"/>
    </row>
    <row r="14" spans="2:17" s="72" customFormat="1" ht="12" x14ac:dyDescent="0.25">
      <c r="B14" s="102" t="str">
        <f>$N$2</f>
        <v>R4</v>
      </c>
      <c r="C14" s="103">
        <f>VLOOKUP($N$2,'Test Run Log'!$B$5:$K$8,5)</f>
        <v>0</v>
      </c>
      <c r="D14" s="103">
        <f>VLOOKUP($N$2,'Test Run Log'!$B$5:$K$8,6)</f>
        <v>0</v>
      </c>
      <c r="E14" s="103">
        <f>VLOOKUP($N$2,'Test Run Log'!$B$5:$K$8,7)</f>
        <v>0</v>
      </c>
      <c r="F14" s="103">
        <f>VLOOKUP($N$2,'Test Run Log'!$B$5:$K$8,8)</f>
        <v>42</v>
      </c>
      <c r="G14" s="103">
        <f>VLOOKUP($N$2,'Test Run Log'!$B$5:$K$8,9)</f>
        <v>32</v>
      </c>
      <c r="H14" s="81"/>
      <c r="J14" s="102" t="str">
        <f>$N$2</f>
        <v>R4</v>
      </c>
      <c r="K14" s="103">
        <f>VLOOKUP($N$2,'Test Run Log'!$B$5:$O$8,11)+VLOOKUP($N$2,'Test Run Log'!$B$5:$O$8,12)</f>
        <v>0</v>
      </c>
      <c r="L14" s="103">
        <f>VLOOKUP($N$2,'Test Run Log'!$B$5:$O$8,13)</f>
        <v>0</v>
      </c>
      <c r="M14" s="103">
        <f>VLOOKUP($N$2,'Test Run Log'!$B$5:$O$8,14)</f>
        <v>14</v>
      </c>
      <c r="N14" s="85"/>
      <c r="O14" s="81"/>
      <c r="P14" s="73"/>
    </row>
    <row r="15" spans="2:17" s="72" customFormat="1" ht="5.4" customHeight="1" x14ac:dyDescent="0.3">
      <c r="B15" s="82"/>
      <c r="C15" s="83"/>
      <c r="D15" s="83"/>
      <c r="E15" s="83"/>
      <c r="F15" s="83"/>
      <c r="G15" s="83"/>
      <c r="H15" s="84"/>
      <c r="J15" s="82"/>
      <c r="K15" s="83"/>
      <c r="L15" s="83"/>
      <c r="M15" s="83"/>
      <c r="N15" s="86"/>
      <c r="O15" s="84"/>
      <c r="P15" s="73"/>
    </row>
    <row r="16" spans="2:17" s="53" customFormat="1" ht="6.6" customHeight="1" x14ac:dyDescent="0.3">
      <c r="Q16" s="54"/>
    </row>
    <row r="17" spans="2:17" ht="15.6" x14ac:dyDescent="0.3">
      <c r="B17" s="139" t="str">
        <f xml:space="preserve"> "TEST CASE COUNTS - TREND"</f>
        <v>TEST CASE COUNTS - TREND</v>
      </c>
      <c r="C17" s="140"/>
      <c r="D17" s="140"/>
      <c r="E17" s="140"/>
      <c r="F17" s="140"/>
      <c r="G17" s="140"/>
      <c r="H17" s="141"/>
      <c r="J17" s="139" t="str">
        <f xml:space="preserve"> "DEFECTS - TREND"</f>
        <v>DEFECTS - TREND</v>
      </c>
      <c r="K17" s="140"/>
      <c r="L17" s="140"/>
      <c r="M17" s="140"/>
      <c r="N17" s="140"/>
      <c r="O17" s="141"/>
    </row>
    <row r="28" spans="2:17" s="53" customFormat="1" ht="6.6" customHeight="1" x14ac:dyDescent="0.3">
      <c r="Q28" s="54"/>
    </row>
    <row r="29" spans="2:17" ht="15.6" x14ac:dyDescent="0.3">
      <c r="B29" s="139" t="str">
        <f xml:space="preserve"> "TEST CASE EXEC TIME - TREND"</f>
        <v>TEST CASE EXEC TIME - TREND</v>
      </c>
      <c r="C29" s="140"/>
      <c r="D29" s="140"/>
      <c r="E29" s="140"/>
      <c r="F29" s="140"/>
      <c r="G29" s="140"/>
      <c r="H29" s="141"/>
      <c r="J29" s="139" t="str">
        <f xml:space="preserve"> "DEFECTS - RELEASABILITY"</f>
        <v>DEFECTS - RELEASABILITY</v>
      </c>
      <c r="K29" s="140"/>
      <c r="L29" s="140"/>
      <c r="M29" s="140"/>
      <c r="N29" s="140"/>
      <c r="O29" s="141"/>
    </row>
    <row r="30" spans="2:17" x14ac:dyDescent="0.3">
      <c r="B30" s="53"/>
      <c r="C30" s="53"/>
      <c r="D30" s="53"/>
      <c r="E30" s="53"/>
      <c r="G30" s="53"/>
      <c r="H30" s="53"/>
      <c r="J30" s="53"/>
      <c r="K30" s="53"/>
      <c r="L30" s="53"/>
      <c r="M30" s="53"/>
      <c r="N30" s="53"/>
      <c r="O30" s="53"/>
    </row>
    <row r="31" spans="2:17" x14ac:dyDescent="0.3">
      <c r="B31" s="53"/>
      <c r="C31" s="53"/>
      <c r="D31" s="53"/>
      <c r="E31" s="53"/>
      <c r="G31" s="53"/>
      <c r="H31" s="53"/>
      <c r="J31" s="53"/>
      <c r="K31" s="53"/>
      <c r="L31" s="53"/>
      <c r="M31" s="53"/>
      <c r="N31" s="53"/>
      <c r="O31" s="53"/>
    </row>
    <row r="32" spans="2:17" x14ac:dyDescent="0.3">
      <c r="B32" s="53"/>
      <c r="C32" s="53"/>
      <c r="D32" s="53"/>
      <c r="E32" s="53"/>
      <c r="G32" s="53"/>
      <c r="H32" s="53"/>
      <c r="J32" s="53"/>
      <c r="K32" s="53"/>
      <c r="L32" s="53"/>
      <c r="M32" s="53"/>
      <c r="N32" s="53"/>
      <c r="O32" s="53"/>
    </row>
    <row r="33" spans="1:17" x14ac:dyDescent="0.3">
      <c r="B33" s="53"/>
      <c r="C33" s="53"/>
      <c r="D33" s="53"/>
      <c r="E33" s="53"/>
      <c r="G33" s="53"/>
      <c r="H33" s="53"/>
      <c r="J33" s="53"/>
      <c r="K33" s="53"/>
      <c r="L33" s="53"/>
      <c r="M33" s="53"/>
      <c r="N33" s="53"/>
      <c r="O33" s="53"/>
    </row>
    <row r="34" spans="1:17" x14ac:dyDescent="0.3">
      <c r="B34" s="53"/>
      <c r="C34" s="53"/>
      <c r="D34" s="53"/>
      <c r="E34" s="53"/>
      <c r="G34" s="53"/>
      <c r="H34" s="53"/>
      <c r="J34" s="53"/>
      <c r="K34" s="53"/>
      <c r="L34" s="53"/>
      <c r="M34" s="53"/>
      <c r="N34" s="53"/>
      <c r="O34" s="53"/>
    </row>
    <row r="35" spans="1:17" x14ac:dyDescent="0.3">
      <c r="B35" s="53"/>
      <c r="C35" s="53"/>
      <c r="D35" s="53"/>
      <c r="E35" s="53"/>
      <c r="G35" s="53"/>
      <c r="H35" s="53"/>
      <c r="J35" s="53"/>
      <c r="K35" s="53"/>
      <c r="L35" s="53"/>
      <c r="M35" s="53"/>
      <c r="N35" s="53"/>
      <c r="O35" s="53"/>
    </row>
    <row r="36" spans="1:17" x14ac:dyDescent="0.3">
      <c r="B36" s="53"/>
      <c r="C36" s="53"/>
      <c r="D36" s="53"/>
      <c r="E36" s="53"/>
      <c r="G36" s="53"/>
      <c r="H36" s="53"/>
      <c r="J36" s="53"/>
      <c r="K36" s="53"/>
      <c r="L36" s="53"/>
      <c r="M36" s="53"/>
      <c r="N36" s="53"/>
      <c r="O36" s="53"/>
    </row>
    <row r="37" spans="1:17" x14ac:dyDescent="0.3">
      <c r="B37" s="53"/>
      <c r="C37" s="53"/>
      <c r="D37" s="53"/>
      <c r="E37" s="53"/>
      <c r="G37" s="53"/>
      <c r="H37" s="53"/>
      <c r="J37" s="53"/>
      <c r="K37" s="53"/>
      <c r="L37" s="53"/>
      <c r="M37" s="53"/>
      <c r="N37" s="53"/>
      <c r="O37" s="53"/>
    </row>
    <row r="38" spans="1:17" x14ac:dyDescent="0.3">
      <c r="B38" s="53"/>
      <c r="C38" s="53"/>
      <c r="D38" s="53"/>
      <c r="E38" s="53"/>
      <c r="G38" s="53"/>
      <c r="H38" s="53"/>
      <c r="J38" s="53"/>
      <c r="K38" s="53"/>
      <c r="L38" s="53"/>
      <c r="M38" s="53"/>
      <c r="N38" s="53"/>
      <c r="O38" s="53"/>
    </row>
    <row r="40" spans="1:17" s="53" customFormat="1" ht="6.6" customHeight="1" x14ac:dyDescent="0.3">
      <c r="Q40" s="54"/>
    </row>
    <row r="41" spans="1:17" ht="6.6" customHeight="1" x14ac:dyDescent="0.3"/>
    <row r="42" spans="1:17" ht="15.6" x14ac:dyDescent="0.3">
      <c r="B42" s="139" t="s">
        <v>39</v>
      </c>
      <c r="C42" s="140"/>
      <c r="D42" s="140"/>
      <c r="E42" s="140"/>
      <c r="F42" s="140"/>
      <c r="G42" s="140"/>
      <c r="H42" s="140"/>
      <c r="I42" s="140"/>
      <c r="J42" s="140"/>
      <c r="K42" s="140"/>
      <c r="L42" s="140"/>
      <c r="M42" s="140"/>
      <c r="N42" s="140"/>
      <c r="O42" s="141"/>
    </row>
    <row r="43" spans="1:17" x14ac:dyDescent="0.3">
      <c r="B43" s="88" t="s">
        <v>15</v>
      </c>
      <c r="C43" s="143" t="s">
        <v>40</v>
      </c>
      <c r="D43" s="143"/>
      <c r="E43" s="143"/>
      <c r="F43" s="143"/>
      <c r="G43" s="143"/>
      <c r="H43" s="143"/>
      <c r="I43" s="143"/>
      <c r="J43" s="143"/>
      <c r="K43" s="143"/>
      <c r="L43" s="143"/>
      <c r="M43" s="143"/>
      <c r="N43" s="143"/>
      <c r="O43" s="143"/>
    </row>
    <row r="44" spans="1:17" x14ac:dyDescent="0.3">
      <c r="B44" s="115"/>
      <c r="C44" s="136"/>
      <c r="D44" s="137"/>
      <c r="E44" s="137"/>
      <c r="F44" s="137"/>
      <c r="G44" s="137"/>
      <c r="H44" s="137"/>
      <c r="I44" s="137"/>
      <c r="J44" s="137"/>
      <c r="K44" s="137"/>
      <c r="L44" s="137"/>
      <c r="M44" s="137"/>
      <c r="N44" s="137"/>
      <c r="O44" s="138"/>
    </row>
    <row r="45" spans="1:17" x14ac:dyDescent="0.3">
      <c r="B45" s="115"/>
      <c r="C45" s="136"/>
      <c r="D45" s="137"/>
      <c r="E45" s="137"/>
      <c r="F45" s="137"/>
      <c r="G45" s="137"/>
      <c r="H45" s="137"/>
      <c r="I45" s="137"/>
      <c r="J45" s="137"/>
      <c r="K45" s="137"/>
      <c r="L45" s="137"/>
      <c r="M45" s="137"/>
      <c r="N45" s="137"/>
      <c r="O45" s="138"/>
    </row>
    <row r="46" spans="1:17" x14ac:dyDescent="0.3">
      <c r="B46" s="115"/>
      <c r="C46" s="136"/>
      <c r="D46" s="137"/>
      <c r="E46" s="137"/>
      <c r="F46" s="137"/>
      <c r="G46" s="137"/>
      <c r="H46" s="137"/>
      <c r="I46" s="137"/>
      <c r="J46" s="137"/>
      <c r="K46" s="137"/>
      <c r="L46" s="137"/>
      <c r="M46" s="137"/>
      <c r="N46" s="137"/>
      <c r="O46" s="138"/>
    </row>
    <row r="47" spans="1:17" x14ac:dyDescent="0.3">
      <c r="A47" s="6"/>
      <c r="B47" s="117"/>
      <c r="C47" s="136"/>
      <c r="D47" s="137"/>
      <c r="E47" s="137"/>
      <c r="F47" s="137"/>
      <c r="G47" s="137"/>
      <c r="H47" s="137"/>
      <c r="I47" s="137"/>
      <c r="J47" s="137"/>
      <c r="K47" s="137"/>
      <c r="L47" s="137"/>
      <c r="M47" s="137"/>
      <c r="N47" s="137"/>
      <c r="O47" s="138"/>
    </row>
    <row r="48" spans="1:17" x14ac:dyDescent="0.3">
      <c r="A48" s="10"/>
      <c r="B48" s="116"/>
      <c r="C48" s="136"/>
      <c r="D48" s="137"/>
      <c r="E48" s="137"/>
      <c r="F48" s="137"/>
      <c r="G48" s="137"/>
      <c r="H48" s="137"/>
      <c r="I48" s="137"/>
      <c r="J48" s="137"/>
      <c r="K48" s="137"/>
      <c r="L48" s="137"/>
      <c r="M48" s="137"/>
      <c r="N48" s="137"/>
      <c r="O48" s="138"/>
    </row>
    <row r="49" spans="1:17" x14ac:dyDescent="0.3">
      <c r="A49" s="5"/>
      <c r="B49" s="4"/>
    </row>
    <row r="50" spans="1:17" s="53" customFormat="1" ht="15.6" x14ac:dyDescent="0.3">
      <c r="B50" s="139" t="s">
        <v>41</v>
      </c>
      <c r="C50" s="140"/>
      <c r="D50" s="140"/>
      <c r="E50" s="140"/>
      <c r="F50" s="140"/>
      <c r="G50" s="140"/>
      <c r="H50" s="140"/>
      <c r="I50" s="140"/>
      <c r="J50" s="140"/>
      <c r="K50" s="140"/>
      <c r="L50" s="140"/>
      <c r="M50" s="140"/>
      <c r="N50" s="140"/>
      <c r="O50" s="141"/>
      <c r="Q50" s="54"/>
    </row>
    <row r="51" spans="1:17" s="53" customFormat="1" x14ac:dyDescent="0.3">
      <c r="B51" s="87" t="s">
        <v>15</v>
      </c>
      <c r="C51" s="142" t="s">
        <v>40</v>
      </c>
      <c r="D51" s="142"/>
      <c r="E51" s="142"/>
      <c r="F51" s="142"/>
      <c r="G51" s="142"/>
      <c r="H51" s="142"/>
      <c r="I51" s="142"/>
      <c r="J51" s="142"/>
      <c r="K51" s="142"/>
      <c r="L51" s="142"/>
      <c r="M51" s="142"/>
      <c r="N51" s="142"/>
      <c r="O51" s="142"/>
      <c r="Q51" s="54"/>
    </row>
    <row r="52" spans="1:17" s="53" customFormat="1" x14ac:dyDescent="0.3">
      <c r="B52" s="115"/>
      <c r="C52" s="136"/>
      <c r="D52" s="137"/>
      <c r="E52" s="137"/>
      <c r="F52" s="137"/>
      <c r="G52" s="137"/>
      <c r="H52" s="137"/>
      <c r="I52" s="137"/>
      <c r="J52" s="137"/>
      <c r="K52" s="137"/>
      <c r="L52" s="137"/>
      <c r="M52" s="137"/>
      <c r="N52" s="137"/>
      <c r="O52" s="138"/>
      <c r="Q52" s="54"/>
    </row>
    <row r="53" spans="1:17" s="53" customFormat="1" x14ac:dyDescent="0.3">
      <c r="B53" s="115"/>
      <c r="C53" s="136"/>
      <c r="D53" s="137"/>
      <c r="E53" s="137"/>
      <c r="F53" s="137"/>
      <c r="G53" s="137"/>
      <c r="H53" s="137"/>
      <c r="I53" s="137"/>
      <c r="J53" s="137"/>
      <c r="K53" s="137"/>
      <c r="L53" s="137"/>
      <c r="M53" s="137"/>
      <c r="N53" s="137"/>
      <c r="O53" s="138"/>
      <c r="Q53" s="54"/>
    </row>
    <row r="54" spans="1:17" s="53" customFormat="1" x14ac:dyDescent="0.3">
      <c r="B54" s="115"/>
      <c r="C54" s="136"/>
      <c r="D54" s="137"/>
      <c r="E54" s="137"/>
      <c r="F54" s="137"/>
      <c r="G54" s="137"/>
      <c r="H54" s="137"/>
      <c r="I54" s="137"/>
      <c r="J54" s="137"/>
      <c r="K54" s="137"/>
      <c r="L54" s="137"/>
      <c r="M54" s="137"/>
      <c r="N54" s="137"/>
      <c r="O54" s="138"/>
      <c r="Q54" s="54"/>
    </row>
    <row r="55" spans="1:17" s="53" customFormat="1" x14ac:dyDescent="0.3">
      <c r="A55" s="6"/>
      <c r="B55" s="117"/>
      <c r="C55" s="136"/>
      <c r="D55" s="137"/>
      <c r="E55" s="137"/>
      <c r="F55" s="137"/>
      <c r="G55" s="137"/>
      <c r="H55" s="137"/>
      <c r="I55" s="137"/>
      <c r="J55" s="137"/>
      <c r="K55" s="137"/>
      <c r="L55" s="137"/>
      <c r="M55" s="137"/>
      <c r="N55" s="137"/>
      <c r="O55" s="138"/>
      <c r="Q55" s="54"/>
    </row>
    <row r="56" spans="1:17" s="53" customFormat="1" x14ac:dyDescent="0.3">
      <c r="A56" s="10"/>
      <c r="B56" s="116"/>
      <c r="C56" s="136"/>
      <c r="D56" s="137"/>
      <c r="E56" s="137"/>
      <c r="F56" s="137"/>
      <c r="G56" s="137"/>
      <c r="H56" s="137"/>
      <c r="I56" s="137"/>
      <c r="J56" s="137"/>
      <c r="K56" s="137"/>
      <c r="L56" s="137"/>
      <c r="M56" s="137"/>
      <c r="N56" s="137"/>
      <c r="O56" s="138"/>
      <c r="Q56" s="54"/>
    </row>
    <row r="57" spans="1:17" s="53" customFormat="1" x14ac:dyDescent="0.3">
      <c r="A57" s="5"/>
      <c r="B57" s="56"/>
      <c r="Q57" s="54"/>
    </row>
    <row r="58" spans="1:17" s="53" customFormat="1" ht="15.6" x14ac:dyDescent="0.3">
      <c r="B58" s="139" t="s">
        <v>42</v>
      </c>
      <c r="C58" s="140"/>
      <c r="D58" s="140"/>
      <c r="E58" s="140"/>
      <c r="F58" s="140"/>
      <c r="G58" s="140"/>
      <c r="H58" s="140"/>
      <c r="I58" s="140"/>
      <c r="J58" s="140"/>
      <c r="K58" s="140"/>
      <c r="L58" s="140"/>
      <c r="M58" s="140"/>
      <c r="N58" s="140"/>
      <c r="O58" s="141"/>
      <c r="Q58" s="54"/>
    </row>
    <row r="59" spans="1:17" s="53" customFormat="1" x14ac:dyDescent="0.3">
      <c r="B59" s="87" t="s">
        <v>15</v>
      </c>
      <c r="C59" s="142" t="s">
        <v>40</v>
      </c>
      <c r="D59" s="142"/>
      <c r="E59" s="142"/>
      <c r="F59" s="142"/>
      <c r="G59" s="142"/>
      <c r="H59" s="142"/>
      <c r="I59" s="142"/>
      <c r="J59" s="142"/>
      <c r="K59" s="142"/>
      <c r="L59" s="142"/>
      <c r="M59" s="142"/>
      <c r="N59" s="142"/>
      <c r="O59" s="142"/>
      <c r="Q59" s="54"/>
    </row>
    <row r="60" spans="1:17" s="53" customFormat="1" x14ac:dyDescent="0.3">
      <c r="B60" s="115"/>
      <c r="C60" s="136"/>
      <c r="D60" s="137"/>
      <c r="E60" s="137"/>
      <c r="F60" s="137"/>
      <c r="G60" s="137"/>
      <c r="H60" s="137"/>
      <c r="I60" s="137"/>
      <c r="J60" s="137"/>
      <c r="K60" s="137"/>
      <c r="L60" s="137"/>
      <c r="M60" s="137"/>
      <c r="N60" s="137"/>
      <c r="O60" s="138"/>
      <c r="Q60" s="54"/>
    </row>
    <row r="61" spans="1:17" s="53" customFormat="1" x14ac:dyDescent="0.3">
      <c r="B61" s="115"/>
      <c r="C61" s="136"/>
      <c r="D61" s="137"/>
      <c r="E61" s="137"/>
      <c r="F61" s="137"/>
      <c r="G61" s="137"/>
      <c r="H61" s="137"/>
      <c r="I61" s="137"/>
      <c r="J61" s="137"/>
      <c r="K61" s="137"/>
      <c r="L61" s="137"/>
      <c r="M61" s="137"/>
      <c r="N61" s="137"/>
      <c r="O61" s="138"/>
      <c r="Q61" s="54"/>
    </row>
    <row r="62" spans="1:17" s="53" customFormat="1" x14ac:dyDescent="0.3">
      <c r="B62" s="115"/>
      <c r="C62" s="136"/>
      <c r="D62" s="137"/>
      <c r="E62" s="137"/>
      <c r="F62" s="137"/>
      <c r="G62" s="137"/>
      <c r="H62" s="137"/>
      <c r="I62" s="137"/>
      <c r="J62" s="137"/>
      <c r="K62" s="137"/>
      <c r="L62" s="137"/>
      <c r="M62" s="137"/>
      <c r="N62" s="137"/>
      <c r="O62" s="138"/>
      <c r="Q62" s="54"/>
    </row>
    <row r="63" spans="1:17" s="53" customFormat="1" x14ac:dyDescent="0.3">
      <c r="A63" s="6"/>
      <c r="B63" s="117"/>
      <c r="C63" s="136"/>
      <c r="D63" s="137"/>
      <c r="E63" s="137"/>
      <c r="F63" s="137"/>
      <c r="G63" s="137"/>
      <c r="H63" s="137"/>
      <c r="I63" s="137"/>
      <c r="J63" s="137"/>
      <c r="K63" s="137"/>
      <c r="L63" s="137"/>
      <c r="M63" s="137"/>
      <c r="N63" s="137"/>
      <c r="O63" s="138"/>
      <c r="Q63" s="54"/>
    </row>
    <row r="64" spans="1:17" s="53" customFormat="1" x14ac:dyDescent="0.3">
      <c r="A64" s="10"/>
      <c r="B64" s="116"/>
      <c r="C64" s="136"/>
      <c r="D64" s="137"/>
      <c r="E64" s="137"/>
      <c r="F64" s="137"/>
      <c r="G64" s="137"/>
      <c r="H64" s="137"/>
      <c r="I64" s="137"/>
      <c r="J64" s="137"/>
      <c r="K64" s="137"/>
      <c r="L64" s="137"/>
      <c r="M64" s="137"/>
      <c r="N64" s="137"/>
      <c r="O64" s="138"/>
      <c r="Q64" s="54"/>
    </row>
    <row r="65" spans="1:17" x14ac:dyDescent="0.3">
      <c r="A65" s="7"/>
      <c r="B65" s="8"/>
    </row>
    <row r="66" spans="1:17" x14ac:dyDescent="0.3">
      <c r="A66" s="7"/>
      <c r="B66" s="8"/>
    </row>
    <row r="67" spans="1:17" x14ac:dyDescent="0.3">
      <c r="A67" s="7"/>
      <c r="B67" s="8"/>
    </row>
    <row r="68" spans="1:17" x14ac:dyDescent="0.3">
      <c r="A68" s="7"/>
      <c r="B68" s="8"/>
    </row>
    <row r="69" spans="1:17" x14ac:dyDescent="0.3">
      <c r="A69" s="7"/>
      <c r="B69" s="8"/>
    </row>
    <row r="70" spans="1:17" s="8" customFormat="1" x14ac:dyDescent="0.3">
      <c r="A70" s="5"/>
      <c r="B70" s="1"/>
      <c r="Q70" s="9"/>
    </row>
    <row r="71" spans="1:17" s="8" customFormat="1" x14ac:dyDescent="0.3">
      <c r="A71" s="5"/>
      <c r="B71" s="1"/>
      <c r="Q71" s="9"/>
    </row>
    <row r="72" spans="1:17" s="8" customFormat="1" x14ac:dyDescent="0.3">
      <c r="A72" s="5"/>
      <c r="B72" s="1"/>
      <c r="Q72" s="9"/>
    </row>
    <row r="73" spans="1:17" s="8" customFormat="1" x14ac:dyDescent="0.3">
      <c r="A73" s="5"/>
      <c r="B73" s="1"/>
      <c r="Q73" s="9"/>
    </row>
    <row r="74" spans="1:17" s="8" customFormat="1" x14ac:dyDescent="0.3">
      <c r="A74" s="5"/>
      <c r="B74" s="1"/>
      <c r="Q74" s="9"/>
    </row>
    <row r="75" spans="1:17" s="8" customFormat="1" x14ac:dyDescent="0.3">
      <c r="A75" s="5"/>
      <c r="B75" s="4"/>
      <c r="Q75" s="9"/>
    </row>
  </sheetData>
  <sortState xmlns:xlrd2="http://schemas.microsoft.com/office/spreadsheetml/2017/richdata2" ref="A60:B75">
    <sortCondition descending="1" ref="B60"/>
  </sortState>
  <mergeCells count="34">
    <mergeCell ref="D3:H3"/>
    <mergeCell ref="N4:O4"/>
    <mergeCell ref="N5:O5"/>
    <mergeCell ref="N3:O3"/>
    <mergeCell ref="B1:O1"/>
    <mergeCell ref="D2:H2"/>
    <mergeCell ref="N2:O2"/>
    <mergeCell ref="B58:O58"/>
    <mergeCell ref="C59:O59"/>
    <mergeCell ref="B42:O42"/>
    <mergeCell ref="C43:O43"/>
    <mergeCell ref="B50:O50"/>
    <mergeCell ref="C51:O51"/>
    <mergeCell ref="C44:O44"/>
    <mergeCell ref="C45:O45"/>
    <mergeCell ref="C46:O46"/>
    <mergeCell ref="C47:O47"/>
    <mergeCell ref="C48:O48"/>
    <mergeCell ref="C52:O52"/>
    <mergeCell ref="C53:O53"/>
    <mergeCell ref="C54:O54"/>
    <mergeCell ref="C55:O55"/>
    <mergeCell ref="C56:O56"/>
    <mergeCell ref="B7:H7"/>
    <mergeCell ref="B17:H17"/>
    <mergeCell ref="J7:O7"/>
    <mergeCell ref="J17:O17"/>
    <mergeCell ref="B29:H29"/>
    <mergeCell ref="J29:O29"/>
    <mergeCell ref="C60:O60"/>
    <mergeCell ref="C61:O61"/>
    <mergeCell ref="C62:O62"/>
    <mergeCell ref="C63:O63"/>
    <mergeCell ref="C64:O64"/>
  </mergeCells>
  <pageMargins left="0.5" right="0.5" top="0.5" bottom="0.5" header="0.3" footer="0.3"/>
  <pageSetup orientation="landscape"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D8A576-125E-49F9-A524-FC00DE9B4FB4}">
  <dimension ref="A1:G20"/>
  <sheetViews>
    <sheetView zoomScaleNormal="100" workbookViewId="0">
      <selection activeCell="H1" sqref="H1"/>
    </sheetView>
  </sheetViews>
  <sheetFormatPr defaultRowHeight="14.4" x14ac:dyDescent="0.3"/>
  <cols>
    <col min="1" max="1" width="1.77734375" style="57" customWidth="1"/>
    <col min="2" max="2" width="3.88671875" style="57" bestFit="1" customWidth="1"/>
    <col min="3" max="3" width="4.6640625" style="57" customWidth="1"/>
    <col min="4" max="4" width="4.33203125" style="57" customWidth="1"/>
    <col min="5" max="5" width="46.21875" style="57" customWidth="1"/>
    <col min="6" max="6" width="14.109375" style="57" customWidth="1"/>
    <col min="7" max="7" width="1.77734375" style="57" customWidth="1"/>
    <col min="8" max="16384" width="8.88671875" style="57"/>
  </cols>
  <sheetData>
    <row r="1" spans="1:7" ht="4.8" customHeight="1" x14ac:dyDescent="0.3">
      <c r="A1" s="12"/>
      <c r="B1" s="12"/>
      <c r="C1" s="12"/>
      <c r="D1" s="12"/>
      <c r="E1" s="12"/>
      <c r="F1" s="12"/>
      <c r="G1" s="12"/>
    </row>
    <row r="2" spans="1:7" ht="11.4" customHeight="1" x14ac:dyDescent="0.3">
      <c r="A2" s="12"/>
      <c r="B2" s="12"/>
      <c r="C2" s="12"/>
      <c r="D2" s="12"/>
      <c r="E2" s="149" t="s">
        <v>30</v>
      </c>
      <c r="F2" s="126"/>
      <c r="G2" s="12"/>
    </row>
    <row r="3" spans="1:7" ht="28.8" x14ac:dyDescent="0.3">
      <c r="A3" s="12"/>
      <c r="B3" s="12"/>
      <c r="C3" s="12"/>
      <c r="D3" s="12"/>
      <c r="E3" s="149"/>
      <c r="F3" s="126"/>
      <c r="G3" s="12"/>
    </row>
    <row r="4" spans="1:7" x14ac:dyDescent="0.3">
      <c r="A4" s="12"/>
      <c r="B4" s="12"/>
      <c r="C4" s="12"/>
      <c r="D4" s="12"/>
      <c r="E4" s="3" t="s">
        <v>138</v>
      </c>
      <c r="F4" s="3"/>
      <c r="G4" s="12"/>
    </row>
    <row r="5" spans="1:7" x14ac:dyDescent="0.3">
      <c r="A5" s="12"/>
      <c r="B5" s="12"/>
      <c r="C5" s="12"/>
      <c r="D5" s="12"/>
      <c r="E5" s="12"/>
      <c r="F5" s="12"/>
      <c r="G5" s="12"/>
    </row>
    <row r="6" spans="1:7" ht="6.6" customHeight="1" x14ac:dyDescent="0.3">
      <c r="A6" s="58"/>
      <c r="B6" s="58"/>
      <c r="C6" s="58"/>
      <c r="D6" s="58"/>
      <c r="E6" s="58"/>
      <c r="F6" s="58"/>
      <c r="G6" s="58"/>
    </row>
    <row r="7" spans="1:7" x14ac:dyDescent="0.3">
      <c r="A7" s="58"/>
      <c r="B7" s="58"/>
      <c r="C7" s="114" t="s">
        <v>25</v>
      </c>
      <c r="D7" s="147" t="s">
        <v>27</v>
      </c>
      <c r="E7" s="147"/>
      <c r="F7" s="147"/>
      <c r="G7" s="58"/>
    </row>
    <row r="8" spans="1:7" x14ac:dyDescent="0.3">
      <c r="A8" s="58"/>
      <c r="B8" s="58"/>
      <c r="C8" s="114" t="s">
        <v>26</v>
      </c>
      <c r="D8" s="147" t="s">
        <v>125</v>
      </c>
      <c r="E8" s="147"/>
      <c r="F8" s="147"/>
      <c r="G8" s="58"/>
    </row>
    <row r="9" spans="1:7" ht="6" customHeight="1" x14ac:dyDescent="0.3">
      <c r="A9" s="58"/>
      <c r="B9" s="104"/>
      <c r="C9" s="104"/>
      <c r="D9" s="104"/>
      <c r="E9" s="104"/>
      <c r="F9" s="58"/>
      <c r="G9" s="58"/>
    </row>
    <row r="10" spans="1:7" ht="6" customHeight="1" x14ac:dyDescent="0.3">
      <c r="A10" s="58"/>
      <c r="B10" s="58"/>
      <c r="C10" s="58"/>
      <c r="D10" s="58"/>
      <c r="E10" s="127"/>
      <c r="F10" s="127"/>
      <c r="G10" s="58"/>
    </row>
    <row r="11" spans="1:7" x14ac:dyDescent="0.3">
      <c r="A11" s="58"/>
      <c r="B11" s="148" t="s">
        <v>28</v>
      </c>
      <c r="C11" s="148"/>
      <c r="D11" s="148"/>
      <c r="E11" s="148"/>
      <c r="F11" s="127"/>
      <c r="G11" s="58"/>
    </row>
    <row r="12" spans="1:7" ht="6" customHeight="1" x14ac:dyDescent="0.3">
      <c r="A12" s="58"/>
      <c r="B12" s="104"/>
      <c r="C12" s="104"/>
      <c r="D12" s="104"/>
      <c r="E12" s="104"/>
      <c r="F12" s="58"/>
      <c r="G12" s="58"/>
    </row>
    <row r="13" spans="1:7" ht="6" customHeight="1" x14ac:dyDescent="0.3">
      <c r="A13" s="58"/>
      <c r="B13" s="58"/>
      <c r="C13" s="58"/>
      <c r="D13" s="58"/>
      <c r="E13" s="127"/>
      <c r="F13" s="127"/>
      <c r="G13" s="58"/>
    </row>
    <row r="14" spans="1:7" ht="33" customHeight="1" x14ac:dyDescent="0.3">
      <c r="A14" s="58"/>
      <c r="B14" s="150" t="s">
        <v>52</v>
      </c>
      <c r="C14" s="150"/>
      <c r="D14" s="150"/>
      <c r="E14" s="150"/>
      <c r="F14" s="150"/>
      <c r="G14" s="58"/>
    </row>
    <row r="15" spans="1:7" ht="6" customHeight="1" x14ac:dyDescent="0.3">
      <c r="A15" s="58"/>
      <c r="B15" s="104"/>
      <c r="C15" s="104"/>
      <c r="D15" s="104"/>
      <c r="E15" s="104"/>
      <c r="F15" s="58"/>
      <c r="G15" s="58"/>
    </row>
    <row r="16" spans="1:7" ht="6" customHeight="1" x14ac:dyDescent="0.3">
      <c r="A16" s="120"/>
      <c r="B16" s="120"/>
      <c r="C16" s="120"/>
      <c r="D16" s="120"/>
      <c r="E16" s="121"/>
      <c r="F16" s="121"/>
      <c r="G16" s="120"/>
    </row>
    <row r="17" spans="1:7" ht="27.6" customHeight="1" x14ac:dyDescent="0.3">
      <c r="A17" s="120"/>
      <c r="B17" s="122"/>
      <c r="C17" s="122"/>
      <c r="D17" s="122"/>
      <c r="E17" s="122"/>
      <c r="F17" s="122"/>
      <c r="G17" s="120"/>
    </row>
    <row r="18" spans="1:7" ht="44.4" customHeight="1" x14ac:dyDescent="0.3">
      <c r="A18" s="120"/>
      <c r="B18" s="123"/>
      <c r="C18" s="123"/>
      <c r="D18" s="123"/>
      <c r="E18" s="124"/>
      <c r="F18" s="124"/>
      <c r="G18" s="120"/>
    </row>
    <row r="19" spans="1:7" ht="6.6" customHeight="1" x14ac:dyDescent="0.3">
      <c r="A19" s="120"/>
      <c r="B19" s="120"/>
      <c r="C19" s="120"/>
      <c r="D19" s="120"/>
      <c r="E19" s="120"/>
      <c r="F19" s="120"/>
      <c r="G19" s="120"/>
    </row>
    <row r="20" spans="1:7" x14ac:dyDescent="0.3">
      <c r="E20" s="125">
        <f ca="1">TODAY()</f>
        <v>44294</v>
      </c>
      <c r="F20" s="125"/>
    </row>
  </sheetData>
  <mergeCells count="5">
    <mergeCell ref="E2:E3"/>
    <mergeCell ref="D7:F7"/>
    <mergeCell ref="D8:F8"/>
    <mergeCell ref="B11:E11"/>
    <mergeCell ref="B14:F14"/>
  </mergeCells>
  <hyperlinks>
    <hyperlink ref="D7" r:id="rId1" xr:uid="{16542A5E-D823-494C-A53B-088421AEF629}"/>
    <hyperlink ref="D8" r:id="rId2" xr:uid="{7FF367DE-7338-48F3-83B4-F756C7C14E6A}"/>
  </hyperlinks>
  <pageMargins left="0.7" right="0.7" top="0.75" bottom="0.75" header="0.3" footer="0.3"/>
  <pageSetup orientation="portrait" r:id="rId3"/>
  <drawing r:id="rId4"/>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7CF503AC9CD2F54BA0E19C8B35D80C21" ma:contentTypeVersion="0" ma:contentTypeDescription="Create a new document." ma:contentTypeScope="" ma:versionID="0f804e1dfc7b5d27997e3a7d590482d2">
  <xsd:schema xmlns:xsd="http://www.w3.org/2001/XMLSchema" xmlns:xs="http://www.w3.org/2001/XMLSchema" xmlns:p="http://schemas.microsoft.com/office/2006/metadata/properties" targetNamespace="http://schemas.microsoft.com/office/2006/metadata/properties" ma:root="true" ma:fieldsID="c64490b4aec6201516c3a874156f37b2">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DBF3B54-18FF-425E-9D16-518FEEB123AC}">
  <ds:schemaRefs>
    <ds:schemaRef ds:uri="http://schemas.microsoft.com/sharepoint/v3/contenttype/forms"/>
  </ds:schemaRefs>
</ds:datastoreItem>
</file>

<file path=customXml/itemProps2.xml><?xml version="1.0" encoding="utf-8"?>
<ds:datastoreItem xmlns:ds="http://schemas.openxmlformats.org/officeDocument/2006/customXml" ds:itemID="{8B77CED7-C41E-49ED-87B0-E2E378B9D0FB}">
  <ds:schemaRefs>
    <ds:schemaRef ds:uri="http://schemas.microsoft.com/office/2006/documentManagement/types"/>
    <ds:schemaRef ds:uri="http://purl.org/dc/terms/"/>
    <ds:schemaRef ds:uri="http://schemas.openxmlformats.org/package/2006/metadata/core-properties"/>
    <ds:schemaRef ds:uri="http://purl.org/dc/dcmitype/"/>
    <ds:schemaRef ds:uri="http://schemas.microsoft.com/office/infopath/2007/PartnerControls"/>
    <ds:schemaRef ds:uri="http://purl.org/dc/elements/1.1/"/>
    <ds:schemaRef ds:uri="http://schemas.microsoft.com/office/2006/metadata/properties"/>
    <ds:schemaRef ds:uri="http://www.w3.org/XML/1998/namespace"/>
  </ds:schemaRefs>
</ds:datastoreItem>
</file>

<file path=customXml/itemProps3.xml><?xml version="1.0" encoding="utf-8"?>
<ds:datastoreItem xmlns:ds="http://schemas.openxmlformats.org/officeDocument/2006/customXml" ds:itemID="{7123125C-4609-4D51-BFBF-97B888D91F9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Properties</vt:lpstr>
      <vt:lpstr>TC1</vt:lpstr>
      <vt:lpstr>TC2</vt:lpstr>
      <vt:lpstr>TC3</vt:lpstr>
      <vt:lpstr>TC4</vt:lpstr>
      <vt:lpstr>TC5</vt:lpstr>
      <vt:lpstr>Test Run Log</vt:lpstr>
      <vt:lpstr>Report</vt:lpstr>
      <vt:lpstr>About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2021-04-09T05:17:29Z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0x0101007CF503AC9CD2F54BA0E19C8B35D80C21</vt:lpwstr>
  </property>
</Properties>
</file>