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esktop/Arquivos/GitHub-Projects/MBA-USP/Untitled/03 - DecisionTrees/"/>
    </mc:Choice>
  </mc:AlternateContent>
  <xr:revisionPtr revIDLastSave="0" documentId="13_ncr:1_{7895268E-0608-6849-888C-150A50F79F0E}" xr6:coauthVersionLast="47" xr6:coauthVersionMax="47" xr10:uidLastSave="{00000000-0000-0000-0000-000000000000}"/>
  <bookViews>
    <workbookView xWindow="0" yWindow="860" windowWidth="34200" windowHeight="20220" activeTab="3" xr2:uid="{556A7384-D044-9641-B2C3-2207606EFCB5}"/>
  </bookViews>
  <sheets>
    <sheet name="Introdução" sheetId="7" r:id="rId1"/>
    <sheet name="Sheet3" sheetId="12" r:id="rId2"/>
    <sheet name="Sheet4" sheetId="13" r:id="rId3"/>
    <sheet name="ïndice de Gini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J26" i="7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K40" i="1"/>
  <c r="I32" i="1"/>
  <c r="I27" i="1"/>
  <c r="I30" i="1"/>
  <c r="I29" i="1"/>
  <c r="D35" i="1"/>
  <c r="B36" i="1"/>
  <c r="B35" i="1"/>
  <c r="D30" i="1"/>
  <c r="B31" i="1"/>
  <c r="B30" i="1"/>
  <c r="V28" i="1"/>
  <c r="V27" i="1"/>
  <c r="V20" i="1"/>
  <c r="V19" i="1"/>
  <c r="V23" i="1"/>
  <c r="V15" i="1"/>
  <c r="V13" i="1"/>
  <c r="V12" i="1"/>
  <c r="V8" i="1"/>
  <c r="V5" i="1"/>
  <c r="B25" i="1"/>
  <c r="B24" i="1"/>
  <c r="B20" i="1"/>
  <c r="B19" i="1"/>
  <c r="V30" i="1"/>
</calcChain>
</file>

<file path=xl/sharedStrings.xml><?xml version="1.0" encoding="utf-8"?>
<sst xmlns="http://schemas.openxmlformats.org/spreadsheetml/2006/main" count="224" uniqueCount="85">
  <si>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</si>
  <si>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</si>
  <si>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</si>
  <si>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</si>
  <si>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</si>
  <si>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</si>
  <si>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</si>
  <si>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</si>
  <si>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</si>
  <si>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</si>
  <si>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</si>
  <si>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</si>
  <si>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>Sim</t>
  </si>
  <si>
    <t>Não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</si>
  <si>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</si>
  <si>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</si>
  <si>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</si>
  <si>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</si>
  <si>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</si>
  <si>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</si>
  <si>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</si>
  <si>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</si>
  <si>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</si>
  <si>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</si>
  <si>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</si>
  <si>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</si>
  <si>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</si>
  <si>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</si>
  <si>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</si>
  <si>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</si>
  <si>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</si>
  <si>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</si>
  <si>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</si>
  <si>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</si>
  <si>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</si>
  <si>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</si>
  <si>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</si>
  <si>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 xml:space="preserve">Gini </t>
  </si>
  <si>
    <t>Total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</si>
  <si>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</si>
  <si>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</si>
  <si>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</si>
  <si>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</si>
  <si>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</si>
  <si>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</si>
  <si>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</si>
  <si>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</si>
  <si>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</si>
  <si>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</si>
  <si>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</si>
  <si>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</si>
  <si>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</si>
  <si>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</si>
  <si>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</si>
  <si>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</si>
  <si>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</si>
  <si>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</si>
  <si>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</si>
  <si>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</si>
  <si>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</si>
  <si>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</si>
  <si>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</si>
  <si>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</si>
  <si>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</si>
  <si>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</si>
  <si>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</si>
  <si>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</si>
  <si>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</si>
  <si>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</si>
  <si>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</si>
  <si>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</si>
  <si>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</si>
  <si>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</si>
  <si>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</si>
  <si>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</si>
  <si>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</si>
  <si>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</si>
  <si>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</si>
  <si>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</si>
  <si>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</si>
  <si>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</si>
  <si>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VarB</t>
  </si>
  <si>
    <t>VaR B &lt; 21</t>
  </si>
  <si>
    <t>VaR B &gt;=21</t>
  </si>
  <si>
    <t>Gini(VaR B 21)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</si>
</sst>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J5:N26"/>
  <sheetViews>
    <sheetView topLeftCell="A5" zoomScale="120" zoomScaleNormal="120" workbookViewId="0">
      <selection activeCell="J27" sqref="J27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10"/>
      <c r="M5" s="10"/>
    </row>
    <row r="6" spans="12:14" ht="31" x14ac:dyDescent="0.35">
      <c r="L6" s="10"/>
      <c r="M6" s="10"/>
    </row>
    <row r="8" spans="12:14" ht="31" x14ac:dyDescent="0.35">
      <c r="L8" s="10"/>
      <c r="M8" s="10"/>
    </row>
    <row r="12" spans="12:14" ht="34" x14ac:dyDescent="0.4">
      <c r="L12" s="11"/>
    </row>
    <row r="13" spans="12:14" ht="29" x14ac:dyDescent="0.35">
      <c r="L13" s="8"/>
      <c r="M13" s="8"/>
      <c r="N13" s="12"/>
    </row>
    <row r="14" spans="12:14" ht="31" x14ac:dyDescent="0.35">
      <c r="L14" s="8"/>
      <c r="M14" s="12"/>
      <c r="N14" s="10"/>
    </row>
    <row r="15" spans="12:14" ht="31" x14ac:dyDescent="0.35">
      <c r="L15" s="8"/>
      <c r="M15" s="10"/>
      <c r="N15" s="10"/>
    </row>
    <row r="17" spans="10:14" ht="31" x14ac:dyDescent="0.35">
      <c r="M17" s="12"/>
      <c r="N17" s="10"/>
    </row>
    <row r="26" spans="10:14" x14ac:dyDescent="0.2">
      <c r="J26">
        <f>1 - (0.8^2 + 0.2^2)</f>
        <v>0.31999999999999984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topLeftCell="U11" zoomScale="210" zoomScaleNormal="210" workbookViewId="0">
      <selection activeCell="W23" sqref="W23:AB23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39</v>
      </c>
      <c r="E1">
        <v>1</v>
      </c>
      <c r="F1" t="s">
        <v>41</v>
      </c>
    </row>
    <row r="2" spans="1:26" x14ac:dyDescent="0.2">
      <c r="C2">
        <f>50%*E4+50%*E6</f>
        <v>0.5</v>
      </c>
      <c r="D2" t="s">
        <v>68</v>
      </c>
      <c r="E2">
        <v>0</v>
      </c>
      <c r="F2" t="s">
        <v>42</v>
      </c>
      <c r="I2" t="s">
        <v>52</v>
      </c>
    </row>
    <row r="3" spans="1:26" x14ac:dyDescent="0.2">
      <c r="C3" t="s">
        <v>43</v>
      </c>
      <c r="D3" s="3" t="s">
        <v>40</v>
      </c>
      <c r="I3" t="s">
        <v>54</v>
      </c>
      <c r="M3" t="s">
        <v>43</v>
      </c>
      <c r="N3" s="3" t="s">
        <v>40</v>
      </c>
      <c r="P3">
        <v>1</v>
      </c>
      <c r="Q3" t="s">
        <v>41</v>
      </c>
      <c r="W3" t="s">
        <v>43</v>
      </c>
      <c r="X3" s="3" t="s">
        <v>40</v>
      </c>
    </row>
    <row r="4" spans="1:26" x14ac:dyDescent="0.2">
      <c r="C4" s="16" t="s">
        <v>45</v>
      </c>
      <c r="D4" s="17" t="s">
        <v>69</v>
      </c>
      <c r="E4">
        <v>0.5</v>
      </c>
      <c r="M4" s="16" t="s">
        <v>45</v>
      </c>
      <c r="N4" s="17">
        <v>0</v>
      </c>
      <c r="P4">
        <v>0</v>
      </c>
      <c r="Q4" t="s">
        <v>42</v>
      </c>
      <c r="W4" s="22" t="s">
        <v>45</v>
      </c>
      <c r="X4" s="22" t="s">
        <v>69</v>
      </c>
      <c r="Z4" t="s">
        <v>37</v>
      </c>
    </row>
    <row r="5" spans="1:26" x14ac:dyDescent="0.2">
      <c r="C5" s="16" t="s">
        <v>46</v>
      </c>
      <c r="D5" s="17" t="s">
        <v>69</v>
      </c>
      <c r="M5" s="16" t="s">
        <v>45</v>
      </c>
      <c r="N5" s="17">
        <v>0</v>
      </c>
      <c r="W5" s="22" t="s">
        <v>45</v>
      </c>
      <c r="X5" s="22" t="s">
        <v>69</v>
      </c>
      <c r="Z5" t="s">
        <v>63</v>
      </c>
    </row>
    <row r="6" spans="1:26" x14ac:dyDescent="0.2">
      <c r="C6" s="18" t="s">
        <v>45</v>
      </c>
      <c r="D6" s="19" t="s">
        <v>70</v>
      </c>
      <c r="E6">
        <v>0.5</v>
      </c>
      <c r="M6" s="18" t="s">
        <v>46</v>
      </c>
      <c r="N6" s="19">
        <v>1</v>
      </c>
      <c r="W6" s="22" t="s">
        <v>46</v>
      </c>
      <c r="X6" s="22" t="s">
        <v>69</v>
      </c>
    </row>
    <row r="7" spans="1:26" x14ac:dyDescent="0.2">
      <c r="C7" s="18" t="s">
        <v>46</v>
      </c>
      <c r="D7" s="19" t="s">
        <v>70</v>
      </c>
      <c r="G7" t="s">
        <v>44</v>
      </c>
      <c r="M7" s="18" t="s">
        <v>46</v>
      </c>
      <c r="N7" s="19">
        <v>1</v>
      </c>
      <c r="Q7" t="s">
        <v>44</v>
      </c>
      <c r="W7" s="23" t="s">
        <v>46</v>
      </c>
      <c r="X7" s="23" t="s">
        <v>70</v>
      </c>
    </row>
    <row r="8" spans="1:26" x14ac:dyDescent="0.2">
      <c r="G8" t="s">
        <v>45</v>
      </c>
      <c r="Q8" t="s">
        <v>45</v>
      </c>
      <c r="W8" s="23" t="s">
        <v>46</v>
      </c>
      <c r="X8" s="23" t="s">
        <v>70</v>
      </c>
    </row>
    <row r="9" spans="1:26" x14ac:dyDescent="0.2">
      <c r="C9" t="s">
        <v>51</v>
      </c>
      <c r="G9" t="s">
        <v>46</v>
      </c>
      <c r="M9" t="s">
        <v>55</v>
      </c>
      <c r="Q9" t="s">
        <v>46</v>
      </c>
      <c r="W9" s="23" t="s">
        <v>45</v>
      </c>
      <c r="X9" s="23" t="s">
        <v>70</v>
      </c>
    </row>
    <row r="10" spans="1:26" x14ac:dyDescent="0.2">
      <c r="C10" t="s">
        <v>42</v>
      </c>
      <c r="F10" s="3" t="s">
        <v>59</v>
      </c>
      <c r="M10" t="s">
        <v>42</v>
      </c>
      <c r="P10" t="s">
        <v>59</v>
      </c>
      <c r="Z10" t="s">
        <v>64</v>
      </c>
    </row>
    <row r="11" spans="1:26" x14ac:dyDescent="0.2">
      <c r="C11" s="16" t="s">
        <v>47</v>
      </c>
      <c r="D11" t="s">
        <v>48</v>
      </c>
      <c r="E11" t="s">
        <v>16</v>
      </c>
      <c r="F11" s="3" t="s">
        <v>8</v>
      </c>
      <c r="G11" t="s">
        <v>71</v>
      </c>
      <c r="M11" s="16" t="s">
        <v>47</v>
      </c>
      <c r="N11" t="s">
        <v>48</v>
      </c>
      <c r="O11" t="s">
        <v>16</v>
      </c>
      <c r="P11" s="3" t="s">
        <v>8</v>
      </c>
      <c r="W11" s="24" t="s">
        <v>61</v>
      </c>
      <c r="X11" s="9" t="s">
        <v>62</v>
      </c>
      <c r="Y11" s="9" t="s">
        <v>16</v>
      </c>
      <c r="Z11" s="9" t="s">
        <v>8</v>
      </c>
    </row>
    <row r="12" spans="1:26" x14ac:dyDescent="0.2">
      <c r="C12" t="s">
        <v>45</v>
      </c>
      <c r="D12">
        <v>1</v>
      </c>
      <c r="E12" s="15">
        <f>D12/D14</f>
        <v>0.5</v>
      </c>
      <c r="F12" s="3">
        <f>1-E12^2-E13^2</f>
        <v>0.5</v>
      </c>
      <c r="G12" t="s">
        <v>53</v>
      </c>
      <c r="M12" t="s">
        <v>45</v>
      </c>
      <c r="N12">
        <v>2</v>
      </c>
      <c r="O12" s="15">
        <f>N12/N14</f>
        <v>1</v>
      </c>
      <c r="P12" s="3">
        <f>1-1^2 - 0</f>
        <v>0</v>
      </c>
      <c r="Q12" t="s">
        <v>56</v>
      </c>
      <c r="W12" s="25" t="s">
        <v>50</v>
      </c>
      <c r="X12" s="25">
        <v>2</v>
      </c>
      <c r="Y12" s="9">
        <f>X12/3</f>
        <v>0.66666666666666663</v>
      </c>
      <c r="Z12" s="9">
        <f>1-Y12^2 - Y13^2</f>
        <v>0.44444444444444442</v>
      </c>
    </row>
    <row r="13" spans="1:26" x14ac:dyDescent="0.2">
      <c r="C13" t="s">
        <v>46</v>
      </c>
      <c r="D13">
        <v>1</v>
      </c>
      <c r="E13" s="15">
        <f>1-E12</f>
        <v>0.5</v>
      </c>
      <c r="F13" t="s">
        <v>72</v>
      </c>
      <c r="M13" t="s">
        <v>46</v>
      </c>
      <c r="N13">
        <v>0</v>
      </c>
      <c r="O13" s="15">
        <f>1-O12</f>
        <v>0</v>
      </c>
      <c r="Q13" t="s">
        <v>57</v>
      </c>
      <c r="W13" s="25" t="s">
        <v>46</v>
      </c>
      <c r="X13" s="25">
        <v>1</v>
      </c>
      <c r="Y13" s="9">
        <f>1-Y12</f>
        <v>0.33333333333333337</v>
      </c>
      <c r="Z13" s="9"/>
    </row>
    <row r="14" spans="1:26" x14ac:dyDescent="0.2">
      <c r="C14" t="s">
        <v>38</v>
      </c>
      <c r="D14">
        <v>2</v>
      </c>
      <c r="M14" t="s">
        <v>38</v>
      </c>
      <c r="N14">
        <v>2</v>
      </c>
    </row>
    <row r="15" spans="1:26" x14ac:dyDescent="0.2">
      <c r="Z15" t="s">
        <v>65</v>
      </c>
    </row>
    <row r="16" spans="1:26" x14ac:dyDescent="0.2">
      <c r="C16" t="s">
        <v>41</v>
      </c>
      <c r="F16" s="3" t="s">
        <v>59</v>
      </c>
      <c r="M16" t="s">
        <v>41</v>
      </c>
      <c r="P16" t="s">
        <v>59</v>
      </c>
      <c r="W16" s="23" t="s">
        <v>49</v>
      </c>
      <c r="X16" s="3" t="s">
        <v>62</v>
      </c>
      <c r="Y16" s="3" t="s">
        <v>16</v>
      </c>
      <c r="Z16" s="3" t="s">
        <v>8</v>
      </c>
    </row>
    <row r="17" spans="3:26" x14ac:dyDescent="0.2">
      <c r="C17" s="18" t="s">
        <v>49</v>
      </c>
      <c r="D17" t="s">
        <v>48</v>
      </c>
      <c r="E17" t="s">
        <v>16</v>
      </c>
      <c r="F17" s="3" t="s">
        <v>8</v>
      </c>
      <c r="M17" s="18" t="s">
        <v>49</v>
      </c>
      <c r="N17" t="s">
        <v>48</v>
      </c>
      <c r="O17" t="s">
        <v>16</v>
      </c>
      <c r="P17" s="3" t="s">
        <v>8</v>
      </c>
      <c r="W17" s="3" t="s">
        <v>50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50</v>
      </c>
      <c r="D18">
        <v>1</v>
      </c>
      <c r="E18" s="20">
        <v>0.5</v>
      </c>
      <c r="F18" s="3">
        <v>0.5</v>
      </c>
      <c r="M18" t="s">
        <v>50</v>
      </c>
      <c r="N18">
        <v>0</v>
      </c>
      <c r="O18" s="20">
        <f>1-O19</f>
        <v>0</v>
      </c>
      <c r="P18" s="3">
        <f>1-O19^2-O18^2</f>
        <v>0</v>
      </c>
      <c r="W18" s="3" t="s">
        <v>46</v>
      </c>
      <c r="X18" s="3">
        <v>2</v>
      </c>
      <c r="Y18">
        <f>X18/3</f>
        <v>0.66666666666666663</v>
      </c>
    </row>
    <row r="19" spans="3:26" x14ac:dyDescent="0.2">
      <c r="C19" t="s">
        <v>46</v>
      </c>
      <c r="D19">
        <v>1</v>
      </c>
      <c r="E19" s="20">
        <v>0.5</v>
      </c>
      <c r="M19" t="s">
        <v>46</v>
      </c>
      <c r="N19">
        <v>2</v>
      </c>
      <c r="O19" s="20">
        <f>N19/N20</f>
        <v>1</v>
      </c>
    </row>
    <row r="20" spans="3:26" x14ac:dyDescent="0.2">
      <c r="D20">
        <v>2</v>
      </c>
      <c r="N20">
        <v>2</v>
      </c>
      <c r="W20" t="s">
        <v>60</v>
      </c>
    </row>
    <row r="21" spans="3:26" x14ac:dyDescent="0.2">
      <c r="W21" s="28">
        <v>0.44</v>
      </c>
      <c r="X21" t="s">
        <v>66</v>
      </c>
    </row>
    <row r="22" spans="3:26" x14ac:dyDescent="0.2">
      <c r="C22" t="s">
        <v>73</v>
      </c>
      <c r="F22" t="s">
        <v>8</v>
      </c>
      <c r="M22" s="3" t="s">
        <v>58</v>
      </c>
      <c r="N22" t="s">
        <v>43</v>
      </c>
    </row>
    <row r="23" spans="3:26" x14ac:dyDescent="0.2">
      <c r="C23" s="3">
        <f>50%*F12+50%*F18</f>
        <v>0.5</v>
      </c>
      <c r="F23" t="s">
        <v>74</v>
      </c>
      <c r="M23" s="21">
        <f>50%*P12+50%*P18</f>
        <v>0</v>
      </c>
      <c r="W2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K14" sqref="K14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75</v>
      </c>
    </row>
    <row r="2" spans="11:14" x14ac:dyDescent="0.2">
      <c r="K2" t="s">
        <v>61</v>
      </c>
      <c r="L2" t="s">
        <v>48</v>
      </c>
      <c r="M2" t="s">
        <v>16</v>
      </c>
      <c r="N2" s="3" t="s">
        <v>8</v>
      </c>
    </row>
    <row r="3" spans="11:14" x14ac:dyDescent="0.2">
      <c r="K3" t="s">
        <v>12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13</v>
      </c>
      <c r="L4">
        <v>0</v>
      </c>
      <c r="M4" s="7">
        <v>0</v>
      </c>
    </row>
    <row r="5" spans="11:14" x14ac:dyDescent="0.2">
      <c r="K5" s="29" t="s">
        <v>76</v>
      </c>
      <c r="L5">
        <v>4</v>
      </c>
    </row>
    <row r="7" spans="11:14" x14ac:dyDescent="0.2">
      <c r="K7" t="s">
        <v>75</v>
      </c>
    </row>
    <row r="8" spans="11:14" x14ac:dyDescent="0.2">
      <c r="K8" t="s">
        <v>49</v>
      </c>
      <c r="L8" t="s">
        <v>48</v>
      </c>
      <c r="M8" t="s">
        <v>16</v>
      </c>
      <c r="N8" s="3" t="s">
        <v>8</v>
      </c>
    </row>
    <row r="9" spans="11:14" x14ac:dyDescent="0.2">
      <c r="K9" t="s">
        <v>12</v>
      </c>
      <c r="L9">
        <v>0</v>
      </c>
      <c r="M9" s="7">
        <v>0</v>
      </c>
      <c r="N9" s="3">
        <v>0</v>
      </c>
    </row>
    <row r="10" spans="11:14" x14ac:dyDescent="0.2">
      <c r="K10" t="s">
        <v>13</v>
      </c>
      <c r="L10">
        <v>3</v>
      </c>
      <c r="M10" s="7">
        <v>1</v>
      </c>
    </row>
    <row r="11" spans="11:14" x14ac:dyDescent="0.2">
      <c r="K11" s="29" t="s">
        <v>76</v>
      </c>
      <c r="L11">
        <v>3</v>
      </c>
    </row>
    <row r="13" spans="11:14" x14ac:dyDescent="0.2">
      <c r="K13" s="3" t="s">
        <v>58</v>
      </c>
    </row>
    <row r="14" spans="11:14" x14ac:dyDescent="0.2">
      <c r="K14" s="3">
        <v>0</v>
      </c>
    </row>
    <row r="17" spans="11:14" x14ac:dyDescent="0.2">
      <c r="K17" t="s">
        <v>77</v>
      </c>
      <c r="L17" s="30">
        <f>L21/7</f>
        <v>0.5714285714285714</v>
      </c>
    </row>
    <row r="18" spans="11:14" x14ac:dyDescent="0.2">
      <c r="K18" t="s">
        <v>61</v>
      </c>
      <c r="L18" t="s">
        <v>48</v>
      </c>
      <c r="M18" t="s">
        <v>16</v>
      </c>
      <c r="N18" s="3" t="s">
        <v>8</v>
      </c>
    </row>
    <row r="19" spans="11:14" x14ac:dyDescent="0.2">
      <c r="K19" t="s">
        <v>78</v>
      </c>
      <c r="L19">
        <v>2</v>
      </c>
      <c r="M19" s="7">
        <v>0.5</v>
      </c>
      <c r="N19" s="3">
        <v>0.5</v>
      </c>
    </row>
    <row r="20" spans="11:14" x14ac:dyDescent="0.2">
      <c r="K20" t="s">
        <v>79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77</v>
      </c>
      <c r="L23" s="7">
        <f>1-L17</f>
        <v>0.4285714285714286</v>
      </c>
    </row>
    <row r="24" spans="11:14" x14ac:dyDescent="0.2">
      <c r="K24" t="s">
        <v>49</v>
      </c>
      <c r="L24" t="s">
        <v>48</v>
      </c>
      <c r="M24" t="s">
        <v>16</v>
      </c>
      <c r="N24" s="3" t="s">
        <v>8</v>
      </c>
    </row>
    <row r="25" spans="11:14" x14ac:dyDescent="0.2">
      <c r="K25" t="s">
        <v>78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79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80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tabSelected="1" topLeftCell="F13" zoomScale="180" zoomScaleNormal="180" workbookViewId="0">
      <selection activeCell="M36" sqref="M36"/>
    </sheetView>
  </sheetViews>
  <sheetFormatPr baseColWidth="10" defaultRowHeight="16" x14ac:dyDescent="0.2"/>
  <sheetData>
    <row r="4" spans="1:23" x14ac:dyDescent="0.2">
      <c r="S4" s="3" t="s">
        <v>17</v>
      </c>
      <c r="T4" s="3">
        <v>50</v>
      </c>
      <c r="V4" t="s">
        <v>16</v>
      </c>
    </row>
    <row r="5" spans="1:23" x14ac:dyDescent="0.2">
      <c r="T5" t="s">
        <v>14</v>
      </c>
      <c r="U5" s="3">
        <v>25</v>
      </c>
      <c r="V5" s="3">
        <f>U5/50</f>
        <v>0.5</v>
      </c>
    </row>
    <row r="6" spans="1:23" x14ac:dyDescent="0.2">
      <c r="T6" t="s">
        <v>15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19</v>
      </c>
    </row>
    <row r="9" spans="1:23" x14ac:dyDescent="0.2">
      <c r="U9" t="s">
        <v>18</v>
      </c>
    </row>
    <row r="11" spans="1:23" x14ac:dyDescent="0.2">
      <c r="S11" s="3" t="s">
        <v>17</v>
      </c>
      <c r="T11" s="3">
        <v>50</v>
      </c>
      <c r="V11" t="s">
        <v>16</v>
      </c>
    </row>
    <row r="12" spans="1:23" x14ac:dyDescent="0.2">
      <c r="T12" t="s">
        <v>14</v>
      </c>
      <c r="U12" s="3">
        <v>0</v>
      </c>
      <c r="V12" s="3">
        <f>U12/50</f>
        <v>0</v>
      </c>
    </row>
    <row r="13" spans="1:23" x14ac:dyDescent="0.2">
      <c r="T13" t="s">
        <v>15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20</v>
      </c>
    </row>
    <row r="16" spans="1:23" x14ac:dyDescent="0.2">
      <c r="A16" s="26">
        <f>3/8</f>
        <v>0.375</v>
      </c>
    </row>
    <row r="17" spans="1:24" x14ac:dyDescent="0.2">
      <c r="A17" s="2" t="s">
        <v>22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17</v>
      </c>
      <c r="T18" s="3">
        <v>50</v>
      </c>
      <c r="V18" t="s">
        <v>16</v>
      </c>
      <c r="X18" t="s">
        <v>21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14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15</v>
      </c>
      <c r="U20" s="3">
        <v>30</v>
      </c>
      <c r="V20" s="3">
        <f>U20/T18</f>
        <v>0.6</v>
      </c>
    </row>
    <row r="21" spans="1:24" x14ac:dyDescent="0.2">
      <c r="N21" s="25" t="s">
        <v>81</v>
      </c>
      <c r="O21" s="25" t="s">
        <v>8</v>
      </c>
    </row>
    <row r="22" spans="1:24" x14ac:dyDescent="0.2">
      <c r="A22" s="1" t="s">
        <v>23</v>
      </c>
      <c r="B22" s="27">
        <f>5/8</f>
        <v>0.625</v>
      </c>
      <c r="N22" s="25">
        <v>13</v>
      </c>
      <c r="O22" s="25">
        <v>0.25</v>
      </c>
    </row>
    <row r="23" spans="1:24" x14ac:dyDescent="0.2">
      <c r="A23" t="s">
        <v>4</v>
      </c>
      <c r="N23" s="25">
        <v>-2</v>
      </c>
      <c r="O23" s="25">
        <v>0.46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  <c r="N24" s="25">
        <v>9</v>
      </c>
      <c r="O24" s="25">
        <v>0.46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  <c r="N25" s="25">
        <v>21</v>
      </c>
      <c r="O25" s="25">
        <v>0</v>
      </c>
    </row>
    <row r="26" spans="1:24" x14ac:dyDescent="0.2">
      <c r="R26">
        <v>2</v>
      </c>
      <c r="S26" s="3" t="s">
        <v>17</v>
      </c>
      <c r="T26" s="3">
        <v>50</v>
      </c>
      <c r="V26" t="s">
        <v>16</v>
      </c>
    </row>
    <row r="27" spans="1:24" x14ac:dyDescent="0.2">
      <c r="C27" s="6" t="s">
        <v>11</v>
      </c>
      <c r="H27" t="s">
        <v>35</v>
      </c>
      <c r="I27" s="3">
        <f>3/4</f>
        <v>0.75</v>
      </c>
      <c r="T27" t="s">
        <v>14</v>
      </c>
      <c r="U27" s="3">
        <v>10</v>
      </c>
      <c r="V27" s="3">
        <f>U27/50</f>
        <v>0.2</v>
      </c>
    </row>
    <row r="28" spans="1:24" x14ac:dyDescent="0.2">
      <c r="A28" s="2" t="s">
        <v>29</v>
      </c>
      <c r="H28" t="s">
        <v>31</v>
      </c>
      <c r="K28" t="s">
        <v>8</v>
      </c>
      <c r="O28" s="3"/>
      <c r="T28" t="s">
        <v>15</v>
      </c>
      <c r="U28" s="3">
        <v>40</v>
      </c>
      <c r="V28" s="3">
        <f>U28/T26</f>
        <v>0.8</v>
      </c>
    </row>
    <row r="29" spans="1:24" x14ac:dyDescent="0.2">
      <c r="A29" t="s">
        <v>24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  <c r="N29" s="30"/>
      <c r="O29" s="3"/>
    </row>
    <row r="30" spans="1:24" x14ac:dyDescent="0.2">
      <c r="A30" t="s">
        <v>25</v>
      </c>
      <c r="B30" s="4">
        <f>1/4</f>
        <v>0.25</v>
      </c>
      <c r="C30" s="2" t="s">
        <v>26</v>
      </c>
      <c r="D30" s="4">
        <f>1 - 0.25^2 - 0.75^2</f>
        <v>0.375</v>
      </c>
      <c r="H30" t="s">
        <v>32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27</v>
      </c>
      <c r="D31" s="1"/>
      <c r="J31" s="1"/>
      <c r="N31" s="7"/>
      <c r="O31" s="3"/>
    </row>
    <row r="32" spans="1:24" x14ac:dyDescent="0.2">
      <c r="H32" t="s">
        <v>35</v>
      </c>
      <c r="I32" s="3">
        <f>1-I27</f>
        <v>0.25</v>
      </c>
    </row>
    <row r="33" spans="1:11" x14ac:dyDescent="0.2">
      <c r="A33" s="2" t="s">
        <v>29</v>
      </c>
      <c r="H33" t="s">
        <v>33</v>
      </c>
      <c r="J33" s="1"/>
      <c r="K33" s="1" t="s">
        <v>8</v>
      </c>
    </row>
    <row r="34" spans="1:11" x14ac:dyDescent="0.2">
      <c r="A34" t="s">
        <v>28</v>
      </c>
      <c r="D34" s="3" t="s">
        <v>8</v>
      </c>
      <c r="H34" t="s">
        <v>0</v>
      </c>
      <c r="I34" s="7">
        <v>1</v>
      </c>
      <c r="J34" s="1"/>
      <c r="K34" s="1" t="s">
        <v>34</v>
      </c>
    </row>
    <row r="35" spans="1:11" x14ac:dyDescent="0.2">
      <c r="A35" t="s">
        <v>0</v>
      </c>
      <c r="B35" s="4">
        <f>3/4</f>
        <v>0.75</v>
      </c>
      <c r="C35" s="1" t="s">
        <v>27</v>
      </c>
      <c r="D35" s="13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26</v>
      </c>
      <c r="D36" s="1"/>
      <c r="I36" s="3"/>
      <c r="J36" s="2"/>
    </row>
    <row r="37" spans="1:11" x14ac:dyDescent="0.2">
      <c r="H37" s="6" t="s">
        <v>36</v>
      </c>
      <c r="I37" s="3"/>
      <c r="J37" s="1"/>
      <c r="K37" s="1"/>
    </row>
    <row r="38" spans="1:11" x14ac:dyDescent="0.2">
      <c r="C38" s="6" t="s">
        <v>30</v>
      </c>
    </row>
    <row r="39" spans="1:11" x14ac:dyDescent="0.2">
      <c r="G39" s="7">
        <f>3/4</f>
        <v>0.75</v>
      </c>
      <c r="H39" t="s">
        <v>82</v>
      </c>
      <c r="K39" s="3" t="s">
        <v>37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0.25</v>
      </c>
      <c r="H43" t="s">
        <v>83</v>
      </c>
      <c r="I43" s="3"/>
      <c r="J43" s="1"/>
      <c r="K43" s="14" t="s">
        <v>8</v>
      </c>
    </row>
    <row r="44" spans="1:11" x14ac:dyDescent="0.2">
      <c r="H44" t="s">
        <v>0</v>
      </c>
      <c r="I44" s="7">
        <v>0</v>
      </c>
      <c r="K44" s="3">
        <v>0</v>
      </c>
    </row>
    <row r="45" spans="1:11" x14ac:dyDescent="0.2">
      <c r="G45" s="7"/>
      <c r="H45" t="s">
        <v>1</v>
      </c>
      <c r="I45" s="7">
        <v>1</v>
      </c>
    </row>
    <row r="46" spans="1:11" x14ac:dyDescent="0.2">
      <c r="I46" s="3"/>
      <c r="J46" s="2"/>
    </row>
    <row r="47" spans="1:11" x14ac:dyDescent="0.2">
      <c r="H47" s="6" t="s">
        <v>84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Introdução</vt:lpstr>
      <vt:lpstr>Sheet3</vt:lpstr>
      <vt:lpstr>Sheet4</vt:lpstr>
      <vt:lpstr>ïndice de 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2025-02-19T23:58:29Z</dcterms:modified>
</cp:coreProperties>
</file>