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ww\prejeti-chodci\data\"/>
    </mc:Choice>
  </mc:AlternateContent>
  <bookViews>
    <workbookView xWindow="0" yWindow="0" windowWidth="22068" windowHeight="9960"/>
  </bookViews>
  <sheets>
    <sheet name="Nehody-znacky" sheetId="1" r:id="rId1"/>
    <sheet name="Novy auta" sheetId="8" r:id="rId2"/>
    <sheet name="Vozidla, alkohol a komunikace" sheetId="3" r:id="rId3"/>
    <sheet name="Značky a alkohol" sheetId="7" r:id="rId4"/>
    <sheet name="Značky - stáří vozu" sheetId="4" r:id="rId5"/>
    <sheet name="Časový vývoj" sheetId="9" r:id="rId6"/>
    <sheet name="Značky - všechny" sheetId="10" r:id="rId7"/>
    <sheet name="Registr vozidel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10" l="1"/>
  <c r="F47" i="10"/>
  <c r="F2" i="10"/>
  <c r="F84" i="10"/>
  <c r="F73" i="10"/>
  <c r="F85" i="10"/>
  <c r="F38" i="10"/>
  <c r="F86" i="10"/>
  <c r="F58" i="10"/>
  <c r="F3" i="10"/>
  <c r="F4" i="10"/>
  <c r="F53" i="10"/>
  <c r="F56" i="10"/>
  <c r="F61" i="10"/>
  <c r="F5" i="10"/>
  <c r="F59" i="10"/>
  <c r="F39" i="10"/>
  <c r="F87" i="10"/>
  <c r="F67" i="10"/>
  <c r="F88" i="10"/>
  <c r="F6" i="10"/>
  <c r="F7" i="10"/>
  <c r="F80" i="10"/>
  <c r="F8" i="10"/>
  <c r="F41" i="10"/>
  <c r="F42" i="10"/>
  <c r="F66" i="10"/>
  <c r="F30" i="10"/>
  <c r="F9" i="10"/>
  <c r="F10" i="10"/>
  <c r="F11" i="10"/>
  <c r="F44" i="10"/>
  <c r="F12" i="10"/>
  <c r="F68" i="10"/>
  <c r="F89" i="10"/>
  <c r="F13" i="10"/>
  <c r="F46" i="10"/>
  <c r="F81" i="10"/>
  <c r="F62" i="10"/>
  <c r="F14" i="10"/>
  <c r="F65" i="10"/>
  <c r="F57" i="10"/>
  <c r="F29" i="10"/>
  <c r="F90" i="10"/>
  <c r="F15" i="10"/>
  <c r="F72" i="10"/>
  <c r="F16" i="10"/>
  <c r="F69" i="10"/>
  <c r="F76" i="10"/>
  <c r="F17" i="10"/>
  <c r="F91" i="10"/>
  <c r="F18" i="10"/>
  <c r="F92" i="10"/>
  <c r="F19" i="10"/>
  <c r="F43" i="10"/>
  <c r="F54" i="10"/>
  <c r="F78" i="10"/>
  <c r="F49" i="10"/>
  <c r="F34" i="10"/>
  <c r="F93" i="10"/>
  <c r="F20" i="10"/>
  <c r="F21" i="10"/>
  <c r="F60" i="10"/>
  <c r="F22" i="10"/>
  <c r="F82" i="10"/>
  <c r="F55" i="10"/>
  <c r="F45" i="10"/>
  <c r="F23" i="10"/>
  <c r="F35" i="10"/>
  <c r="F77" i="10"/>
  <c r="F94" i="10"/>
  <c r="F51" i="10"/>
  <c r="F95" i="10"/>
  <c r="F40" i="10"/>
  <c r="F79" i="10"/>
  <c r="F96" i="10"/>
  <c r="F52" i="10"/>
  <c r="F24" i="10"/>
  <c r="F97" i="10"/>
  <c r="F25" i="10"/>
  <c r="F64" i="10"/>
  <c r="F26" i="10"/>
  <c r="F74" i="10"/>
  <c r="F71" i="10"/>
  <c r="F50" i="10"/>
  <c r="F98" i="10"/>
  <c r="F36" i="10"/>
  <c r="F99" i="10"/>
  <c r="F70" i="10"/>
  <c r="F37" i="10"/>
  <c r="F48" i="10"/>
  <c r="F27" i="10"/>
  <c r="F63" i="10"/>
  <c r="F75" i="10"/>
  <c r="F33" i="10"/>
  <c r="F100" i="10"/>
  <c r="F28" i="10"/>
  <c r="F32" i="10"/>
  <c r="F31" i="10"/>
  <c r="P36" i="1" l="1"/>
  <c r="P2" i="1"/>
  <c r="P44" i="1"/>
  <c r="P29" i="1"/>
  <c r="P3" i="1"/>
  <c r="P4" i="1"/>
  <c r="P5" i="1"/>
  <c r="P80" i="1"/>
  <c r="P34" i="1"/>
  <c r="P6" i="1"/>
  <c r="P7" i="1"/>
  <c r="P8" i="1"/>
  <c r="P58" i="1"/>
  <c r="P39" i="1"/>
  <c r="P9" i="1"/>
  <c r="P10" i="1"/>
  <c r="P11" i="1"/>
  <c r="P12" i="1"/>
  <c r="P30" i="1"/>
  <c r="P13" i="1"/>
  <c r="P56" i="1"/>
  <c r="P31" i="1"/>
  <c r="P14" i="1"/>
  <c r="P15" i="1"/>
  <c r="P38" i="1"/>
  <c r="P61" i="1"/>
  <c r="P16" i="1"/>
  <c r="P17" i="1"/>
  <c r="P18" i="1"/>
  <c r="P46" i="1"/>
  <c r="P19" i="1"/>
  <c r="P49" i="1"/>
  <c r="P20" i="1"/>
  <c r="P55" i="1"/>
  <c r="P52" i="1"/>
  <c r="P21" i="1"/>
  <c r="P22" i="1"/>
  <c r="P23" i="1"/>
  <c r="P24" i="1"/>
  <c r="P53" i="1"/>
  <c r="P43" i="1"/>
  <c r="P32" i="1"/>
  <c r="P37" i="1"/>
  <c r="P25" i="1"/>
  <c r="P26" i="1"/>
  <c r="P27" i="1"/>
  <c r="P35" i="1"/>
  <c r="P40" i="1"/>
  <c r="P28" i="1"/>
  <c r="P33" i="1"/>
  <c r="P47" i="1"/>
  <c r="P45" i="1"/>
  <c r="P69" i="1"/>
  <c r="P85" i="1"/>
  <c r="P87" i="1"/>
  <c r="P83" i="1"/>
  <c r="P90" i="1"/>
  <c r="P89" i="1"/>
  <c r="P100" i="1"/>
  <c r="P96" i="1"/>
  <c r="P98" i="1"/>
  <c r="P75" i="1"/>
  <c r="P93" i="1"/>
  <c r="P99" i="1"/>
  <c r="P94" i="1"/>
  <c r="P72" i="1"/>
  <c r="P64" i="1"/>
  <c r="P91" i="1"/>
  <c r="P88" i="1"/>
  <c r="P97" i="1"/>
  <c r="P76" i="1"/>
  <c r="P84" i="1"/>
  <c r="P92" i="1"/>
  <c r="P63" i="1"/>
  <c r="P71" i="1"/>
  <c r="P66" i="1"/>
  <c r="P78" i="1"/>
  <c r="P68" i="1"/>
  <c r="P95" i="1"/>
  <c r="P79" i="1"/>
  <c r="P82" i="1"/>
  <c r="P67" i="1"/>
  <c r="P65" i="1"/>
  <c r="P77" i="1"/>
  <c r="P81" i="1"/>
  <c r="P86" i="1"/>
  <c r="P70" i="1"/>
  <c r="P59" i="1"/>
  <c r="P74" i="1"/>
  <c r="P48" i="1"/>
  <c r="P60" i="1"/>
  <c r="P73" i="1"/>
  <c r="P62" i="1"/>
  <c r="P51" i="1"/>
  <c r="P54" i="1"/>
  <c r="P57" i="1"/>
  <c r="P50" i="1"/>
  <c r="P41" i="1"/>
  <c r="P42" i="1"/>
  <c r="M36" i="1"/>
  <c r="M2" i="1"/>
  <c r="M44" i="1"/>
  <c r="M29" i="1"/>
  <c r="M3" i="1"/>
  <c r="M4" i="1"/>
  <c r="M5" i="1"/>
  <c r="M78" i="1"/>
  <c r="M34" i="1"/>
  <c r="M6" i="1"/>
  <c r="M7" i="1"/>
  <c r="M8" i="1"/>
  <c r="M58" i="1"/>
  <c r="M39" i="1"/>
  <c r="M9" i="1"/>
  <c r="M10" i="1"/>
  <c r="M11" i="1"/>
  <c r="M12" i="1"/>
  <c r="M30" i="1"/>
  <c r="M13" i="1"/>
  <c r="M56" i="1"/>
  <c r="M31" i="1"/>
  <c r="M14" i="1"/>
  <c r="M15" i="1"/>
  <c r="M38" i="1"/>
  <c r="M61" i="1"/>
  <c r="M16" i="1"/>
  <c r="M17" i="1"/>
  <c r="M18" i="1"/>
  <c r="M46" i="1"/>
  <c r="M19" i="1"/>
  <c r="M49" i="1"/>
  <c r="M20" i="1"/>
  <c r="M55" i="1"/>
  <c r="M52" i="1"/>
  <c r="M21" i="1"/>
  <c r="M22" i="1"/>
  <c r="M23" i="1"/>
  <c r="M24" i="1"/>
  <c r="M53" i="1"/>
  <c r="M43" i="1"/>
  <c r="M32" i="1"/>
  <c r="M37" i="1"/>
  <c r="M25" i="1"/>
  <c r="M26" i="1"/>
  <c r="M27" i="1"/>
  <c r="M35" i="1"/>
  <c r="M40" i="1"/>
  <c r="M28" i="1"/>
  <c r="M33" i="1"/>
  <c r="M47" i="1"/>
  <c r="M45" i="1"/>
  <c r="M69" i="1"/>
  <c r="M79" i="1"/>
  <c r="M80" i="1"/>
  <c r="M81" i="1"/>
  <c r="M82" i="1"/>
  <c r="M83" i="1"/>
  <c r="M84" i="1"/>
  <c r="M85" i="1"/>
  <c r="M86" i="1"/>
  <c r="M75" i="1"/>
  <c r="M87" i="1"/>
  <c r="M88" i="1"/>
  <c r="M89" i="1"/>
  <c r="M72" i="1"/>
  <c r="M64" i="1"/>
  <c r="M90" i="1"/>
  <c r="M91" i="1"/>
  <c r="M92" i="1"/>
  <c r="M76" i="1"/>
  <c r="M93" i="1"/>
  <c r="M94" i="1"/>
  <c r="M63" i="1"/>
  <c r="M71" i="1"/>
  <c r="M66" i="1"/>
  <c r="M95" i="1"/>
  <c r="M68" i="1"/>
  <c r="M96" i="1"/>
  <c r="M97" i="1"/>
  <c r="M98" i="1"/>
  <c r="M67" i="1"/>
  <c r="M65" i="1"/>
  <c r="M77" i="1"/>
  <c r="M99" i="1"/>
  <c r="M100" i="1"/>
  <c r="M70" i="1"/>
  <c r="M59" i="1"/>
  <c r="M74" i="1"/>
  <c r="M48" i="1"/>
  <c r="M60" i="1"/>
  <c r="M73" i="1"/>
  <c r="M62" i="1"/>
  <c r="M51" i="1"/>
  <c r="M54" i="1"/>
  <c r="M57" i="1"/>
  <c r="M50" i="1"/>
  <c r="M41" i="1"/>
  <c r="M42" i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" i="8"/>
  <c r="J36" i="1" l="1"/>
  <c r="J2" i="1"/>
  <c r="J44" i="1"/>
  <c r="J49" i="1"/>
  <c r="J3" i="1"/>
  <c r="J4" i="1"/>
  <c r="J5" i="1"/>
  <c r="J45" i="1"/>
  <c r="J34" i="1"/>
  <c r="J6" i="1"/>
  <c r="J7" i="1"/>
  <c r="J8" i="1"/>
  <c r="J58" i="1"/>
  <c r="J39" i="1"/>
  <c r="J9" i="1"/>
  <c r="J10" i="1"/>
  <c r="J11" i="1"/>
  <c r="J12" i="1"/>
  <c r="J30" i="1"/>
  <c r="J13" i="1"/>
  <c r="J56" i="1"/>
  <c r="J61" i="1"/>
  <c r="J14" i="1"/>
  <c r="J86" i="1"/>
  <c r="J38" i="1"/>
  <c r="J31" i="1"/>
  <c r="J16" i="1"/>
  <c r="J17" i="1"/>
  <c r="J18" i="1"/>
  <c r="J46" i="1"/>
  <c r="J19" i="1"/>
  <c r="J37" i="1"/>
  <c r="J20" i="1"/>
  <c r="J55" i="1"/>
  <c r="J52" i="1"/>
  <c r="J21" i="1"/>
  <c r="J22" i="1"/>
  <c r="J23" i="1"/>
  <c r="J24" i="1"/>
  <c r="J53" i="1"/>
  <c r="J43" i="1"/>
  <c r="J32" i="1"/>
  <c r="J33" i="1"/>
  <c r="J25" i="1"/>
  <c r="J26" i="1"/>
  <c r="J27" i="1"/>
  <c r="J35" i="1"/>
  <c r="J40" i="1"/>
  <c r="J28" i="1"/>
  <c r="J29" i="1"/>
  <c r="J47" i="1"/>
  <c r="J15" i="1"/>
  <c r="J69" i="1"/>
  <c r="J81" i="1"/>
  <c r="J79" i="1"/>
  <c r="J63" i="1"/>
  <c r="J84" i="1"/>
  <c r="J66" i="1"/>
  <c r="J90" i="1"/>
  <c r="J95" i="1"/>
  <c r="J88" i="1"/>
  <c r="J92" i="1"/>
  <c r="J67" i="1"/>
  <c r="J78" i="1"/>
  <c r="J75" i="1"/>
  <c r="J64" i="1"/>
  <c r="J93" i="1"/>
  <c r="J82" i="1"/>
  <c r="J94" i="1"/>
  <c r="J91" i="1"/>
  <c r="J99" i="1"/>
  <c r="J72" i="1"/>
  <c r="J83" i="1"/>
  <c r="J76" i="1"/>
  <c r="J89" i="1"/>
  <c r="J97" i="1"/>
  <c r="J98" i="1"/>
  <c r="J68" i="1"/>
  <c r="J80" i="1"/>
  <c r="J71" i="1"/>
  <c r="J100" i="1"/>
  <c r="J65" i="1"/>
  <c r="J70" i="1"/>
  <c r="J96" i="1"/>
  <c r="J77" i="1"/>
  <c r="J85" i="1"/>
  <c r="J87" i="1"/>
  <c r="J59" i="1"/>
  <c r="J74" i="1"/>
  <c r="J50" i="1"/>
  <c r="J73" i="1"/>
  <c r="J48" i="1"/>
  <c r="J57" i="1"/>
  <c r="J60" i="1"/>
  <c r="J62" i="1"/>
  <c r="J41" i="1"/>
  <c r="J51" i="1"/>
  <c r="J42" i="1"/>
  <c r="J54" i="1"/>
  <c r="D18" i="7"/>
  <c r="D58" i="7"/>
  <c r="D14" i="7"/>
  <c r="D55" i="7"/>
  <c r="D93" i="7"/>
  <c r="D80" i="7"/>
  <c r="D21" i="7"/>
  <c r="D38" i="7"/>
  <c r="D83" i="7"/>
  <c r="D9" i="7"/>
  <c r="D52" i="7"/>
  <c r="D51" i="7"/>
  <c r="D48" i="7"/>
  <c r="D7" i="7"/>
  <c r="D60" i="7"/>
  <c r="D28" i="7"/>
  <c r="D86" i="7"/>
  <c r="D31" i="7"/>
  <c r="D94" i="7"/>
  <c r="D79" i="7"/>
  <c r="D95" i="7"/>
  <c r="D62" i="7"/>
  <c r="D50" i="7"/>
  <c r="D69" i="7"/>
  <c r="D32" i="7"/>
  <c r="D36" i="7"/>
  <c r="D72" i="7"/>
  <c r="D40" i="7"/>
  <c r="D68" i="7"/>
  <c r="D27" i="7"/>
  <c r="D44" i="7"/>
  <c r="D3" i="7"/>
  <c r="D53" i="7"/>
  <c r="D96" i="7"/>
  <c r="D97" i="7"/>
  <c r="D46" i="7"/>
  <c r="D87" i="7"/>
  <c r="D39" i="7"/>
  <c r="D6" i="7"/>
  <c r="D59" i="7"/>
  <c r="D54" i="7"/>
  <c r="D17" i="7"/>
  <c r="D84" i="7"/>
  <c r="D42" i="7"/>
  <c r="D64" i="7"/>
  <c r="D11" i="7"/>
  <c r="D34" i="7"/>
  <c r="D74" i="7"/>
  <c r="D81" i="7"/>
  <c r="D73" i="7"/>
  <c r="D12" i="7"/>
  <c r="D91" i="7"/>
  <c r="D2" i="7"/>
  <c r="D70" i="7"/>
  <c r="D29" i="7"/>
  <c r="D77" i="7"/>
  <c r="D35" i="7"/>
  <c r="D43" i="7"/>
  <c r="D65" i="7"/>
  <c r="D13" i="7"/>
  <c r="D88" i="7"/>
  <c r="D47" i="7"/>
  <c r="D98" i="7"/>
  <c r="D8" i="7"/>
  <c r="D24" i="7"/>
  <c r="D33" i="7"/>
  <c r="D23" i="7"/>
  <c r="D15" i="7"/>
  <c r="D75" i="7"/>
  <c r="D63" i="7"/>
  <c r="D49" i="7"/>
  <c r="D99" i="7"/>
  <c r="D16" i="7"/>
  <c r="D37" i="7"/>
  <c r="D82" i="7"/>
  <c r="D26" i="7"/>
  <c r="D90" i="7"/>
  <c r="D5" i="7"/>
  <c r="D25" i="7"/>
  <c r="D45" i="7"/>
  <c r="D89" i="7"/>
  <c r="D76" i="7"/>
  <c r="D66" i="7"/>
  <c r="D56" i="7"/>
  <c r="D100" i="7"/>
  <c r="D85" i="7"/>
  <c r="D20" i="7"/>
  <c r="D67" i="7"/>
  <c r="D22" i="7"/>
  <c r="D19" i="7"/>
  <c r="D10" i="7"/>
  <c r="D57" i="7"/>
  <c r="D78" i="7"/>
  <c r="D30" i="7"/>
  <c r="D41" i="7"/>
  <c r="D71" i="7"/>
  <c r="D61" i="7"/>
  <c r="D4" i="7"/>
  <c r="D92" i="7"/>
  <c r="I36" i="1"/>
  <c r="I2" i="1"/>
  <c r="I44" i="1"/>
  <c r="I49" i="1"/>
  <c r="I3" i="1"/>
  <c r="I4" i="1"/>
  <c r="I5" i="1"/>
  <c r="I45" i="1"/>
  <c r="I34" i="1"/>
  <c r="I6" i="1"/>
  <c r="I7" i="1"/>
  <c r="I8" i="1"/>
  <c r="I58" i="1"/>
  <c r="I39" i="1"/>
  <c r="I9" i="1"/>
  <c r="I10" i="1"/>
  <c r="I11" i="1"/>
  <c r="I12" i="1"/>
  <c r="I30" i="1"/>
  <c r="I13" i="1"/>
  <c r="I56" i="1"/>
  <c r="I16" i="1"/>
  <c r="I14" i="1"/>
  <c r="I15" i="1"/>
  <c r="I38" i="1"/>
  <c r="I31" i="1"/>
  <c r="I86" i="1"/>
  <c r="I17" i="1"/>
  <c r="I18" i="1"/>
  <c r="I46" i="1"/>
  <c r="I19" i="1"/>
  <c r="I37" i="1"/>
  <c r="I20" i="1"/>
  <c r="I55" i="1"/>
  <c r="I52" i="1"/>
  <c r="I21" i="1"/>
  <c r="I22" i="1"/>
  <c r="I23" i="1"/>
  <c r="I24" i="1"/>
  <c r="I53" i="1"/>
  <c r="I43" i="1"/>
  <c r="I32" i="1"/>
  <c r="I33" i="1"/>
  <c r="I25" i="1"/>
  <c r="I26" i="1"/>
  <c r="I27" i="1"/>
  <c r="I35" i="1"/>
  <c r="I40" i="1"/>
  <c r="I28" i="1"/>
  <c r="I29" i="1"/>
  <c r="I47" i="1"/>
  <c r="I61" i="1"/>
  <c r="I51" i="1"/>
  <c r="I89" i="1"/>
  <c r="I100" i="1"/>
  <c r="I84" i="1"/>
  <c r="I63" i="1"/>
  <c r="I79" i="1"/>
  <c r="I69" i="1"/>
  <c r="I78" i="1"/>
  <c r="I90" i="1"/>
  <c r="I91" i="1"/>
  <c r="I83" i="1"/>
  <c r="I94" i="1"/>
  <c r="I66" i="1"/>
  <c r="I99" i="1"/>
  <c r="I88" i="1"/>
  <c r="I92" i="1"/>
  <c r="I81" i="1"/>
  <c r="I95" i="1"/>
  <c r="I67" i="1"/>
  <c r="I76" i="1"/>
  <c r="I64" i="1"/>
  <c r="I82" i="1"/>
  <c r="I93" i="1"/>
  <c r="I96" i="1"/>
  <c r="I72" i="1"/>
  <c r="I98" i="1"/>
  <c r="I75" i="1"/>
  <c r="I80" i="1"/>
  <c r="I97" i="1"/>
  <c r="I71" i="1"/>
  <c r="I68" i="1"/>
  <c r="I70" i="1"/>
  <c r="I87" i="1"/>
  <c r="I65" i="1"/>
  <c r="I85" i="1"/>
  <c r="I59" i="1"/>
  <c r="I77" i="1"/>
  <c r="I74" i="1"/>
  <c r="I50" i="1"/>
  <c r="I73" i="1"/>
  <c r="I48" i="1"/>
  <c r="I57" i="1"/>
  <c r="I60" i="1"/>
  <c r="I62" i="1"/>
  <c r="I41" i="1"/>
  <c r="I42" i="1"/>
  <c r="I54" i="1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2" i="5"/>
  <c r="BU66" i="5"/>
  <c r="BU67" i="5"/>
  <c r="BU68" i="5"/>
  <c r="BU69" i="5"/>
  <c r="BU70" i="5"/>
  <c r="BU71" i="5"/>
  <c r="BU72" i="5"/>
  <c r="BU73" i="5"/>
  <c r="BU74" i="5"/>
  <c r="BU75" i="5"/>
  <c r="BU76" i="5"/>
  <c r="BU77" i="5"/>
  <c r="BU78" i="5"/>
  <c r="BU79" i="5"/>
  <c r="BU80" i="5"/>
  <c r="BU81" i="5"/>
  <c r="BU82" i="5"/>
  <c r="BU83" i="5"/>
  <c r="BU84" i="5"/>
  <c r="BU85" i="5"/>
  <c r="BU86" i="5"/>
  <c r="BU87" i="5"/>
  <c r="BU88" i="5"/>
  <c r="BU89" i="5"/>
  <c r="BU90" i="5"/>
  <c r="BU91" i="5"/>
  <c r="BU92" i="5"/>
  <c r="BU93" i="5"/>
  <c r="BU94" i="5"/>
  <c r="BU95" i="5"/>
  <c r="BU96" i="5"/>
  <c r="BU97" i="5"/>
  <c r="BU98" i="5"/>
  <c r="BU99" i="5"/>
  <c r="BU100" i="5"/>
  <c r="BU101" i="5"/>
  <c r="BU102" i="5"/>
  <c r="BU103" i="5"/>
  <c r="BU104" i="5"/>
  <c r="BU105" i="5"/>
  <c r="BU106" i="5"/>
  <c r="BU107" i="5"/>
  <c r="BU108" i="5"/>
  <c r="BU109" i="5"/>
  <c r="BU110" i="5"/>
  <c r="BU111" i="5"/>
  <c r="BU112" i="5"/>
  <c r="BU113" i="5"/>
  <c r="BU114" i="5"/>
  <c r="BU115" i="5"/>
  <c r="BU116" i="5"/>
  <c r="BU117" i="5"/>
  <c r="BU118" i="5"/>
  <c r="BU119" i="5"/>
  <c r="BU120" i="5"/>
  <c r="BU121" i="5"/>
  <c r="BU122" i="5"/>
  <c r="BU123" i="5"/>
  <c r="BU124" i="5"/>
  <c r="BU65" i="5"/>
  <c r="C52" i="4" l="1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Y2" i="4"/>
  <c r="BY3" i="4"/>
  <c r="BY4" i="4"/>
  <c r="BY5" i="4"/>
  <c r="BY6" i="4"/>
  <c r="BY7" i="4"/>
  <c r="BY8" i="4"/>
  <c r="BY9" i="4"/>
  <c r="BY10" i="4"/>
  <c r="BY11" i="4"/>
  <c r="BY12" i="4"/>
  <c r="BY13" i="4"/>
  <c r="AV38" i="4" s="1"/>
  <c r="BY14" i="4"/>
  <c r="H39" i="4" s="1"/>
  <c r="BY15" i="4"/>
  <c r="BN40" i="4" s="1"/>
  <c r="BY16" i="4"/>
  <c r="B41" i="4" s="1"/>
  <c r="BY17" i="4"/>
  <c r="AG42" i="4" s="1"/>
  <c r="BY18" i="4"/>
  <c r="AQ43" i="4" s="1"/>
  <c r="BY19" i="4"/>
  <c r="BY20" i="4"/>
  <c r="BD45" i="4" s="1"/>
  <c r="BY21" i="4"/>
  <c r="G46" i="4" s="1"/>
  <c r="BY22" i="4"/>
  <c r="B47" i="4" s="1"/>
  <c r="BY23" i="4"/>
  <c r="B48" i="4" s="1"/>
  <c r="BY24" i="4"/>
  <c r="K49" i="4" s="1"/>
  <c r="I3" i="3"/>
  <c r="I4" i="3"/>
  <c r="I5" i="3"/>
  <c r="I6" i="3"/>
  <c r="I7" i="3"/>
  <c r="I8" i="3"/>
  <c r="I9" i="3"/>
  <c r="I2" i="3"/>
  <c r="BY56" i="4" l="1"/>
  <c r="P48" i="4"/>
  <c r="BY62" i="4"/>
  <c r="BY54" i="4"/>
  <c r="BG46" i="4"/>
  <c r="BY69" i="4"/>
  <c r="BY61" i="4"/>
  <c r="BY53" i="4"/>
  <c r="P45" i="4"/>
  <c r="BY55" i="4"/>
  <c r="BY60" i="4"/>
  <c r="BY52" i="4"/>
  <c r="W42" i="4"/>
  <c r="BY59" i="4"/>
  <c r="BY58" i="4"/>
  <c r="E47" i="4"/>
  <c r="BY57" i="4"/>
  <c r="BY74" i="4"/>
  <c r="BY66" i="4"/>
  <c r="T49" i="4"/>
  <c r="E48" i="4"/>
  <c r="BR46" i="4"/>
  <c r="AA44" i="4"/>
  <c r="BY73" i="4"/>
  <c r="BY65" i="4"/>
  <c r="BX49" i="4"/>
  <c r="BW49" i="4"/>
  <c r="BQ48" i="4"/>
  <c r="BG47" i="4"/>
  <c r="AV46" i="4"/>
  <c r="L41" i="4"/>
  <c r="BY71" i="4"/>
  <c r="BY63" i="4"/>
  <c r="BY64" i="4"/>
  <c r="BO49" i="4"/>
  <c r="BF48" i="4"/>
  <c r="AV47" i="4"/>
  <c r="AF46" i="4"/>
  <c r="AN39" i="4"/>
  <c r="BY70" i="4"/>
  <c r="AB49" i="4"/>
  <c r="BQ47" i="4"/>
  <c r="AZ49" i="4"/>
  <c r="AV48" i="4"/>
  <c r="AK47" i="4"/>
  <c r="P46" i="4"/>
  <c r="L49" i="4"/>
  <c r="AQ49" i="4"/>
  <c r="AK48" i="4"/>
  <c r="AA47" i="4"/>
  <c r="BW45" i="4"/>
  <c r="BY68" i="4"/>
  <c r="BY72" i="4"/>
  <c r="AI49" i="4"/>
  <c r="Z48" i="4"/>
  <c r="P47" i="4"/>
  <c r="BY67" i="4"/>
  <c r="I45" i="4"/>
  <c r="Q45" i="4"/>
  <c r="Y45" i="4"/>
  <c r="AG45" i="4"/>
  <c r="AO45" i="4"/>
  <c r="AW45" i="4"/>
  <c r="BE45" i="4"/>
  <c r="BM45" i="4"/>
  <c r="BU45" i="4"/>
  <c r="B45" i="4"/>
  <c r="J45" i="4"/>
  <c r="R45" i="4"/>
  <c r="Z45" i="4"/>
  <c r="AH45" i="4"/>
  <c r="AP45" i="4"/>
  <c r="AX45" i="4"/>
  <c r="BF45" i="4"/>
  <c r="BN45" i="4"/>
  <c r="C45" i="4"/>
  <c r="K45" i="4"/>
  <c r="S45" i="4"/>
  <c r="AA45" i="4"/>
  <c r="AI45" i="4"/>
  <c r="AQ45" i="4"/>
  <c r="AY45" i="4"/>
  <c r="D45" i="4"/>
  <c r="L45" i="4"/>
  <c r="T45" i="4"/>
  <c r="AB45" i="4"/>
  <c r="AJ45" i="4"/>
  <c r="AR45" i="4"/>
  <c r="AZ45" i="4"/>
  <c r="BH45" i="4"/>
  <c r="BP45" i="4"/>
  <c r="BX45" i="4"/>
  <c r="E45" i="4"/>
  <c r="M45" i="4"/>
  <c r="U45" i="4"/>
  <c r="AC45" i="4"/>
  <c r="F45" i="4"/>
  <c r="N45" i="4"/>
  <c r="V45" i="4"/>
  <c r="AD45" i="4"/>
  <c r="AL45" i="4"/>
  <c r="AT45" i="4"/>
  <c r="BB45" i="4"/>
  <c r="BJ45" i="4"/>
  <c r="BR45" i="4"/>
  <c r="G45" i="4"/>
  <c r="O45" i="4"/>
  <c r="W45" i="4"/>
  <c r="AE45" i="4"/>
  <c r="AM45" i="4"/>
  <c r="AU45" i="4"/>
  <c r="BC45" i="4"/>
  <c r="BK45" i="4"/>
  <c r="BS45" i="4"/>
  <c r="E37" i="4"/>
  <c r="M37" i="4"/>
  <c r="U37" i="4"/>
  <c r="AC37" i="4"/>
  <c r="AK37" i="4"/>
  <c r="AS37" i="4"/>
  <c r="BA37" i="4"/>
  <c r="BI37" i="4"/>
  <c r="BQ37" i="4"/>
  <c r="F37" i="4"/>
  <c r="N37" i="4"/>
  <c r="V37" i="4"/>
  <c r="AD37" i="4"/>
  <c r="AL37" i="4"/>
  <c r="AT37" i="4"/>
  <c r="BB37" i="4"/>
  <c r="BJ37" i="4"/>
  <c r="BR37" i="4"/>
  <c r="G37" i="4"/>
  <c r="O37" i="4"/>
  <c r="W37" i="4"/>
  <c r="AE37" i="4"/>
  <c r="AM37" i="4"/>
  <c r="AU37" i="4"/>
  <c r="BC37" i="4"/>
  <c r="BK37" i="4"/>
  <c r="BS37" i="4"/>
  <c r="H37" i="4"/>
  <c r="P37" i="4"/>
  <c r="X37" i="4"/>
  <c r="AF37" i="4"/>
  <c r="AN37" i="4"/>
  <c r="AV37" i="4"/>
  <c r="BD37" i="4"/>
  <c r="BL37" i="4"/>
  <c r="BT37" i="4"/>
  <c r="I37" i="4"/>
  <c r="Q37" i="4"/>
  <c r="Y37" i="4"/>
  <c r="AG37" i="4"/>
  <c r="AO37" i="4"/>
  <c r="AW37" i="4"/>
  <c r="BE37" i="4"/>
  <c r="BM37" i="4"/>
  <c r="BU37" i="4"/>
  <c r="B37" i="4"/>
  <c r="J37" i="4"/>
  <c r="R37" i="4"/>
  <c r="Z37" i="4"/>
  <c r="AH37" i="4"/>
  <c r="AP37" i="4"/>
  <c r="AX37" i="4"/>
  <c r="BF37" i="4"/>
  <c r="BN37" i="4"/>
  <c r="BV37" i="4"/>
  <c r="D37" i="4"/>
  <c r="L37" i="4"/>
  <c r="T37" i="4"/>
  <c r="AB37" i="4"/>
  <c r="AJ37" i="4"/>
  <c r="AR37" i="4"/>
  <c r="AZ37" i="4"/>
  <c r="BH37" i="4"/>
  <c r="BP37" i="4"/>
  <c r="BX37" i="4"/>
  <c r="C37" i="4"/>
  <c r="BO37" i="4"/>
  <c r="K37" i="4"/>
  <c r="BW37" i="4"/>
  <c r="S37" i="4"/>
  <c r="AA37" i="4"/>
  <c r="AI37" i="4"/>
  <c r="AQ37" i="4"/>
  <c r="AY37" i="4"/>
  <c r="D44" i="4"/>
  <c r="L44" i="4"/>
  <c r="T44" i="4"/>
  <c r="AB44" i="4"/>
  <c r="AJ44" i="4"/>
  <c r="AR44" i="4"/>
  <c r="AZ44" i="4"/>
  <c r="BH44" i="4"/>
  <c r="BP44" i="4"/>
  <c r="BX44" i="4"/>
  <c r="E44" i="4"/>
  <c r="M44" i="4"/>
  <c r="U44" i="4"/>
  <c r="AC44" i="4"/>
  <c r="AK44" i="4"/>
  <c r="AS44" i="4"/>
  <c r="BA44" i="4"/>
  <c r="BI44" i="4"/>
  <c r="BQ44" i="4"/>
  <c r="F44" i="4"/>
  <c r="N44" i="4"/>
  <c r="V44" i="4"/>
  <c r="AD44" i="4"/>
  <c r="AL44" i="4"/>
  <c r="AT44" i="4"/>
  <c r="BB44" i="4"/>
  <c r="BJ44" i="4"/>
  <c r="BR44" i="4"/>
  <c r="G44" i="4"/>
  <c r="O44" i="4"/>
  <c r="W44" i="4"/>
  <c r="AE44" i="4"/>
  <c r="AM44" i="4"/>
  <c r="AU44" i="4"/>
  <c r="BC44" i="4"/>
  <c r="BK44" i="4"/>
  <c r="BS44" i="4"/>
  <c r="H44" i="4"/>
  <c r="P44" i="4"/>
  <c r="X44" i="4"/>
  <c r="AF44" i="4"/>
  <c r="AN44" i="4"/>
  <c r="AV44" i="4"/>
  <c r="BD44" i="4"/>
  <c r="BL44" i="4"/>
  <c r="BT44" i="4"/>
  <c r="I44" i="4"/>
  <c r="Q44" i="4"/>
  <c r="Y44" i="4"/>
  <c r="AG44" i="4"/>
  <c r="AO44" i="4"/>
  <c r="AW44" i="4"/>
  <c r="BE44" i="4"/>
  <c r="BM44" i="4"/>
  <c r="BU44" i="4"/>
  <c r="B44" i="4"/>
  <c r="J44" i="4"/>
  <c r="R44" i="4"/>
  <c r="Z44" i="4"/>
  <c r="AH44" i="4"/>
  <c r="AP44" i="4"/>
  <c r="AX44" i="4"/>
  <c r="BF44" i="4"/>
  <c r="BN44" i="4"/>
  <c r="BV44" i="4"/>
  <c r="C36" i="4"/>
  <c r="K36" i="4"/>
  <c r="S36" i="4"/>
  <c r="AA36" i="4"/>
  <c r="AI36" i="4"/>
  <c r="AQ36" i="4"/>
  <c r="AY36" i="4"/>
  <c r="BG36" i="4"/>
  <c r="BO36" i="4"/>
  <c r="F36" i="4"/>
  <c r="N36" i="4"/>
  <c r="V36" i="4"/>
  <c r="AD36" i="4"/>
  <c r="AL36" i="4"/>
  <c r="AT36" i="4"/>
  <c r="BB36" i="4"/>
  <c r="BJ36" i="4"/>
  <c r="I36" i="4"/>
  <c r="T36" i="4"/>
  <c r="AE36" i="4"/>
  <c r="AO36" i="4"/>
  <c r="AZ36" i="4"/>
  <c r="BK36" i="4"/>
  <c r="BT36" i="4"/>
  <c r="J36" i="4"/>
  <c r="U36" i="4"/>
  <c r="AF36" i="4"/>
  <c r="AP36" i="4"/>
  <c r="BA36" i="4"/>
  <c r="BL36" i="4"/>
  <c r="BU36" i="4"/>
  <c r="L36" i="4"/>
  <c r="W36" i="4"/>
  <c r="AG36" i="4"/>
  <c r="AR36" i="4"/>
  <c r="BC36" i="4"/>
  <c r="BM36" i="4"/>
  <c r="BV36" i="4"/>
  <c r="B36" i="4"/>
  <c r="M36" i="4"/>
  <c r="X36" i="4"/>
  <c r="AH36" i="4"/>
  <c r="AS36" i="4"/>
  <c r="BD36" i="4"/>
  <c r="BN36" i="4"/>
  <c r="BW36" i="4"/>
  <c r="D36" i="4"/>
  <c r="O36" i="4"/>
  <c r="Y36" i="4"/>
  <c r="AJ36" i="4"/>
  <c r="AU36" i="4"/>
  <c r="BE36" i="4"/>
  <c r="BP36" i="4"/>
  <c r="BX36" i="4"/>
  <c r="E36" i="4"/>
  <c r="P36" i="4"/>
  <c r="Z36" i="4"/>
  <c r="AK36" i="4"/>
  <c r="AV36" i="4"/>
  <c r="BF36" i="4"/>
  <c r="BQ36" i="4"/>
  <c r="H36" i="4"/>
  <c r="R36" i="4"/>
  <c r="AC36" i="4"/>
  <c r="AN36" i="4"/>
  <c r="AX36" i="4"/>
  <c r="BI36" i="4"/>
  <c r="BS36" i="4"/>
  <c r="G36" i="4"/>
  <c r="Q36" i="4"/>
  <c r="AB36" i="4"/>
  <c r="AM36" i="4"/>
  <c r="AW36" i="4"/>
  <c r="BH36" i="4"/>
  <c r="D28" i="4"/>
  <c r="L28" i="4"/>
  <c r="T28" i="4"/>
  <c r="AB28" i="4"/>
  <c r="AJ28" i="4"/>
  <c r="AR28" i="4"/>
  <c r="AZ28" i="4"/>
  <c r="BH28" i="4"/>
  <c r="BP28" i="4"/>
  <c r="BX28" i="4"/>
  <c r="C28" i="4"/>
  <c r="K28" i="4"/>
  <c r="S28" i="4"/>
  <c r="AA28" i="4"/>
  <c r="AI28" i="4"/>
  <c r="AQ28" i="4"/>
  <c r="AY28" i="4"/>
  <c r="BG28" i="4"/>
  <c r="BO28" i="4"/>
  <c r="BW28" i="4"/>
  <c r="M28" i="4"/>
  <c r="W28" i="4"/>
  <c r="AG28" i="4"/>
  <c r="AS28" i="4"/>
  <c r="BC28" i="4"/>
  <c r="BM28" i="4"/>
  <c r="B28" i="4"/>
  <c r="N28" i="4"/>
  <c r="X28" i="4"/>
  <c r="AH28" i="4"/>
  <c r="AT28" i="4"/>
  <c r="BD28" i="4"/>
  <c r="BN28" i="4"/>
  <c r="E28" i="4"/>
  <c r="O28" i="4"/>
  <c r="Y28" i="4"/>
  <c r="AK28" i="4"/>
  <c r="AU28" i="4"/>
  <c r="BE28" i="4"/>
  <c r="BQ28" i="4"/>
  <c r="F28" i="4"/>
  <c r="P28" i="4"/>
  <c r="Z28" i="4"/>
  <c r="AL28" i="4"/>
  <c r="AV28" i="4"/>
  <c r="BF28" i="4"/>
  <c r="BR28" i="4"/>
  <c r="G28" i="4"/>
  <c r="Q28" i="4"/>
  <c r="AC28" i="4"/>
  <c r="AM28" i="4"/>
  <c r="AW28" i="4"/>
  <c r="BI28" i="4"/>
  <c r="BS28" i="4"/>
  <c r="H28" i="4"/>
  <c r="R28" i="4"/>
  <c r="AD28" i="4"/>
  <c r="AN28" i="4"/>
  <c r="AX28" i="4"/>
  <c r="BJ28" i="4"/>
  <c r="BT28" i="4"/>
  <c r="I28" i="4"/>
  <c r="U28" i="4"/>
  <c r="AE28" i="4"/>
  <c r="AO28" i="4"/>
  <c r="BA28" i="4"/>
  <c r="BK28" i="4"/>
  <c r="BU28" i="4"/>
  <c r="AF28" i="4"/>
  <c r="AP28" i="4"/>
  <c r="BB28" i="4"/>
  <c r="BL28" i="4"/>
  <c r="BV28" i="4"/>
  <c r="V28" i="4"/>
  <c r="J28" i="4"/>
  <c r="BH49" i="4"/>
  <c r="S49" i="4"/>
  <c r="BS48" i="4"/>
  <c r="BH48" i="4"/>
  <c r="AW48" i="4"/>
  <c r="AM48" i="4"/>
  <c r="AB48" i="4"/>
  <c r="Q48" i="4"/>
  <c r="G48" i="4"/>
  <c r="BS47" i="4"/>
  <c r="BH47" i="4"/>
  <c r="AX47" i="4"/>
  <c r="AM47" i="4"/>
  <c r="AB47" i="4"/>
  <c r="R47" i="4"/>
  <c r="G47" i="4"/>
  <c r="BS46" i="4"/>
  <c r="BI46" i="4"/>
  <c r="AX46" i="4"/>
  <c r="AH46" i="4"/>
  <c r="R46" i="4"/>
  <c r="B46" i="4"/>
  <c r="BG45" i="4"/>
  <c r="X45" i="4"/>
  <c r="AI44" i="4"/>
  <c r="W41" i="4"/>
  <c r="BM39" i="4"/>
  <c r="G43" i="4"/>
  <c r="O43" i="4"/>
  <c r="W43" i="4"/>
  <c r="AE43" i="4"/>
  <c r="B43" i="4"/>
  <c r="J43" i="4"/>
  <c r="R43" i="4"/>
  <c r="Z43" i="4"/>
  <c r="AH43" i="4"/>
  <c r="AP43" i="4"/>
  <c r="AX43" i="4"/>
  <c r="BF43" i="4"/>
  <c r="BN43" i="4"/>
  <c r="C43" i="4"/>
  <c r="M43" i="4"/>
  <c r="X43" i="4"/>
  <c r="AI43" i="4"/>
  <c r="AR43" i="4"/>
  <c r="BA43" i="4"/>
  <c r="BJ43" i="4"/>
  <c r="BS43" i="4"/>
  <c r="D43" i="4"/>
  <c r="N43" i="4"/>
  <c r="Y43" i="4"/>
  <c r="AJ43" i="4"/>
  <c r="AS43" i="4"/>
  <c r="BB43" i="4"/>
  <c r="BK43" i="4"/>
  <c r="BT43" i="4"/>
  <c r="E43" i="4"/>
  <c r="P43" i="4"/>
  <c r="AA43" i="4"/>
  <c r="AK43" i="4"/>
  <c r="AT43" i="4"/>
  <c r="BC43" i="4"/>
  <c r="BL43" i="4"/>
  <c r="BU43" i="4"/>
  <c r="F43" i="4"/>
  <c r="Q43" i="4"/>
  <c r="AB43" i="4"/>
  <c r="AL43" i="4"/>
  <c r="AU43" i="4"/>
  <c r="BD43" i="4"/>
  <c r="BM43" i="4"/>
  <c r="BV43" i="4"/>
  <c r="H43" i="4"/>
  <c r="S43" i="4"/>
  <c r="AC43" i="4"/>
  <c r="AM43" i="4"/>
  <c r="AV43" i="4"/>
  <c r="BE43" i="4"/>
  <c r="BO43" i="4"/>
  <c r="BW43" i="4"/>
  <c r="I43" i="4"/>
  <c r="T43" i="4"/>
  <c r="AD43" i="4"/>
  <c r="AN43" i="4"/>
  <c r="AW43" i="4"/>
  <c r="BG43" i="4"/>
  <c r="BP43" i="4"/>
  <c r="BX43" i="4"/>
  <c r="K43" i="4"/>
  <c r="U43" i="4"/>
  <c r="AF43" i="4"/>
  <c r="AO43" i="4"/>
  <c r="AY43" i="4"/>
  <c r="BH43" i="4"/>
  <c r="BQ43" i="4"/>
  <c r="AG43" i="4"/>
  <c r="B42" i="4"/>
  <c r="J42" i="4"/>
  <c r="R42" i="4"/>
  <c r="Z42" i="4"/>
  <c r="AH42" i="4"/>
  <c r="AP42" i="4"/>
  <c r="AX42" i="4"/>
  <c r="BF42" i="4"/>
  <c r="BN42" i="4"/>
  <c r="BV42" i="4"/>
  <c r="E42" i="4"/>
  <c r="M42" i="4"/>
  <c r="U42" i="4"/>
  <c r="AC42" i="4"/>
  <c r="AK42" i="4"/>
  <c r="AS42" i="4"/>
  <c r="BA42" i="4"/>
  <c r="BI42" i="4"/>
  <c r="BQ42" i="4"/>
  <c r="C42" i="4"/>
  <c r="N42" i="4"/>
  <c r="X42" i="4"/>
  <c r="AI42" i="4"/>
  <c r="AT42" i="4"/>
  <c r="BD42" i="4"/>
  <c r="BO42" i="4"/>
  <c r="D42" i="4"/>
  <c r="O42" i="4"/>
  <c r="Y42" i="4"/>
  <c r="AJ42" i="4"/>
  <c r="AU42" i="4"/>
  <c r="BE42" i="4"/>
  <c r="BP42" i="4"/>
  <c r="F42" i="4"/>
  <c r="P42" i="4"/>
  <c r="AA42" i="4"/>
  <c r="AL42" i="4"/>
  <c r="AV42" i="4"/>
  <c r="BG42" i="4"/>
  <c r="BR42" i="4"/>
  <c r="G42" i="4"/>
  <c r="Q42" i="4"/>
  <c r="AB42" i="4"/>
  <c r="AM42" i="4"/>
  <c r="AW42" i="4"/>
  <c r="BH42" i="4"/>
  <c r="BS42" i="4"/>
  <c r="H42" i="4"/>
  <c r="S42" i="4"/>
  <c r="AD42" i="4"/>
  <c r="AN42" i="4"/>
  <c r="AY42" i="4"/>
  <c r="BJ42" i="4"/>
  <c r="BT42" i="4"/>
  <c r="I42" i="4"/>
  <c r="T42" i="4"/>
  <c r="AE42" i="4"/>
  <c r="AO42" i="4"/>
  <c r="AZ42" i="4"/>
  <c r="BK42" i="4"/>
  <c r="BU42" i="4"/>
  <c r="K42" i="4"/>
  <c r="V42" i="4"/>
  <c r="AF42" i="4"/>
  <c r="AQ42" i="4"/>
  <c r="BB42" i="4"/>
  <c r="BL42" i="4"/>
  <c r="BW42" i="4"/>
  <c r="AY49" i="4"/>
  <c r="BP48" i="4"/>
  <c r="BE48" i="4"/>
  <c r="AU48" i="4"/>
  <c r="AJ48" i="4"/>
  <c r="Y48" i="4"/>
  <c r="O48" i="4"/>
  <c r="D48" i="4"/>
  <c r="BP47" i="4"/>
  <c r="BF47" i="4"/>
  <c r="AU47" i="4"/>
  <c r="AJ47" i="4"/>
  <c r="Z47" i="4"/>
  <c r="O47" i="4"/>
  <c r="D47" i="4"/>
  <c r="BQ46" i="4"/>
  <c r="BF46" i="4"/>
  <c r="AU46" i="4"/>
  <c r="AE46" i="4"/>
  <c r="O46" i="4"/>
  <c r="BV45" i="4"/>
  <c r="BA45" i="4"/>
  <c r="H45" i="4"/>
  <c r="S44" i="4"/>
  <c r="V43" i="4"/>
  <c r="L42" i="4"/>
  <c r="F35" i="4"/>
  <c r="B35" i="4"/>
  <c r="K35" i="4"/>
  <c r="S35" i="4"/>
  <c r="AA35" i="4"/>
  <c r="E35" i="4"/>
  <c r="N35" i="4"/>
  <c r="V35" i="4"/>
  <c r="AD35" i="4"/>
  <c r="AL35" i="4"/>
  <c r="AT35" i="4"/>
  <c r="BB35" i="4"/>
  <c r="BJ35" i="4"/>
  <c r="BR35" i="4"/>
  <c r="H35" i="4"/>
  <c r="I35" i="4"/>
  <c r="Q35" i="4"/>
  <c r="Y35" i="4"/>
  <c r="AG35" i="4"/>
  <c r="AO35" i="4"/>
  <c r="AW35" i="4"/>
  <c r="BE35" i="4"/>
  <c r="BM35" i="4"/>
  <c r="BU35" i="4"/>
  <c r="C35" i="4"/>
  <c r="R35" i="4"/>
  <c r="AE35" i="4"/>
  <c r="AP35" i="4"/>
  <c r="AZ35" i="4"/>
  <c r="BK35" i="4"/>
  <c r="BV35" i="4"/>
  <c r="D35" i="4"/>
  <c r="T35" i="4"/>
  <c r="AF35" i="4"/>
  <c r="AQ35" i="4"/>
  <c r="BA35" i="4"/>
  <c r="BL35" i="4"/>
  <c r="BW35" i="4"/>
  <c r="G35" i="4"/>
  <c r="U35" i="4"/>
  <c r="AH35" i="4"/>
  <c r="AR35" i="4"/>
  <c r="BC35" i="4"/>
  <c r="BN35" i="4"/>
  <c r="BX35" i="4"/>
  <c r="J35" i="4"/>
  <c r="W35" i="4"/>
  <c r="AI35" i="4"/>
  <c r="AS35" i="4"/>
  <c r="BD35" i="4"/>
  <c r="BO35" i="4"/>
  <c r="L35" i="4"/>
  <c r="X35" i="4"/>
  <c r="AJ35" i="4"/>
  <c r="AU35" i="4"/>
  <c r="BF35" i="4"/>
  <c r="BP35" i="4"/>
  <c r="M35" i="4"/>
  <c r="Z35" i="4"/>
  <c r="AK35" i="4"/>
  <c r="AV35" i="4"/>
  <c r="BG35" i="4"/>
  <c r="BQ35" i="4"/>
  <c r="P35" i="4"/>
  <c r="AC35" i="4"/>
  <c r="AN35" i="4"/>
  <c r="AY35" i="4"/>
  <c r="BI35" i="4"/>
  <c r="BT35" i="4"/>
  <c r="BS35" i="4"/>
  <c r="O35" i="4"/>
  <c r="AB35" i="4"/>
  <c r="AM35" i="4"/>
  <c r="AX35" i="4"/>
  <c r="I34" i="4"/>
  <c r="Q34" i="4"/>
  <c r="Y34" i="4"/>
  <c r="AG34" i="4"/>
  <c r="AO34" i="4"/>
  <c r="AW34" i="4"/>
  <c r="BE34" i="4"/>
  <c r="BM34" i="4"/>
  <c r="BU34" i="4"/>
  <c r="D34" i="4"/>
  <c r="M34" i="4"/>
  <c r="V34" i="4"/>
  <c r="AE34" i="4"/>
  <c r="AN34" i="4"/>
  <c r="AX34" i="4"/>
  <c r="BG34" i="4"/>
  <c r="BP34" i="4"/>
  <c r="E34" i="4"/>
  <c r="N34" i="4"/>
  <c r="W34" i="4"/>
  <c r="F34" i="4"/>
  <c r="O34" i="4"/>
  <c r="G34" i="4"/>
  <c r="P34" i="4"/>
  <c r="Z34" i="4"/>
  <c r="AI34" i="4"/>
  <c r="AR34" i="4"/>
  <c r="BA34" i="4"/>
  <c r="BJ34" i="4"/>
  <c r="BS34" i="4"/>
  <c r="J34" i="4"/>
  <c r="S34" i="4"/>
  <c r="AB34" i="4"/>
  <c r="AK34" i="4"/>
  <c r="AT34" i="4"/>
  <c r="BC34" i="4"/>
  <c r="BL34" i="4"/>
  <c r="BV34" i="4"/>
  <c r="B34" i="4"/>
  <c r="K34" i="4"/>
  <c r="T34" i="4"/>
  <c r="AC34" i="4"/>
  <c r="AL34" i="4"/>
  <c r="AU34" i="4"/>
  <c r="BD34" i="4"/>
  <c r="BN34" i="4"/>
  <c r="BW34" i="4"/>
  <c r="U34" i="4"/>
  <c r="AP34" i="4"/>
  <c r="BH34" i="4"/>
  <c r="X34" i="4"/>
  <c r="AQ34" i="4"/>
  <c r="BI34" i="4"/>
  <c r="AA34" i="4"/>
  <c r="AS34" i="4"/>
  <c r="BK34" i="4"/>
  <c r="AD34" i="4"/>
  <c r="AV34" i="4"/>
  <c r="BO34" i="4"/>
  <c r="C34" i="4"/>
  <c r="AF34" i="4"/>
  <c r="AY34" i="4"/>
  <c r="BQ34" i="4"/>
  <c r="H34" i="4"/>
  <c r="AH34" i="4"/>
  <c r="AZ34" i="4"/>
  <c r="BR34" i="4"/>
  <c r="R34" i="4"/>
  <c r="AM34" i="4"/>
  <c r="BF34" i="4"/>
  <c r="BX34" i="4"/>
  <c r="AJ34" i="4"/>
  <c r="BB34" i="4"/>
  <c r="BT34" i="4"/>
  <c r="E49" i="4"/>
  <c r="AA49" i="4"/>
  <c r="BG49" i="4"/>
  <c r="D49" i="4"/>
  <c r="AJ49" i="4"/>
  <c r="BP49" i="4"/>
  <c r="E41" i="4"/>
  <c r="M41" i="4"/>
  <c r="U41" i="4"/>
  <c r="AC41" i="4"/>
  <c r="AK41" i="4"/>
  <c r="AS41" i="4"/>
  <c r="BA41" i="4"/>
  <c r="BI41" i="4"/>
  <c r="BQ41" i="4"/>
  <c r="H41" i="4"/>
  <c r="P41" i="4"/>
  <c r="X41" i="4"/>
  <c r="AF41" i="4"/>
  <c r="AN41" i="4"/>
  <c r="AV41" i="4"/>
  <c r="BD41" i="4"/>
  <c r="BL41" i="4"/>
  <c r="BT41" i="4"/>
  <c r="C41" i="4"/>
  <c r="N41" i="4"/>
  <c r="Y41" i="4"/>
  <c r="AI41" i="4"/>
  <c r="AT41" i="4"/>
  <c r="BE41" i="4"/>
  <c r="BO41" i="4"/>
  <c r="D41" i="4"/>
  <c r="O41" i="4"/>
  <c r="Z41" i="4"/>
  <c r="AJ41" i="4"/>
  <c r="AU41" i="4"/>
  <c r="BF41" i="4"/>
  <c r="BP41" i="4"/>
  <c r="F41" i="4"/>
  <c r="Q41" i="4"/>
  <c r="AA41" i="4"/>
  <c r="AL41" i="4"/>
  <c r="AW41" i="4"/>
  <c r="BG41" i="4"/>
  <c r="BR41" i="4"/>
  <c r="G41" i="4"/>
  <c r="R41" i="4"/>
  <c r="AB41" i="4"/>
  <c r="AM41" i="4"/>
  <c r="AX41" i="4"/>
  <c r="BH41" i="4"/>
  <c r="BS41" i="4"/>
  <c r="I41" i="4"/>
  <c r="S41" i="4"/>
  <c r="AD41" i="4"/>
  <c r="AO41" i="4"/>
  <c r="AY41" i="4"/>
  <c r="BJ41" i="4"/>
  <c r="BU41" i="4"/>
  <c r="J41" i="4"/>
  <c r="T41" i="4"/>
  <c r="AE41" i="4"/>
  <c r="AP41" i="4"/>
  <c r="AZ41" i="4"/>
  <c r="BK41" i="4"/>
  <c r="BV41" i="4"/>
  <c r="K41" i="4"/>
  <c r="V41" i="4"/>
  <c r="AG41" i="4"/>
  <c r="AQ41" i="4"/>
  <c r="BB41" i="4"/>
  <c r="BM41" i="4"/>
  <c r="BW41" i="4"/>
  <c r="D33" i="4"/>
  <c r="L33" i="4"/>
  <c r="T33" i="4"/>
  <c r="AB33" i="4"/>
  <c r="AJ33" i="4"/>
  <c r="AR33" i="4"/>
  <c r="AZ33" i="4"/>
  <c r="BH33" i="4"/>
  <c r="BP33" i="4"/>
  <c r="BX33" i="4"/>
  <c r="F33" i="4"/>
  <c r="O33" i="4"/>
  <c r="X33" i="4"/>
  <c r="AG33" i="4"/>
  <c r="AP33" i="4"/>
  <c r="AY33" i="4"/>
  <c r="BI33" i="4"/>
  <c r="BR33" i="4"/>
  <c r="G33" i="4"/>
  <c r="P33" i="4"/>
  <c r="Y33" i="4"/>
  <c r="AH33" i="4"/>
  <c r="AQ33" i="4"/>
  <c r="BA33" i="4"/>
  <c r="BJ33" i="4"/>
  <c r="BS33" i="4"/>
  <c r="H33" i="4"/>
  <c r="Q33" i="4"/>
  <c r="Z33" i="4"/>
  <c r="AI33" i="4"/>
  <c r="AS33" i="4"/>
  <c r="BB33" i="4"/>
  <c r="BK33" i="4"/>
  <c r="BT33" i="4"/>
  <c r="I33" i="4"/>
  <c r="R33" i="4"/>
  <c r="AA33" i="4"/>
  <c r="AK33" i="4"/>
  <c r="AT33" i="4"/>
  <c r="BC33" i="4"/>
  <c r="BL33" i="4"/>
  <c r="BU33" i="4"/>
  <c r="J33" i="4"/>
  <c r="S33" i="4"/>
  <c r="AC33" i="4"/>
  <c r="AL33" i="4"/>
  <c r="AU33" i="4"/>
  <c r="BD33" i="4"/>
  <c r="B33" i="4"/>
  <c r="K33" i="4"/>
  <c r="U33" i="4"/>
  <c r="AD33" i="4"/>
  <c r="AM33" i="4"/>
  <c r="AV33" i="4"/>
  <c r="BE33" i="4"/>
  <c r="BN33" i="4"/>
  <c r="BW33" i="4"/>
  <c r="C33" i="4"/>
  <c r="M33" i="4"/>
  <c r="V33" i="4"/>
  <c r="AE33" i="4"/>
  <c r="AN33" i="4"/>
  <c r="AW33" i="4"/>
  <c r="BF33" i="4"/>
  <c r="BO33" i="4"/>
  <c r="BG33" i="4"/>
  <c r="BM33" i="4"/>
  <c r="E33" i="4"/>
  <c r="BQ33" i="4"/>
  <c r="N33" i="4"/>
  <c r="BV33" i="4"/>
  <c r="W33" i="4"/>
  <c r="AF33" i="4"/>
  <c r="AX33" i="4"/>
  <c r="AO33" i="4"/>
  <c r="AR49" i="4"/>
  <c r="C49" i="4"/>
  <c r="BN48" i="4"/>
  <c r="BD48" i="4"/>
  <c r="AS48" i="4"/>
  <c r="AH48" i="4"/>
  <c r="X48" i="4"/>
  <c r="M48" i="4"/>
  <c r="BO47" i="4"/>
  <c r="BD47" i="4"/>
  <c r="AS47" i="4"/>
  <c r="AI47" i="4"/>
  <c r="X47" i="4"/>
  <c r="M47" i="4"/>
  <c r="C47" i="4"/>
  <c r="BO46" i="4"/>
  <c r="BD46" i="4"/>
  <c r="AS46" i="4"/>
  <c r="AC46" i="4"/>
  <c r="M46" i="4"/>
  <c r="BT45" i="4"/>
  <c r="AV45" i="4"/>
  <c r="BW44" i="4"/>
  <c r="K44" i="4"/>
  <c r="L43" i="4"/>
  <c r="BX41" i="4"/>
  <c r="C48" i="4"/>
  <c r="K48" i="4"/>
  <c r="S48" i="4"/>
  <c r="AA48" i="4"/>
  <c r="AI48" i="4"/>
  <c r="AQ48" i="4"/>
  <c r="AY48" i="4"/>
  <c r="BG48" i="4"/>
  <c r="BO48" i="4"/>
  <c r="BW48" i="4"/>
  <c r="F48" i="4"/>
  <c r="N48" i="4"/>
  <c r="V48" i="4"/>
  <c r="AD48" i="4"/>
  <c r="AL48" i="4"/>
  <c r="AT48" i="4"/>
  <c r="BB48" i="4"/>
  <c r="BJ48" i="4"/>
  <c r="BR48" i="4"/>
  <c r="D40" i="4"/>
  <c r="L40" i="4"/>
  <c r="T40" i="4"/>
  <c r="AB40" i="4"/>
  <c r="G40" i="4"/>
  <c r="H40" i="4"/>
  <c r="P40" i="4"/>
  <c r="X40" i="4"/>
  <c r="AF40" i="4"/>
  <c r="AN40" i="4"/>
  <c r="AV40" i="4"/>
  <c r="BD40" i="4"/>
  <c r="BL40" i="4"/>
  <c r="BT40" i="4"/>
  <c r="I40" i="4"/>
  <c r="Q40" i="4"/>
  <c r="Y40" i="4"/>
  <c r="AG40" i="4"/>
  <c r="AO40" i="4"/>
  <c r="AW40" i="4"/>
  <c r="BE40" i="4"/>
  <c r="C40" i="4"/>
  <c r="K40" i="4"/>
  <c r="S40" i="4"/>
  <c r="AA40" i="4"/>
  <c r="AI40" i="4"/>
  <c r="AQ40" i="4"/>
  <c r="AY40" i="4"/>
  <c r="BG40" i="4"/>
  <c r="BO40" i="4"/>
  <c r="BW40" i="4"/>
  <c r="N40" i="4"/>
  <c r="AD40" i="4"/>
  <c r="AR40" i="4"/>
  <c r="BC40" i="4"/>
  <c r="BP40" i="4"/>
  <c r="O40" i="4"/>
  <c r="AE40" i="4"/>
  <c r="AS40" i="4"/>
  <c r="BF40" i="4"/>
  <c r="BQ40" i="4"/>
  <c r="R40" i="4"/>
  <c r="AH40" i="4"/>
  <c r="AT40" i="4"/>
  <c r="BH40" i="4"/>
  <c r="BR40" i="4"/>
  <c r="B40" i="4"/>
  <c r="U40" i="4"/>
  <c r="AJ40" i="4"/>
  <c r="AU40" i="4"/>
  <c r="BI40" i="4"/>
  <c r="BS40" i="4"/>
  <c r="E40" i="4"/>
  <c r="V40" i="4"/>
  <c r="AK40" i="4"/>
  <c r="AX40" i="4"/>
  <c r="BJ40" i="4"/>
  <c r="BU40" i="4"/>
  <c r="F40" i="4"/>
  <c r="W40" i="4"/>
  <c r="AL40" i="4"/>
  <c r="AZ40" i="4"/>
  <c r="BK40" i="4"/>
  <c r="BV40" i="4"/>
  <c r="J40" i="4"/>
  <c r="Z40" i="4"/>
  <c r="AM40" i="4"/>
  <c r="BA40" i="4"/>
  <c r="BM40" i="4"/>
  <c r="BX40" i="4"/>
  <c r="G32" i="4"/>
  <c r="O32" i="4"/>
  <c r="W32" i="4"/>
  <c r="AE32" i="4"/>
  <c r="AM32" i="4"/>
  <c r="AU32" i="4"/>
  <c r="BC32" i="4"/>
  <c r="BK32" i="4"/>
  <c r="BS32" i="4"/>
  <c r="H32" i="4"/>
  <c r="Q32" i="4"/>
  <c r="Z32" i="4"/>
  <c r="AI32" i="4"/>
  <c r="AR32" i="4"/>
  <c r="BA32" i="4"/>
  <c r="BJ32" i="4"/>
  <c r="BT32" i="4"/>
  <c r="I32" i="4"/>
  <c r="R32" i="4"/>
  <c r="AA32" i="4"/>
  <c r="AJ32" i="4"/>
  <c r="AS32" i="4"/>
  <c r="BB32" i="4"/>
  <c r="BL32" i="4"/>
  <c r="BU32" i="4"/>
  <c r="J32" i="4"/>
  <c r="S32" i="4"/>
  <c r="AB32" i="4"/>
  <c r="AK32" i="4"/>
  <c r="AT32" i="4"/>
  <c r="BD32" i="4"/>
  <c r="BM32" i="4"/>
  <c r="BV32" i="4"/>
  <c r="B32" i="4"/>
  <c r="K32" i="4"/>
  <c r="T32" i="4"/>
  <c r="AC32" i="4"/>
  <c r="AL32" i="4"/>
  <c r="AV32" i="4"/>
  <c r="BE32" i="4"/>
  <c r="BN32" i="4"/>
  <c r="BW32" i="4"/>
  <c r="C32" i="4"/>
  <c r="L32" i="4"/>
  <c r="U32" i="4"/>
  <c r="AD32" i="4"/>
  <c r="AN32" i="4"/>
  <c r="AW32" i="4"/>
  <c r="BF32" i="4"/>
  <c r="BO32" i="4"/>
  <c r="BX32" i="4"/>
  <c r="D32" i="4"/>
  <c r="M32" i="4"/>
  <c r="V32" i="4"/>
  <c r="AF32" i="4"/>
  <c r="AO32" i="4"/>
  <c r="AX32" i="4"/>
  <c r="BG32" i="4"/>
  <c r="BP32" i="4"/>
  <c r="E32" i="4"/>
  <c r="N32" i="4"/>
  <c r="X32" i="4"/>
  <c r="AG32" i="4"/>
  <c r="AP32" i="4"/>
  <c r="AY32" i="4"/>
  <c r="BH32" i="4"/>
  <c r="BQ32" i="4"/>
  <c r="BI32" i="4"/>
  <c r="BR32" i="4"/>
  <c r="F32" i="4"/>
  <c r="P32" i="4"/>
  <c r="Y32" i="4"/>
  <c r="AH32" i="4"/>
  <c r="AZ32" i="4"/>
  <c r="AQ32" i="4"/>
  <c r="BX48" i="4"/>
  <c r="BM48" i="4"/>
  <c r="BC48" i="4"/>
  <c r="AR48" i="4"/>
  <c r="AG48" i="4"/>
  <c r="W48" i="4"/>
  <c r="L48" i="4"/>
  <c r="BX47" i="4"/>
  <c r="BN47" i="4"/>
  <c r="BC47" i="4"/>
  <c r="AR47" i="4"/>
  <c r="AH47" i="4"/>
  <c r="W47" i="4"/>
  <c r="L47" i="4"/>
  <c r="BN46" i="4"/>
  <c r="BC46" i="4"/>
  <c r="AP46" i="4"/>
  <c r="Z46" i="4"/>
  <c r="J46" i="4"/>
  <c r="BQ45" i="4"/>
  <c r="AS45" i="4"/>
  <c r="BO44" i="4"/>
  <c r="C44" i="4"/>
  <c r="BX42" i="4"/>
  <c r="BN41" i="4"/>
  <c r="BB40" i="4"/>
  <c r="BG37" i="4"/>
  <c r="F47" i="4"/>
  <c r="N47" i="4"/>
  <c r="V47" i="4"/>
  <c r="AD47" i="4"/>
  <c r="AL47" i="4"/>
  <c r="AT47" i="4"/>
  <c r="BB47" i="4"/>
  <c r="BJ47" i="4"/>
  <c r="BR47" i="4"/>
  <c r="I47" i="4"/>
  <c r="Q47" i="4"/>
  <c r="Y47" i="4"/>
  <c r="AG47" i="4"/>
  <c r="AO47" i="4"/>
  <c r="AW47" i="4"/>
  <c r="BE47" i="4"/>
  <c r="BM47" i="4"/>
  <c r="BU47" i="4"/>
  <c r="G39" i="4"/>
  <c r="O39" i="4"/>
  <c r="W39" i="4"/>
  <c r="AE39" i="4"/>
  <c r="AM39" i="4"/>
  <c r="AU39" i="4"/>
  <c r="BC39" i="4"/>
  <c r="BK39" i="4"/>
  <c r="BS39" i="4"/>
  <c r="I39" i="4"/>
  <c r="Q39" i="4"/>
  <c r="Y39" i="4"/>
  <c r="AG39" i="4"/>
  <c r="AO39" i="4"/>
  <c r="AW39" i="4"/>
  <c r="B39" i="4"/>
  <c r="J39" i="4"/>
  <c r="R39" i="4"/>
  <c r="Z39" i="4"/>
  <c r="AH39" i="4"/>
  <c r="AP39" i="4"/>
  <c r="AX39" i="4"/>
  <c r="BF39" i="4"/>
  <c r="BN39" i="4"/>
  <c r="BV39" i="4"/>
  <c r="C39" i="4"/>
  <c r="K39" i="4"/>
  <c r="S39" i="4"/>
  <c r="AA39" i="4"/>
  <c r="AI39" i="4"/>
  <c r="AQ39" i="4"/>
  <c r="AY39" i="4"/>
  <c r="BG39" i="4"/>
  <c r="BO39" i="4"/>
  <c r="BW39" i="4"/>
  <c r="D39" i="4"/>
  <c r="L39" i="4"/>
  <c r="T39" i="4"/>
  <c r="AB39" i="4"/>
  <c r="AJ39" i="4"/>
  <c r="AR39" i="4"/>
  <c r="AZ39" i="4"/>
  <c r="BH39" i="4"/>
  <c r="BP39" i="4"/>
  <c r="BX39" i="4"/>
  <c r="F39" i="4"/>
  <c r="N39" i="4"/>
  <c r="V39" i="4"/>
  <c r="AD39" i="4"/>
  <c r="AL39" i="4"/>
  <c r="AT39" i="4"/>
  <c r="BB39" i="4"/>
  <c r="BJ39" i="4"/>
  <c r="BR39" i="4"/>
  <c r="M39" i="4"/>
  <c r="AS39" i="4"/>
  <c r="BQ39" i="4"/>
  <c r="P39" i="4"/>
  <c r="AV39" i="4"/>
  <c r="BT39" i="4"/>
  <c r="U39" i="4"/>
  <c r="BA39" i="4"/>
  <c r="BU39" i="4"/>
  <c r="X39" i="4"/>
  <c r="BD39" i="4"/>
  <c r="AC39" i="4"/>
  <c r="BE39" i="4"/>
  <c r="AF39" i="4"/>
  <c r="BI39" i="4"/>
  <c r="E39" i="4"/>
  <c r="AK39" i="4"/>
  <c r="BL39" i="4"/>
  <c r="C31" i="4"/>
  <c r="K31" i="4"/>
  <c r="S31" i="4"/>
  <c r="AA31" i="4"/>
  <c r="AI31" i="4"/>
  <c r="AQ31" i="4"/>
  <c r="AY31" i="4"/>
  <c r="BG31" i="4"/>
  <c r="B31" i="4"/>
  <c r="J31" i="4"/>
  <c r="R31" i="4"/>
  <c r="Z31" i="4"/>
  <c r="AH31" i="4"/>
  <c r="AP31" i="4"/>
  <c r="AX31" i="4"/>
  <c r="BF31" i="4"/>
  <c r="BN31" i="4"/>
  <c r="BV31" i="4"/>
  <c r="L31" i="4"/>
  <c r="V31" i="4"/>
  <c r="AF31" i="4"/>
  <c r="AR31" i="4"/>
  <c r="BB31" i="4"/>
  <c r="BL31" i="4"/>
  <c r="BU31" i="4"/>
  <c r="M31" i="4"/>
  <c r="W31" i="4"/>
  <c r="AG31" i="4"/>
  <c r="AS31" i="4"/>
  <c r="BC31" i="4"/>
  <c r="BM31" i="4"/>
  <c r="BW31" i="4"/>
  <c r="D31" i="4"/>
  <c r="N31" i="4"/>
  <c r="X31" i="4"/>
  <c r="AJ31" i="4"/>
  <c r="AT31" i="4"/>
  <c r="BD31" i="4"/>
  <c r="BO31" i="4"/>
  <c r="BX31" i="4"/>
  <c r="E31" i="4"/>
  <c r="O31" i="4"/>
  <c r="Y31" i="4"/>
  <c r="AK31" i="4"/>
  <c r="AU31" i="4"/>
  <c r="BE31" i="4"/>
  <c r="BP31" i="4"/>
  <c r="F31" i="4"/>
  <c r="P31" i="4"/>
  <c r="AB31" i="4"/>
  <c r="AL31" i="4"/>
  <c r="AV31" i="4"/>
  <c r="BH31" i="4"/>
  <c r="BQ31" i="4"/>
  <c r="G31" i="4"/>
  <c r="Q31" i="4"/>
  <c r="AC31" i="4"/>
  <c r="AM31" i="4"/>
  <c r="AW31" i="4"/>
  <c r="BI31" i="4"/>
  <c r="BR31" i="4"/>
  <c r="H31" i="4"/>
  <c r="T31" i="4"/>
  <c r="AD31" i="4"/>
  <c r="AN31" i="4"/>
  <c r="AZ31" i="4"/>
  <c r="BJ31" i="4"/>
  <c r="BS31" i="4"/>
  <c r="BK31" i="4"/>
  <c r="BT31" i="4"/>
  <c r="I31" i="4"/>
  <c r="U31" i="4"/>
  <c r="AE31" i="4"/>
  <c r="BA31" i="4"/>
  <c r="AO31" i="4"/>
  <c r="BV48" i="4"/>
  <c r="BL48" i="4"/>
  <c r="BA48" i="4"/>
  <c r="AP48" i="4"/>
  <c r="AF48" i="4"/>
  <c r="U48" i="4"/>
  <c r="J48" i="4"/>
  <c r="BW47" i="4"/>
  <c r="BL47" i="4"/>
  <c r="BA47" i="4"/>
  <c r="AQ47" i="4"/>
  <c r="AF47" i="4"/>
  <c r="U47" i="4"/>
  <c r="K47" i="4"/>
  <c r="BW46" i="4"/>
  <c r="BL46" i="4"/>
  <c r="BB46" i="4"/>
  <c r="AN46" i="4"/>
  <c r="X46" i="4"/>
  <c r="H46" i="4"/>
  <c r="BO45" i="4"/>
  <c r="AN45" i="4"/>
  <c r="BG44" i="4"/>
  <c r="BR43" i="4"/>
  <c r="BM42" i="4"/>
  <c r="BC41" i="4"/>
  <c r="AP40" i="4"/>
  <c r="BR36" i="4"/>
  <c r="B38" i="4"/>
  <c r="J38" i="4"/>
  <c r="R38" i="4"/>
  <c r="Z38" i="4"/>
  <c r="AH38" i="4"/>
  <c r="AP38" i="4"/>
  <c r="AX38" i="4"/>
  <c r="BF38" i="4"/>
  <c r="BN38" i="4"/>
  <c r="BV38" i="4"/>
  <c r="C38" i="4"/>
  <c r="K38" i="4"/>
  <c r="S38" i="4"/>
  <c r="AA38" i="4"/>
  <c r="AI38" i="4"/>
  <c r="AQ38" i="4"/>
  <c r="AY38" i="4"/>
  <c r="D38" i="4"/>
  <c r="L38" i="4"/>
  <c r="T38" i="4"/>
  <c r="AB38" i="4"/>
  <c r="AJ38" i="4"/>
  <c r="AR38" i="4"/>
  <c r="AZ38" i="4"/>
  <c r="BH38" i="4"/>
  <c r="BP38" i="4"/>
  <c r="BX38" i="4"/>
  <c r="E38" i="4"/>
  <c r="M38" i="4"/>
  <c r="U38" i="4"/>
  <c r="AC38" i="4"/>
  <c r="AK38" i="4"/>
  <c r="AS38" i="4"/>
  <c r="BA38" i="4"/>
  <c r="BI38" i="4"/>
  <c r="BQ38" i="4"/>
  <c r="F38" i="4"/>
  <c r="N38" i="4"/>
  <c r="V38" i="4"/>
  <c r="AD38" i="4"/>
  <c r="AL38" i="4"/>
  <c r="AT38" i="4"/>
  <c r="BB38" i="4"/>
  <c r="BJ38" i="4"/>
  <c r="BR38" i="4"/>
  <c r="G38" i="4"/>
  <c r="O38" i="4"/>
  <c r="W38" i="4"/>
  <c r="AE38" i="4"/>
  <c r="AM38" i="4"/>
  <c r="AU38" i="4"/>
  <c r="BC38" i="4"/>
  <c r="BK38" i="4"/>
  <c r="BS38" i="4"/>
  <c r="I38" i="4"/>
  <c r="Q38" i="4"/>
  <c r="Y38" i="4"/>
  <c r="AG38" i="4"/>
  <c r="AO38" i="4"/>
  <c r="AW38" i="4"/>
  <c r="BE38" i="4"/>
  <c r="BM38" i="4"/>
  <c r="BU38" i="4"/>
  <c r="BD38" i="4"/>
  <c r="BG38" i="4"/>
  <c r="H38" i="4"/>
  <c r="BL38" i="4"/>
  <c r="P38" i="4"/>
  <c r="BO38" i="4"/>
  <c r="X38" i="4"/>
  <c r="BT38" i="4"/>
  <c r="AF38" i="4"/>
  <c r="BW38" i="4"/>
  <c r="AN38" i="4"/>
  <c r="F30" i="4"/>
  <c r="N30" i="4"/>
  <c r="V30" i="4"/>
  <c r="AD30" i="4"/>
  <c r="AL30" i="4"/>
  <c r="AT30" i="4"/>
  <c r="BB30" i="4"/>
  <c r="BJ30" i="4"/>
  <c r="BR30" i="4"/>
  <c r="E30" i="4"/>
  <c r="M30" i="4"/>
  <c r="U30" i="4"/>
  <c r="AC30" i="4"/>
  <c r="AK30" i="4"/>
  <c r="AS30" i="4"/>
  <c r="BA30" i="4"/>
  <c r="BI30" i="4"/>
  <c r="BQ30" i="4"/>
  <c r="K30" i="4"/>
  <c r="W30" i="4"/>
  <c r="AG30" i="4"/>
  <c r="AQ30" i="4"/>
  <c r="BC30" i="4"/>
  <c r="BM30" i="4"/>
  <c r="BW30" i="4"/>
  <c r="B30" i="4"/>
  <c r="L30" i="4"/>
  <c r="X30" i="4"/>
  <c r="AH30" i="4"/>
  <c r="AR30" i="4"/>
  <c r="BD30" i="4"/>
  <c r="BN30" i="4"/>
  <c r="BX30" i="4"/>
  <c r="C30" i="4"/>
  <c r="O30" i="4"/>
  <c r="Y30" i="4"/>
  <c r="AI30" i="4"/>
  <c r="AU30" i="4"/>
  <c r="BE30" i="4"/>
  <c r="BO30" i="4"/>
  <c r="D30" i="4"/>
  <c r="P30" i="4"/>
  <c r="Z30" i="4"/>
  <c r="AJ30" i="4"/>
  <c r="AV30" i="4"/>
  <c r="BF30" i="4"/>
  <c r="BP30" i="4"/>
  <c r="G30" i="4"/>
  <c r="Q30" i="4"/>
  <c r="AA30" i="4"/>
  <c r="AM30" i="4"/>
  <c r="AW30" i="4"/>
  <c r="BG30" i="4"/>
  <c r="BS30" i="4"/>
  <c r="H30" i="4"/>
  <c r="R30" i="4"/>
  <c r="AB30" i="4"/>
  <c r="AN30" i="4"/>
  <c r="AX30" i="4"/>
  <c r="BH30" i="4"/>
  <c r="BT30" i="4"/>
  <c r="I30" i="4"/>
  <c r="S30" i="4"/>
  <c r="AE30" i="4"/>
  <c r="AO30" i="4"/>
  <c r="AY30" i="4"/>
  <c r="BK30" i="4"/>
  <c r="BU30" i="4"/>
  <c r="AZ30" i="4"/>
  <c r="BL30" i="4"/>
  <c r="BV30" i="4"/>
  <c r="J30" i="4"/>
  <c r="T30" i="4"/>
  <c r="AP30" i="4"/>
  <c r="AF30" i="4"/>
  <c r="BU48" i="4"/>
  <c r="BK48" i="4"/>
  <c r="AZ48" i="4"/>
  <c r="AO48" i="4"/>
  <c r="AE48" i="4"/>
  <c r="T48" i="4"/>
  <c r="I48" i="4"/>
  <c r="BV47" i="4"/>
  <c r="BK47" i="4"/>
  <c r="AZ47" i="4"/>
  <c r="AP47" i="4"/>
  <c r="AE47" i="4"/>
  <c r="T47" i="4"/>
  <c r="J47" i="4"/>
  <c r="BV46" i="4"/>
  <c r="BK46" i="4"/>
  <c r="BA46" i="4"/>
  <c r="AM46" i="4"/>
  <c r="W46" i="4"/>
  <c r="BL45" i="4"/>
  <c r="AK45" i="4"/>
  <c r="AY44" i="4"/>
  <c r="BI43" i="4"/>
  <c r="BC42" i="4"/>
  <c r="AR41" i="4"/>
  <c r="AC40" i="4"/>
  <c r="BH35" i="4"/>
  <c r="G27" i="4"/>
  <c r="O27" i="4"/>
  <c r="W27" i="4"/>
  <c r="AE27" i="4"/>
  <c r="AM27" i="4"/>
  <c r="AU27" i="4"/>
  <c r="BC27" i="4"/>
  <c r="BK27" i="4"/>
  <c r="BS27" i="4"/>
  <c r="F27" i="4"/>
  <c r="N27" i="4"/>
  <c r="V27" i="4"/>
  <c r="AD27" i="4"/>
  <c r="AL27" i="4"/>
  <c r="AT27" i="4"/>
  <c r="BB27" i="4"/>
  <c r="BJ27" i="4"/>
  <c r="BR27" i="4"/>
  <c r="B27" i="4"/>
  <c r="L27" i="4"/>
  <c r="X27" i="4"/>
  <c r="AH27" i="4"/>
  <c r="AR27" i="4"/>
  <c r="BD27" i="4"/>
  <c r="BN27" i="4"/>
  <c r="BX27" i="4"/>
  <c r="C27" i="4"/>
  <c r="M27" i="4"/>
  <c r="Y27" i="4"/>
  <c r="AI27" i="4"/>
  <c r="AS27" i="4"/>
  <c r="BE27" i="4"/>
  <c r="BO27" i="4"/>
  <c r="D27" i="4"/>
  <c r="P27" i="4"/>
  <c r="Z27" i="4"/>
  <c r="AJ27" i="4"/>
  <c r="AV27" i="4"/>
  <c r="BF27" i="4"/>
  <c r="BP27" i="4"/>
  <c r="E27" i="4"/>
  <c r="Q27" i="4"/>
  <c r="AA27" i="4"/>
  <c r="AK27" i="4"/>
  <c r="AW27" i="4"/>
  <c r="BG27" i="4"/>
  <c r="BQ27" i="4"/>
  <c r="H27" i="4"/>
  <c r="R27" i="4"/>
  <c r="AB27" i="4"/>
  <c r="AN27" i="4"/>
  <c r="AX27" i="4"/>
  <c r="BH27" i="4"/>
  <c r="BT27" i="4"/>
  <c r="I27" i="4"/>
  <c r="S27" i="4"/>
  <c r="AC27" i="4"/>
  <c r="AO27" i="4"/>
  <c r="AY27" i="4"/>
  <c r="BI27" i="4"/>
  <c r="BU27" i="4"/>
  <c r="J27" i="4"/>
  <c r="T27" i="4"/>
  <c r="AF27" i="4"/>
  <c r="AP27" i="4"/>
  <c r="AZ27" i="4"/>
  <c r="BL27" i="4"/>
  <c r="BV27" i="4"/>
  <c r="U27" i="4"/>
  <c r="AG27" i="4"/>
  <c r="AQ27" i="4"/>
  <c r="BA27" i="4"/>
  <c r="BM27" i="4"/>
  <c r="BW27" i="4"/>
  <c r="K27" i="4"/>
  <c r="F46" i="4"/>
  <c r="N46" i="4"/>
  <c r="V46" i="4"/>
  <c r="AD46" i="4"/>
  <c r="AL46" i="4"/>
  <c r="AT46" i="4"/>
  <c r="I46" i="4"/>
  <c r="Q46" i="4"/>
  <c r="Y46" i="4"/>
  <c r="AG46" i="4"/>
  <c r="AO46" i="4"/>
  <c r="AW46" i="4"/>
  <c r="BE46" i="4"/>
  <c r="BM46" i="4"/>
  <c r="BU46" i="4"/>
  <c r="C46" i="4"/>
  <c r="K46" i="4"/>
  <c r="S46" i="4"/>
  <c r="AA46" i="4"/>
  <c r="AI46" i="4"/>
  <c r="AQ46" i="4"/>
  <c r="D46" i="4"/>
  <c r="L46" i="4"/>
  <c r="T46" i="4"/>
  <c r="AB46" i="4"/>
  <c r="AJ46" i="4"/>
  <c r="AR46" i="4"/>
  <c r="AZ46" i="4"/>
  <c r="BH46" i="4"/>
  <c r="BP46" i="4"/>
  <c r="BX46" i="4"/>
  <c r="I29" i="4"/>
  <c r="Q29" i="4"/>
  <c r="Y29" i="4"/>
  <c r="AG29" i="4"/>
  <c r="AO29" i="4"/>
  <c r="AW29" i="4"/>
  <c r="BE29" i="4"/>
  <c r="BM29" i="4"/>
  <c r="BU29" i="4"/>
  <c r="H29" i="4"/>
  <c r="P29" i="4"/>
  <c r="X29" i="4"/>
  <c r="AF29" i="4"/>
  <c r="AN29" i="4"/>
  <c r="AV29" i="4"/>
  <c r="BD29" i="4"/>
  <c r="BL29" i="4"/>
  <c r="BT29" i="4"/>
  <c r="B29" i="4"/>
  <c r="L29" i="4"/>
  <c r="V29" i="4"/>
  <c r="AH29" i="4"/>
  <c r="AR29" i="4"/>
  <c r="BB29" i="4"/>
  <c r="BN29" i="4"/>
  <c r="BX29" i="4"/>
  <c r="C29" i="4"/>
  <c r="M29" i="4"/>
  <c r="W29" i="4"/>
  <c r="AI29" i="4"/>
  <c r="AS29" i="4"/>
  <c r="BC29" i="4"/>
  <c r="BO29" i="4"/>
  <c r="D29" i="4"/>
  <c r="N29" i="4"/>
  <c r="Z29" i="4"/>
  <c r="AJ29" i="4"/>
  <c r="AT29" i="4"/>
  <c r="BF29" i="4"/>
  <c r="BP29" i="4"/>
  <c r="E29" i="4"/>
  <c r="O29" i="4"/>
  <c r="AA29" i="4"/>
  <c r="AK29" i="4"/>
  <c r="AU29" i="4"/>
  <c r="BG29" i="4"/>
  <c r="BQ29" i="4"/>
  <c r="F29" i="4"/>
  <c r="R29" i="4"/>
  <c r="AB29" i="4"/>
  <c r="AL29" i="4"/>
  <c r="AX29" i="4"/>
  <c r="BH29" i="4"/>
  <c r="BR29" i="4"/>
  <c r="G29" i="4"/>
  <c r="S29" i="4"/>
  <c r="AC29" i="4"/>
  <c r="AM29" i="4"/>
  <c r="AY29" i="4"/>
  <c r="BI29" i="4"/>
  <c r="BS29" i="4"/>
  <c r="J29" i="4"/>
  <c r="T29" i="4"/>
  <c r="AD29" i="4"/>
  <c r="AP29" i="4"/>
  <c r="AZ29" i="4"/>
  <c r="BJ29" i="4"/>
  <c r="BV29" i="4"/>
  <c r="AQ29" i="4"/>
  <c r="BA29" i="4"/>
  <c r="BK29" i="4"/>
  <c r="BW29" i="4"/>
  <c r="K29" i="4"/>
  <c r="AE29" i="4"/>
  <c r="U29" i="4"/>
  <c r="BT48" i="4"/>
  <c r="BI48" i="4"/>
  <c r="AX48" i="4"/>
  <c r="AN48" i="4"/>
  <c r="AC48" i="4"/>
  <c r="R48" i="4"/>
  <c r="H48" i="4"/>
  <c r="BT47" i="4"/>
  <c r="BI47" i="4"/>
  <c r="AY47" i="4"/>
  <c r="AN47" i="4"/>
  <c r="AC47" i="4"/>
  <c r="S47" i="4"/>
  <c r="H47" i="4"/>
  <c r="BT46" i="4"/>
  <c r="BJ46" i="4"/>
  <c r="AY46" i="4"/>
  <c r="AK46" i="4"/>
  <c r="U46" i="4"/>
  <c r="E46" i="4"/>
  <c r="BI45" i="4"/>
  <c r="AF45" i="4"/>
  <c r="AQ44" i="4"/>
  <c r="AZ43" i="4"/>
  <c r="AR42" i="4"/>
  <c r="AH41" i="4"/>
  <c r="M40" i="4"/>
  <c r="L34" i="4"/>
  <c r="BV49" i="4"/>
  <c r="BN49" i="4"/>
  <c r="BF49" i="4"/>
  <c r="AX49" i="4"/>
  <c r="AP49" i="4"/>
  <c r="AH49" i="4"/>
  <c r="Z49" i="4"/>
  <c r="R49" i="4"/>
  <c r="J49" i="4"/>
  <c r="B49" i="4"/>
  <c r="BU49" i="4"/>
  <c r="BM49" i="4"/>
  <c r="BE49" i="4"/>
  <c r="AW49" i="4"/>
  <c r="AO49" i="4"/>
  <c r="AG49" i="4"/>
  <c r="Y49" i="4"/>
  <c r="Q49" i="4"/>
  <c r="I49" i="4"/>
  <c r="BT49" i="4"/>
  <c r="BL49" i="4"/>
  <c r="BD49" i="4"/>
  <c r="AV49" i="4"/>
  <c r="AN49" i="4"/>
  <c r="AF49" i="4"/>
  <c r="X49" i="4"/>
  <c r="P49" i="4"/>
  <c r="H49" i="4"/>
  <c r="BS49" i="4"/>
  <c r="BK49" i="4"/>
  <c r="BC49" i="4"/>
  <c r="AU49" i="4"/>
  <c r="AM49" i="4"/>
  <c r="AE49" i="4"/>
  <c r="W49" i="4"/>
  <c r="O49" i="4"/>
  <c r="G49" i="4"/>
  <c r="BR49" i="4"/>
  <c r="BJ49" i="4"/>
  <c r="BB49" i="4"/>
  <c r="AT49" i="4"/>
  <c r="AL49" i="4"/>
  <c r="AD49" i="4"/>
  <c r="V49" i="4"/>
  <c r="N49" i="4"/>
  <c r="F49" i="4"/>
  <c r="BQ49" i="4"/>
  <c r="BI49" i="4"/>
  <c r="BA49" i="4"/>
  <c r="AS49" i="4"/>
  <c r="AK49" i="4"/>
  <c r="AC49" i="4"/>
  <c r="U49" i="4"/>
  <c r="M49" i="4"/>
  <c r="J3" i="3"/>
  <c r="J4" i="3"/>
  <c r="J5" i="3"/>
  <c r="J6" i="3"/>
  <c r="J7" i="3"/>
  <c r="J8" i="3"/>
  <c r="J9" i="3"/>
  <c r="J2" i="3"/>
  <c r="F6" i="3"/>
  <c r="G6" i="3"/>
  <c r="H6" i="3"/>
  <c r="F7" i="3"/>
  <c r="G7" i="3"/>
  <c r="H7" i="3"/>
  <c r="F8" i="3"/>
  <c r="G8" i="3"/>
  <c r="H8" i="3"/>
  <c r="F9" i="3"/>
  <c r="G9" i="3"/>
  <c r="H9" i="3"/>
  <c r="F5" i="3"/>
  <c r="G5" i="3"/>
  <c r="H5" i="3"/>
  <c r="F3" i="3"/>
  <c r="G3" i="3"/>
  <c r="H3" i="3"/>
  <c r="F4" i="3"/>
  <c r="G4" i="3"/>
  <c r="H4" i="3"/>
  <c r="G2" i="3"/>
  <c r="H2" i="3"/>
  <c r="F2" i="3"/>
  <c r="G36" i="1"/>
  <c r="G75" i="1"/>
  <c r="G2" i="1"/>
  <c r="G50" i="1"/>
  <c r="G78" i="1"/>
  <c r="G44" i="1"/>
  <c r="G49" i="1"/>
  <c r="G41" i="1"/>
  <c r="G79" i="1"/>
  <c r="G3" i="1"/>
  <c r="G4" i="1"/>
  <c r="G80" i="1"/>
  <c r="G5" i="1"/>
  <c r="G74" i="1"/>
  <c r="G81" i="1"/>
  <c r="G45" i="1"/>
  <c r="G65" i="1"/>
  <c r="G34" i="1"/>
  <c r="G6" i="1"/>
  <c r="G7" i="1"/>
  <c r="G63" i="1"/>
  <c r="G8" i="1"/>
  <c r="G58" i="1"/>
  <c r="G82" i="1"/>
  <c r="G83" i="1"/>
  <c r="G39" i="1"/>
  <c r="G9" i="1"/>
  <c r="G10" i="1"/>
  <c r="G11" i="1"/>
  <c r="G84" i="1"/>
  <c r="G12" i="1"/>
  <c r="G85" i="1"/>
  <c r="G77" i="1"/>
  <c r="G72" i="1"/>
  <c r="G30" i="1"/>
  <c r="G13" i="1"/>
  <c r="G56" i="1"/>
  <c r="G61" i="1"/>
  <c r="G64" i="1"/>
  <c r="G14" i="1"/>
  <c r="G71" i="1"/>
  <c r="G86" i="1"/>
  <c r="G38" i="1"/>
  <c r="G31" i="1"/>
  <c r="G16" i="1"/>
  <c r="G87" i="1"/>
  <c r="G17" i="1"/>
  <c r="G68" i="1"/>
  <c r="G70" i="1"/>
  <c r="G18" i="1"/>
  <c r="G46" i="1"/>
  <c r="G19" i="1"/>
  <c r="G37" i="1"/>
  <c r="G20" i="1"/>
  <c r="G55" i="1"/>
  <c r="G88" i="1"/>
  <c r="G89" i="1"/>
  <c r="G90" i="1"/>
  <c r="G54" i="1"/>
  <c r="G52" i="1"/>
  <c r="G21" i="1"/>
  <c r="G22" i="1"/>
  <c r="G91" i="1"/>
  <c r="G23" i="1"/>
  <c r="G57" i="1"/>
  <c r="G92" i="1"/>
  <c r="G93" i="1"/>
  <c r="G24" i="1"/>
  <c r="G53" i="1"/>
  <c r="G66" i="1"/>
  <c r="G43" i="1"/>
  <c r="G94" i="1"/>
  <c r="G32" i="1"/>
  <c r="G69" i="1"/>
  <c r="G67" i="1"/>
  <c r="G33" i="1"/>
  <c r="G95" i="1"/>
  <c r="G25" i="1"/>
  <c r="G42" i="1"/>
  <c r="G26" i="1"/>
  <c r="G27" i="1"/>
  <c r="G59" i="1"/>
  <c r="G76" i="1"/>
  <c r="G96" i="1"/>
  <c r="G97" i="1"/>
  <c r="G35" i="1"/>
  <c r="G51" i="1"/>
  <c r="G40" i="1"/>
  <c r="G98" i="1"/>
  <c r="G62" i="1"/>
  <c r="G73" i="1"/>
  <c r="G28" i="1"/>
  <c r="G99" i="1"/>
  <c r="G100" i="1"/>
  <c r="G60" i="1"/>
  <c r="G29" i="1"/>
  <c r="G48" i="1"/>
  <c r="G47" i="1"/>
  <c r="G15" i="1"/>
  <c r="D97" i="1"/>
  <c r="D99" i="1"/>
  <c r="D94" i="1"/>
  <c r="D83" i="1"/>
  <c r="D93" i="1"/>
  <c r="D92" i="1"/>
  <c r="D82" i="1"/>
  <c r="D79" i="1"/>
  <c r="D84" i="1"/>
  <c r="D89" i="1"/>
  <c r="D80" i="1"/>
  <c r="D78" i="1"/>
  <c r="D96" i="1"/>
  <c r="D15" i="1"/>
  <c r="D95" i="1"/>
  <c r="D86" i="1"/>
  <c r="D29" i="1"/>
  <c r="D98" i="1"/>
  <c r="D88" i="1"/>
  <c r="D61" i="1"/>
  <c r="D85" i="1"/>
  <c r="D91" i="1"/>
  <c r="D90" i="1"/>
  <c r="D87" i="1"/>
  <c r="D100" i="1"/>
  <c r="D81" i="1"/>
  <c r="D16" i="1"/>
  <c r="D75" i="1"/>
  <c r="D33" i="1"/>
  <c r="D37" i="1"/>
  <c r="D45" i="1"/>
  <c r="D51" i="1"/>
  <c r="D73" i="1"/>
  <c r="D77" i="1"/>
  <c r="D76" i="1"/>
  <c r="D74" i="1"/>
  <c r="D49" i="1"/>
  <c r="D71" i="1"/>
  <c r="D69" i="1"/>
  <c r="D72" i="1"/>
  <c r="D31" i="1"/>
  <c r="D10" i="1"/>
  <c r="D14" i="1"/>
  <c r="D68" i="1"/>
  <c r="D70" i="1"/>
  <c r="D66" i="1"/>
  <c r="D67" i="1"/>
  <c r="D26" i="1"/>
  <c r="D27" i="1"/>
  <c r="D2" i="1"/>
  <c r="D9" i="1"/>
  <c r="D18" i="1"/>
  <c r="D8" i="1"/>
  <c r="D17" i="1"/>
  <c r="D24" i="1"/>
  <c r="D62" i="1"/>
  <c r="D5" i="1"/>
  <c r="D65" i="1"/>
  <c r="D63" i="1"/>
  <c r="D39" i="1"/>
  <c r="D12" i="1"/>
  <c r="D46" i="1"/>
  <c r="D21" i="1"/>
  <c r="D22" i="1"/>
  <c r="D57" i="1"/>
  <c r="D43" i="1"/>
  <c r="D25" i="1"/>
  <c r="D60" i="1"/>
  <c r="D48" i="1"/>
  <c r="D36" i="1"/>
  <c r="D50" i="1"/>
  <c r="D44" i="1"/>
  <c r="D41" i="1"/>
  <c r="D3" i="1"/>
  <c r="D4" i="1"/>
  <c r="D34" i="1"/>
  <c r="D6" i="1"/>
  <c r="D7" i="1"/>
  <c r="D58" i="1"/>
  <c r="D11" i="1"/>
  <c r="D30" i="1"/>
  <c r="D13" i="1"/>
  <c r="D56" i="1"/>
  <c r="D64" i="1"/>
  <c r="D38" i="1"/>
  <c r="D19" i="1"/>
  <c r="D20" i="1"/>
  <c r="D55" i="1"/>
  <c r="D54" i="1"/>
  <c r="D52" i="1"/>
  <c r="D23" i="1"/>
  <c r="D53" i="1"/>
  <c r="D32" i="1"/>
  <c r="D42" i="1"/>
  <c r="D59" i="1"/>
  <c r="D35" i="1"/>
  <c r="D40" i="1"/>
  <c r="D28" i="1"/>
  <c r="D47" i="1"/>
  <c r="BZ42" i="4" l="1"/>
  <c r="BZ36" i="4"/>
  <c r="BZ47" i="4"/>
  <c r="BZ33" i="4"/>
  <c r="BZ34" i="4"/>
  <c r="BZ29" i="4"/>
  <c r="BZ49" i="4"/>
  <c r="BZ41" i="4"/>
  <c r="BZ27" i="4"/>
  <c r="BZ30" i="4"/>
  <c r="BZ39" i="4"/>
  <c r="BZ35" i="4"/>
  <c r="BZ28" i="4"/>
  <c r="BZ43" i="4"/>
  <c r="BZ45" i="4"/>
  <c r="BZ46" i="4"/>
  <c r="BZ38" i="4"/>
  <c r="BZ31" i="4"/>
  <c r="BZ37" i="4"/>
  <c r="BZ48" i="4"/>
  <c r="BZ32" i="4"/>
  <c r="BZ40" i="4"/>
  <c r="BZ44" i="4"/>
</calcChain>
</file>

<file path=xl/sharedStrings.xml><?xml version="1.0" encoding="utf-8"?>
<sst xmlns="http://schemas.openxmlformats.org/spreadsheetml/2006/main" count="570" uniqueCount="177">
  <si>
    <t>Ferrari</t>
  </si>
  <si>
    <t>LAND ROVER</t>
  </si>
  <si>
    <t>GAZ,VOLHA</t>
  </si>
  <si>
    <t>ROVER</t>
  </si>
  <si>
    <t>SAAB</t>
  </si>
  <si>
    <t>DAF</t>
  </si>
  <si>
    <t>CHEVROLET</t>
  </si>
  <si>
    <t>VELOREX</t>
  </si>
  <si>
    <t>SEAT</t>
  </si>
  <si>
    <t>jiné vyrobené v ČR</t>
  </si>
  <si>
    <t>DACIA</t>
  </si>
  <si>
    <t>CITROEN</t>
  </si>
  <si>
    <t>ČZ</t>
  </si>
  <si>
    <t>AUDI</t>
  </si>
  <si>
    <t>MERCEDES</t>
  </si>
  <si>
    <t>BOVA</t>
  </si>
  <si>
    <t>ARO</t>
  </si>
  <si>
    <t>CAGIVA</t>
  </si>
  <si>
    <t>KAROSA</t>
  </si>
  <si>
    <t>ZASTAVA</t>
  </si>
  <si>
    <t>ZAZ</t>
  </si>
  <si>
    <t>TAZ</t>
  </si>
  <si>
    <t>jiné vyrobené mimo ČR</t>
  </si>
  <si>
    <t>MITSUBISHI</t>
  </si>
  <si>
    <t>YAMAHA</t>
  </si>
  <si>
    <t>AVIA</t>
  </si>
  <si>
    <t>MOSKVIČ</t>
  </si>
  <si>
    <t>BMW</t>
  </si>
  <si>
    <t>TRABANT</t>
  </si>
  <si>
    <t>DESTACAR</t>
  </si>
  <si>
    <t>SCANIA</t>
  </si>
  <si>
    <t>DUCATI</t>
  </si>
  <si>
    <t>SUZUKI</t>
  </si>
  <si>
    <t>VOLKSWAGEN</t>
  </si>
  <si>
    <t>OASA</t>
  </si>
  <si>
    <t>DAEWOO</t>
  </si>
  <si>
    <t>TOYOTA</t>
  </si>
  <si>
    <t>MAN</t>
  </si>
  <si>
    <t>OLTCIT</t>
  </si>
  <si>
    <t>MANET</t>
  </si>
  <si>
    <t>GILERA</t>
  </si>
  <si>
    <t>HUSQVARNA</t>
  </si>
  <si>
    <t>MZ</t>
  </si>
  <si>
    <t>NISSAN</t>
  </si>
  <si>
    <t>Talbot</t>
  </si>
  <si>
    <t>PORSCHE</t>
  </si>
  <si>
    <t>JAGUAR</t>
  </si>
  <si>
    <t>HARLEY</t>
  </si>
  <si>
    <t>ROSS</t>
  </si>
  <si>
    <t>PRAGA</t>
  </si>
  <si>
    <t>LUBLIN</t>
  </si>
  <si>
    <t>OPEL</t>
  </si>
  <si>
    <t>JAWA</t>
  </si>
  <si>
    <t>Maserati</t>
  </si>
  <si>
    <t>MULTICAR</t>
  </si>
  <si>
    <t>Daihatsu</t>
  </si>
  <si>
    <t>ŠKODA</t>
  </si>
  <si>
    <t>DODGE</t>
  </si>
  <si>
    <t>LANCIA</t>
  </si>
  <si>
    <t>Isuzu</t>
  </si>
  <si>
    <t>KTM</t>
  </si>
  <si>
    <t>SsangYong</t>
  </si>
  <si>
    <t>SUBARU</t>
  </si>
  <si>
    <t>CHRYSLER</t>
  </si>
  <si>
    <t>PIAGGIO</t>
  </si>
  <si>
    <t>JEEP</t>
  </si>
  <si>
    <t>HONDA</t>
  </si>
  <si>
    <t>DERBI</t>
  </si>
  <si>
    <t>IKARUS</t>
  </si>
  <si>
    <t>MALAGUTI</t>
  </si>
  <si>
    <t>SIMSON</t>
  </si>
  <si>
    <t>ALFA-ROMEO</t>
  </si>
  <si>
    <t>PEUGEOT</t>
  </si>
  <si>
    <t>Simca</t>
  </si>
  <si>
    <t>RENAULT</t>
  </si>
  <si>
    <t>TATRA</t>
  </si>
  <si>
    <t>KAWASAKI</t>
  </si>
  <si>
    <t>MAZDA</t>
  </si>
  <si>
    <t>VAZ</t>
  </si>
  <si>
    <t>LIAZ</t>
  </si>
  <si>
    <t>IVECO</t>
  </si>
  <si>
    <t>IFA</t>
  </si>
  <si>
    <t>Barkas</t>
  </si>
  <si>
    <t>Pontiac</t>
  </si>
  <si>
    <t>SETRA</t>
  </si>
  <si>
    <t>WARTBURG</t>
  </si>
  <si>
    <t>Kia</t>
  </si>
  <si>
    <t>HERO</t>
  </si>
  <si>
    <t>FIAT</t>
  </si>
  <si>
    <t>HYUNDAI</t>
  </si>
  <si>
    <t>Austin</t>
  </si>
  <si>
    <t>NEOPLAN</t>
  </si>
  <si>
    <t>APRILIA</t>
  </si>
  <si>
    <t>AGM</t>
  </si>
  <si>
    <t>FORD</t>
  </si>
  <si>
    <t>Datsun</t>
  </si>
  <si>
    <t>VOLVO</t>
  </si>
  <si>
    <t>žádná z uvedených</t>
  </si>
  <si>
    <t>SOR</t>
  </si>
  <si>
    <t>Značka</t>
  </si>
  <si>
    <t>Celkem</t>
  </si>
  <si>
    <t>Vážných + smrtelných</t>
  </si>
  <si>
    <t>Podíl vážných</t>
  </si>
  <si>
    <t>Osobní - vážné</t>
  </si>
  <si>
    <t>Lehké</t>
  </si>
  <si>
    <t>Těžké</t>
  </si>
  <si>
    <t>Smrtelné</t>
  </si>
  <si>
    <t>Osobní automobily</t>
  </si>
  <si>
    <t>Motorky</t>
  </si>
  <si>
    <t>Pod vlivem alkoholu</t>
  </si>
  <si>
    <t>Lehké %</t>
  </si>
  <si>
    <t>Těžké %</t>
  </si>
  <si>
    <t>Smrtelné %</t>
  </si>
  <si>
    <t>Dálnice</t>
  </si>
  <si>
    <t>1. třída</t>
  </si>
  <si>
    <t>2. třída</t>
  </si>
  <si>
    <t>3. třída</t>
  </si>
  <si>
    <t>Těžké + smrtelné</t>
  </si>
  <si>
    <t>Jakékoliv zranění</t>
  </si>
  <si>
    <t>V registru</t>
  </si>
  <si>
    <t>Nehod / 100 aut</t>
  </si>
  <si>
    <t>Osobní - podíl vážných</t>
  </si>
  <si>
    <t>znacka - relativně</t>
  </si>
  <si>
    <t>Značka - průměrný věk při nehodě</t>
  </si>
  <si>
    <t>znacka</t>
  </si>
  <si>
    <t>stare</t>
  </si>
  <si>
    <t xml:space="preserve"> -</t>
  </si>
  <si>
    <t>AERO</t>
  </si>
  <si>
    <t>ALFA</t>
  </si>
  <si>
    <t>BARKAS</t>
  </si>
  <si>
    <t>CITROËN</t>
  </si>
  <si>
    <t>DAIHATSU</t>
  </si>
  <si>
    <t>GM</t>
  </si>
  <si>
    <t>KIA</t>
  </si>
  <si>
    <t>LADA</t>
  </si>
  <si>
    <t>LAND</t>
  </si>
  <si>
    <t>LEXUS</t>
  </si>
  <si>
    <t>MICRO</t>
  </si>
  <si>
    <t>MINI</t>
  </si>
  <si>
    <t>POLARIS</t>
  </si>
  <si>
    <t>SIMCA</t>
  </si>
  <si>
    <t>SMART</t>
  </si>
  <si>
    <t>SSANGYONG</t>
  </si>
  <si>
    <t>VOLHA</t>
  </si>
  <si>
    <t>VOZIDLO</t>
  </si>
  <si>
    <t>ŽUK</t>
  </si>
  <si>
    <t>VŠE</t>
  </si>
  <si>
    <t>SUM</t>
  </si>
  <si>
    <t>Podíl nad 10 let</t>
  </si>
  <si>
    <t>Alkohol</t>
  </si>
  <si>
    <t>%</t>
  </si>
  <si>
    <t>Sloupec1</t>
  </si>
  <si>
    <t>Vážných nehod / 10 000 aut</t>
  </si>
  <si>
    <t>Znacka</t>
  </si>
  <si>
    <t>Nehod</t>
  </si>
  <si>
    <t>Aut</t>
  </si>
  <si>
    <t>Ratio</t>
  </si>
  <si>
    <t>Poradi - osobaky</t>
  </si>
  <si>
    <t>Poradi - novy osobaky</t>
  </si>
  <si>
    <t>Rozdil poradi stary - novy</t>
  </si>
  <si>
    <t>rok</t>
  </si>
  <si>
    <t>nehod</t>
  </si>
  <si>
    <t>tezce</t>
  </si>
  <si>
    <t>mrtvi</t>
  </si>
  <si>
    <t>celkem</t>
  </si>
  <si>
    <t>vaznych</t>
  </si>
  <si>
    <t>osobnich</t>
  </si>
  <si>
    <t>os_vaznych</t>
  </si>
  <si>
    <t>prc</t>
  </si>
  <si>
    <t>znacka - staří - absolutně</t>
  </si>
  <si>
    <t>znacka - stáří - relativně</t>
  </si>
  <si>
    <t>Nehody pouze mladší 5 let</t>
  </si>
  <si>
    <t>Pouze osobní - celkem</t>
  </si>
  <si>
    <t>Nová auta - vazne</t>
  </si>
  <si>
    <t>Nová auta - celkem</t>
  </si>
  <si>
    <t>Nová auta - pomer</t>
  </si>
  <si>
    <t>znacka - absolutne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</si>
</sst>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10" fontId="0" fillId="0" borderId="0" xfId="0" applyNumberFormat="1"/>
    <xf numFmtId="165" fontId="0" fillId="0" borderId="0" xfId="1" applyNumberFormat="1" applyFont="1"/>
    <xf numFmtId="9" fontId="0" fillId="0" borderId="0" xfId="1" applyFont="1"/>
    <xf numFmtId="165" fontId="0" fillId="0" borderId="0" xfId="0" applyNumberFormat="1"/>
    <xf numFmtId="0" fontId="0" fillId="0" borderId="0" xfId="0" applyNumberFormat="1"/>
  </cellXfs>
  <cellStyles count="2">
    <cellStyle name="Normální" xfId="0" builtinId="0"/>
    <cellStyle name="Procenta" xfId="1" builtinId="5"/>
  </cellStyles>
  <dxfs count="1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164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'Časový vývoj'!$B$1</c:f>
              <c:strCache>
                <c:ptCount val="1"/>
                <c:pt idx="0">
                  <c:v>nehod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'Časový vývoj'!$A$2:$A$9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xVal>
          <c:yVal>
            <c:numRef>
              <c:f>'Časový vývoj'!$B$2:$B$9</c:f>
              <c:numCache>
                <c:formatCode>General</c:formatCode>
                <c:ptCount val="8"/>
                <c:pt idx="0">
                  <c:v>2796</c:v>
                </c:pt>
                <c:pt idx="1">
                  <c:v>2754</c:v>
                </c:pt>
                <c:pt idx="2">
                  <c:v>2447</c:v>
                </c:pt>
                <c:pt idx="3">
                  <c:v>1971</c:v>
                </c:pt>
                <c:pt idx="4">
                  <c:v>2096</c:v>
                </c:pt>
                <c:pt idx="5">
                  <c:v>2044</c:v>
                </c:pt>
                <c:pt idx="6">
                  <c:v>1840</c:v>
                </c:pt>
                <c:pt idx="7">
                  <c:v>1852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81944"/>
        <c:axId val="221975280"/>
      </c:scatterChart>
      <c:valAx>
        <c:axId val="22198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1975280"/>
        <c:crosses val="autoZero"/>
        <c:crossBetween val="midCat"/>
      </c:valAx>
      <c:valAx>
        <c:axId val="2219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198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1</xdr:row>
      <xdr:rowOff>57150</xdr:rowOff>
    </xdr:from>
    <xdr:to>
      <xdr:col>12</xdr:col>
      <xdr:colOff>464820</xdr:colOff>
      <xdr:row>16</xdr:row>
      <xdr:rowOff>57150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ulka1" displayName="Tabulka1" ref="A1:P100" totalsRowShown="0">
  <autoFilter ref="A1:P100">
    <filterColumn colId="4">
      <customFilters>
        <customFilter operator="greaterThan" val="3000"/>
      </customFilters>
    </filterColumn>
  </autoFilter>
  <sortState ref="A78:P100">
    <sortCondition ref="A1:A100"/>
  </sortState>
  <tableColumns count="16">
    <tableColumn id="1" name="Značka"/>
    <tableColumn id="2" name="Celkem"/>
    <tableColumn id="3" name="Vážných + smrtelných"/>
    <tableColumn id="4" name="Podíl vážných" dataDxfId="13" dataCellStyle="Procenta">
      <calculatedColumnFormula>Tabulka1[[#This Row],[Vážných + smrtelných]]/Tabulka1[[#This Row],[Celkem]]</calculatedColumnFormula>
    </tableColumn>
    <tableColumn id="9" name="Pouze osobní - celkem" dataDxfId="12" dataCellStyle="Procenta"/>
    <tableColumn id="6" name="Osobní - vážné"/>
    <tableColumn id="10" name="Osobní - podíl vážných" dataDxfId="11" dataCellStyle="Procenta">
      <calculatedColumnFormula>Tabulka1[[#This Row],[Osobní - vážné]]/Tabulka1[[#This Row],[Pouze osobní - celkem]]</calculatedColumnFormula>
    </tableColumn>
    <tableColumn id="5" name="V registru" dataDxfId="10"/>
    <tableColumn id="7" name="Nehod / 100 aut" dataDxfId="9">
      <calculatedColumnFormula>Tabulka1[[#This Row],[Pouze osobní - celkem]]/Tabulka1[[#This Row],[V registru]]*100</calculatedColumnFormula>
    </tableColumn>
    <tableColumn id="8" name="Vážných nehod / 10 000 aut" dataDxfId="8">
      <calculatedColumnFormula>Tabulka1[[#This Row],[Osobní - vážné]]/Tabulka1[[#This Row],[V registru]]*10000</calculatedColumnFormula>
    </tableColumn>
    <tableColumn id="11" name="Nová auta - vazne" dataDxfId="7"/>
    <tableColumn id="12" name="Nová auta - celkem" dataDxfId="6"/>
    <tableColumn id="13" name="Nová auta - pomer" dataDxfId="5">
      <calculatedColumnFormula>Tabulka1[[#This Row],[Nová auta - vazne]]/Tabulka1[[#This Row],[Nová auta - celkem]]*10000</calculatedColumnFormula>
    </tableColumn>
    <tableColumn id="14" name="Poradi - osobaky" dataDxfId="4"/>
    <tableColumn id="15" name="Poradi - novy osobaky" dataDxfId="3"/>
    <tableColumn id="16" name="Rozdil poradi stary - novy" dataDxfId="2">
      <calculatedColumnFormula>Tabulka1[[#This Row],[Poradi - osobaky]]-Tabulka1[[#This Row],[Poradi - novy osobaky]]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ulka3" displayName="Tabulka3" ref="A1:D23" totalsRowShown="0">
  <autoFilter ref="A1:D23"/>
  <sortState ref="A2:D23">
    <sortCondition ref="A1:A23"/>
  </sortState>
  <tableColumns count="4">
    <tableColumn id="1" name="Znacka"/>
    <tableColumn id="2" name="Nehod"/>
    <tableColumn id="3" name="Aut"/>
    <tableColumn id="4" name="Ratio">
      <calculatedColumnFormula>Tabulka3[[#This Row],[Nehod]]/C2*10000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2" name="Tabulka2" displayName="Tabulka2" ref="A1:D100" totalsRowShown="0">
  <autoFilter ref="A1:D100">
    <filterColumn colId="1">
      <customFilters>
        <customFilter operator="greaterThan" val="2000"/>
      </customFilters>
    </filterColumn>
  </autoFilter>
  <tableColumns count="4">
    <tableColumn id="1" name="Sloupec1"/>
    <tableColumn id="2" name="Celkem"/>
    <tableColumn id="3" name="Alkohol"/>
    <tableColumn id="4" name="%" dataDxfId="1" dataCellStyle="Procenta">
      <calculatedColumnFormula>C2/B2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5" name="Tabulka5" displayName="Tabulka5" ref="A1:F100" totalsRowShown="0">
  <autoFilter ref="A1:F100"/>
  <sortState ref="A2:F100">
    <sortCondition descending="1" ref="F1:F100"/>
  </sortState>
  <tableColumns count="6">
    <tableColumn id="1" name="znacka"/>
    <tableColumn id="2" name="celkem"/>
    <tableColumn id="3" name="vaznych"/>
    <tableColumn id="4" name="osobnich"/>
    <tableColumn id="5" name="os_vaznych"/>
    <tableColumn id="6" name="prc" dataDxfId="0">
      <calculatedColumnFormula>Tabulka5[[#This Row],[os_vaznych]]/Tabulka5[[#This Row],[osobnich]]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1" sqref="B91"/>
    </sheetView>
  </sheetViews>
  <sheetFormatPr defaultRowHeight="14.4" x14ac:dyDescent="0.3"/>
  <cols>
    <col min="1" max="1" width="19.33203125" customWidth="1"/>
    <col min="2" max="2" width="14.6640625" customWidth="1"/>
    <col min="3" max="3" width="21.77734375" bestFit="1" customWidth="1"/>
    <col min="4" max="4" width="14.77734375" bestFit="1" customWidth="1"/>
    <col min="5" max="5" width="16.77734375" bestFit="1" customWidth="1"/>
    <col min="6" max="6" width="15.6640625" bestFit="1" customWidth="1"/>
    <col min="7" max="7" width="22.44140625" bestFit="1" customWidth="1"/>
    <col min="8" max="8" width="11.21875" bestFit="1" customWidth="1"/>
    <col min="9" max="9" width="17" bestFit="1" customWidth="1"/>
    <col min="10" max="10" width="28.109375" bestFit="1" customWidth="1"/>
  </cols>
  <sheetData>
    <row r="1" spans="1:16" x14ac:dyDescent="0.3">
      <c r="A1" t="s">
        <v>99</v>
      </c>
      <c r="B1" t="s">
        <v>100</v>
      </c>
      <c r="C1" t="s">
        <v>101</v>
      </c>
      <c r="D1" t="s">
        <v>102</v>
      </c>
      <c r="E1" t="s">
        <v>172</v>
      </c>
      <c r="F1" t="s">
        <v>103</v>
      </c>
      <c r="G1" t="s">
        <v>121</v>
      </c>
      <c r="H1" t="s">
        <v>119</v>
      </c>
      <c r="I1" t="s">
        <v>120</v>
      </c>
      <c r="J1" t="s">
        <v>152</v>
      </c>
      <c r="K1" t="s">
        <v>173</v>
      </c>
      <c r="L1" t="s">
        <v>174</v>
      </c>
      <c r="M1" t="s">
        <v>175</v>
      </c>
      <c r="N1" t="s">
        <v>157</v>
      </c>
      <c r="O1" t="s">
        <v>158</v>
      </c>
      <c r="P1" t="s">
        <v>159</v>
      </c>
    </row>
    <row r="2" spans="1:16" hidden="1" x14ac:dyDescent="0.3">
      <c r="A2" t="s">
        <v>92</v>
      </c>
      <c r="B2">
        <v>433</v>
      </c>
      <c r="C2">
        <v>94</v>
      </c>
      <c r="D2" s="2">
        <f>Tabulka1[[#This Row],[Vážných + smrtelných]]/Tabulka1[[#This Row],[Celkem]]</f>
        <v>0.21709006928406466</v>
      </c>
      <c r="E2">
        <v>0</v>
      </c>
      <c r="F2">
        <v>0</v>
      </c>
      <c r="G2" s="2" t="e">
        <f>Tabulka1[[#This Row],[Osobní - vážné]]/Tabulka1[[#This Row],[Pouze osobní - celkem]]</f>
        <v>#DIV/0!</v>
      </c>
      <c r="H2">
        <v>0</v>
      </c>
      <c r="I2" t="e">
        <f>Tabulka1[[#This Row],[Pouze osobní - celkem]]/Tabulka1[[#This Row],[V registru]]*100</f>
        <v>#DIV/0!</v>
      </c>
      <c r="J2" t="e">
        <f>Tabulka1[[#This Row],[Osobní - vážné]]/Tabulka1[[#This Row],[V registru]]*10000</f>
        <v>#DIV/0!</v>
      </c>
      <c r="K2" s="7"/>
      <c r="L2" s="7"/>
      <c r="M2" s="7" t="e">
        <f>Tabulka1[[#This Row],[Nová auta - vazne]]/Tabulka1[[#This Row],[Nová auta - celkem]]*10000</f>
        <v>#DIV/0!</v>
      </c>
      <c r="N2" s="7"/>
      <c r="O2" s="7"/>
      <c r="P2" s="7">
        <f>Tabulka1[[#This Row],[Poradi - osobaky]]-Tabulka1[[#This Row],[Poradi - novy osobaky]]</f>
        <v>0</v>
      </c>
    </row>
    <row r="3" spans="1:16" hidden="1" x14ac:dyDescent="0.3">
      <c r="A3" t="s">
        <v>15</v>
      </c>
      <c r="B3">
        <v>187</v>
      </c>
      <c r="C3">
        <v>6</v>
      </c>
      <c r="D3" s="2">
        <f>Tabulka1[[#This Row],[Vážných + smrtelných]]/Tabulka1[[#This Row],[Celkem]]</f>
        <v>3.2085561497326207E-2</v>
      </c>
      <c r="E3">
        <v>0</v>
      </c>
      <c r="F3">
        <v>0</v>
      </c>
      <c r="G3" s="2" t="e">
        <f>Tabulka1[[#This Row],[Osobní - vážné]]/Tabulka1[[#This Row],[Pouze osobní - celkem]]</f>
        <v>#DIV/0!</v>
      </c>
      <c r="H3">
        <v>0</v>
      </c>
      <c r="I3" t="e">
        <f>Tabulka1[[#This Row],[Pouze osobní - celkem]]/Tabulka1[[#This Row],[V registru]]*100</f>
        <v>#DIV/0!</v>
      </c>
      <c r="J3" t="e">
        <f>Tabulka1[[#This Row],[Osobní - vážné]]/Tabulka1[[#This Row],[V registru]]*10000</f>
        <v>#DIV/0!</v>
      </c>
      <c r="K3" s="7"/>
      <c r="L3" s="7"/>
      <c r="M3" s="7" t="e">
        <f>Tabulka1[[#This Row],[Nová auta - vazne]]/Tabulka1[[#This Row],[Nová auta - celkem]]*10000</f>
        <v>#DIV/0!</v>
      </c>
      <c r="N3" s="7"/>
      <c r="O3" s="7"/>
      <c r="P3" s="7">
        <f>Tabulka1[[#This Row],[Poradi - osobaky]]-Tabulka1[[#This Row],[Poradi - novy osobaky]]</f>
        <v>0</v>
      </c>
    </row>
    <row r="4" spans="1:16" hidden="1" x14ac:dyDescent="0.3">
      <c r="A4" t="s">
        <v>17</v>
      </c>
      <c r="B4">
        <v>124</v>
      </c>
      <c r="C4">
        <v>22</v>
      </c>
      <c r="D4" s="2">
        <f>Tabulka1[[#This Row],[Vážných + smrtelných]]/Tabulka1[[#This Row],[Celkem]]</f>
        <v>0.17741935483870969</v>
      </c>
      <c r="E4">
        <v>0</v>
      </c>
      <c r="F4">
        <v>0</v>
      </c>
      <c r="G4" s="2" t="e">
        <f>Tabulka1[[#This Row],[Osobní - vážné]]/Tabulka1[[#This Row],[Pouze osobní - celkem]]</f>
        <v>#DIV/0!</v>
      </c>
      <c r="H4">
        <v>0</v>
      </c>
      <c r="I4" t="e">
        <f>Tabulka1[[#This Row],[Pouze osobní - celkem]]/Tabulka1[[#This Row],[V registru]]*100</f>
        <v>#DIV/0!</v>
      </c>
      <c r="J4" t="e">
        <f>Tabulka1[[#This Row],[Osobní - vážné]]/Tabulka1[[#This Row],[V registru]]*10000</f>
        <v>#DIV/0!</v>
      </c>
      <c r="K4" s="7"/>
      <c r="L4" s="7"/>
      <c r="M4" s="7" t="e">
        <f>Tabulka1[[#This Row],[Nová auta - vazne]]/Tabulka1[[#This Row],[Nová auta - celkem]]*10000</f>
        <v>#DIV/0!</v>
      </c>
      <c r="N4" s="7"/>
      <c r="O4" s="7"/>
      <c r="P4" s="7">
        <f>Tabulka1[[#This Row],[Poradi - osobaky]]-Tabulka1[[#This Row],[Poradi - novy osobaky]]</f>
        <v>0</v>
      </c>
    </row>
    <row r="5" spans="1:16" hidden="1" x14ac:dyDescent="0.3">
      <c r="A5" t="s">
        <v>12</v>
      </c>
      <c r="B5">
        <v>144</v>
      </c>
      <c r="C5">
        <v>28</v>
      </c>
      <c r="D5" s="2">
        <f>Tabulka1[[#This Row],[Vážných + smrtelných]]/Tabulka1[[#This Row],[Celkem]]</f>
        <v>0.19444444444444445</v>
      </c>
      <c r="E5">
        <v>0</v>
      </c>
      <c r="F5">
        <v>0</v>
      </c>
      <c r="G5" s="2" t="e">
        <f>Tabulka1[[#This Row],[Osobní - vážné]]/Tabulka1[[#This Row],[Pouze osobní - celkem]]</f>
        <v>#DIV/0!</v>
      </c>
      <c r="H5">
        <v>0</v>
      </c>
      <c r="I5" t="e">
        <f>Tabulka1[[#This Row],[Pouze osobní - celkem]]/Tabulka1[[#This Row],[V registru]]*100</f>
        <v>#DIV/0!</v>
      </c>
      <c r="J5" t="e">
        <f>Tabulka1[[#This Row],[Osobní - vážné]]/Tabulka1[[#This Row],[V registru]]*10000</f>
        <v>#DIV/0!</v>
      </c>
      <c r="K5" s="7"/>
      <c r="L5" s="7"/>
      <c r="M5" s="7" t="e">
        <f>Tabulka1[[#This Row],[Nová auta - vazne]]/Tabulka1[[#This Row],[Nová auta - celkem]]*10000</f>
        <v>#DIV/0!</v>
      </c>
      <c r="N5" s="7"/>
      <c r="O5" s="7"/>
      <c r="P5" s="7">
        <f>Tabulka1[[#This Row],[Poradi - osobaky]]-Tabulka1[[#This Row],[Poradi - novy osobaky]]</f>
        <v>0</v>
      </c>
    </row>
    <row r="6" spans="1:16" hidden="1" x14ac:dyDescent="0.3">
      <c r="A6" t="s">
        <v>67</v>
      </c>
      <c r="B6">
        <v>45</v>
      </c>
      <c r="C6">
        <v>6</v>
      </c>
      <c r="D6" s="2">
        <f>Tabulka1[[#This Row],[Vážných + smrtelných]]/Tabulka1[[#This Row],[Celkem]]</f>
        <v>0.13333333333333333</v>
      </c>
      <c r="E6">
        <v>0</v>
      </c>
      <c r="F6">
        <v>0</v>
      </c>
      <c r="G6" s="2" t="e">
        <f>Tabulka1[[#This Row],[Osobní - vážné]]/Tabulka1[[#This Row],[Pouze osobní - celkem]]</f>
        <v>#DIV/0!</v>
      </c>
      <c r="H6">
        <v>0</v>
      </c>
      <c r="I6" t="e">
        <f>Tabulka1[[#This Row],[Pouze osobní - celkem]]/Tabulka1[[#This Row],[V registru]]*100</f>
        <v>#DIV/0!</v>
      </c>
      <c r="J6" t="e">
        <f>Tabulka1[[#This Row],[Osobní - vážné]]/Tabulka1[[#This Row],[V registru]]*10000</f>
        <v>#DIV/0!</v>
      </c>
      <c r="K6" s="7"/>
      <c r="L6" s="7"/>
      <c r="M6" s="7" t="e">
        <f>Tabulka1[[#This Row],[Nová auta - vazne]]/Tabulka1[[#This Row],[Nová auta - celkem]]*10000</f>
        <v>#DIV/0!</v>
      </c>
      <c r="N6" s="7"/>
      <c r="O6" s="7"/>
      <c r="P6" s="7">
        <f>Tabulka1[[#This Row],[Poradi - osobaky]]-Tabulka1[[#This Row],[Poradi - novy osobaky]]</f>
        <v>0</v>
      </c>
    </row>
    <row r="7" spans="1:16" hidden="1" x14ac:dyDescent="0.3">
      <c r="A7" t="s">
        <v>29</v>
      </c>
      <c r="B7">
        <v>4</v>
      </c>
      <c r="C7">
        <v>0</v>
      </c>
      <c r="D7" s="2">
        <f>Tabulka1[[#This Row],[Vážných + smrtelných]]/Tabulka1[[#This Row],[Celkem]]</f>
        <v>0</v>
      </c>
      <c r="E7">
        <v>0</v>
      </c>
      <c r="F7">
        <v>0</v>
      </c>
      <c r="G7" s="2" t="e">
        <f>Tabulka1[[#This Row],[Osobní - vážné]]/Tabulka1[[#This Row],[Pouze osobní - celkem]]</f>
        <v>#DIV/0!</v>
      </c>
      <c r="H7">
        <v>0</v>
      </c>
      <c r="I7" t="e">
        <f>Tabulka1[[#This Row],[Pouze osobní - celkem]]/Tabulka1[[#This Row],[V registru]]*100</f>
        <v>#DIV/0!</v>
      </c>
      <c r="J7" t="e">
        <f>Tabulka1[[#This Row],[Osobní - vážné]]/Tabulka1[[#This Row],[V registru]]*10000</f>
        <v>#DIV/0!</v>
      </c>
      <c r="K7" s="7"/>
      <c r="L7" s="7"/>
      <c r="M7" s="7" t="e">
        <f>Tabulka1[[#This Row],[Nová auta - vazne]]/Tabulka1[[#This Row],[Nová auta - celkem]]*10000</f>
        <v>#DIV/0!</v>
      </c>
      <c r="N7" s="7"/>
      <c r="O7" s="7"/>
      <c r="P7" s="7">
        <f>Tabulka1[[#This Row],[Poradi - osobaky]]-Tabulka1[[#This Row],[Poradi - novy osobaky]]</f>
        <v>0</v>
      </c>
    </row>
    <row r="8" spans="1:16" hidden="1" x14ac:dyDescent="0.3">
      <c r="A8" t="s">
        <v>31</v>
      </c>
      <c r="B8">
        <v>244</v>
      </c>
      <c r="C8">
        <v>47</v>
      </c>
      <c r="D8" s="2">
        <f>Tabulka1[[#This Row],[Vážných + smrtelných]]/Tabulka1[[#This Row],[Celkem]]</f>
        <v>0.19262295081967212</v>
      </c>
      <c r="E8">
        <v>0</v>
      </c>
      <c r="F8">
        <v>0</v>
      </c>
      <c r="G8" s="2" t="e">
        <f>Tabulka1[[#This Row],[Osobní - vážné]]/Tabulka1[[#This Row],[Pouze osobní - celkem]]</f>
        <v>#DIV/0!</v>
      </c>
      <c r="H8">
        <v>0</v>
      </c>
      <c r="I8" t="e">
        <f>Tabulka1[[#This Row],[Pouze osobní - celkem]]/Tabulka1[[#This Row],[V registru]]*100</f>
        <v>#DIV/0!</v>
      </c>
      <c r="J8" t="e">
        <f>Tabulka1[[#This Row],[Osobní - vážné]]/Tabulka1[[#This Row],[V registru]]*10000</f>
        <v>#DIV/0!</v>
      </c>
      <c r="K8" s="7"/>
      <c r="L8" s="7"/>
      <c r="M8" s="7" t="e">
        <f>Tabulka1[[#This Row],[Nová auta - vazne]]/Tabulka1[[#This Row],[Nová auta - celkem]]*10000</f>
        <v>#DIV/0!</v>
      </c>
      <c r="N8" s="7"/>
      <c r="O8" s="7"/>
      <c r="P8" s="7">
        <f>Tabulka1[[#This Row],[Poradi - osobaky]]-Tabulka1[[#This Row],[Poradi - novy osobaky]]</f>
        <v>0</v>
      </c>
    </row>
    <row r="9" spans="1:16" hidden="1" x14ac:dyDescent="0.3">
      <c r="A9" t="s">
        <v>40</v>
      </c>
      <c r="B9">
        <v>91</v>
      </c>
      <c r="C9">
        <v>19</v>
      </c>
      <c r="D9" s="2">
        <f>Tabulka1[[#This Row],[Vážných + smrtelných]]/Tabulka1[[#This Row],[Celkem]]</f>
        <v>0.2087912087912088</v>
      </c>
      <c r="E9">
        <v>0</v>
      </c>
      <c r="F9">
        <v>0</v>
      </c>
      <c r="G9" s="2" t="e">
        <f>Tabulka1[[#This Row],[Osobní - vážné]]/Tabulka1[[#This Row],[Pouze osobní - celkem]]</f>
        <v>#DIV/0!</v>
      </c>
      <c r="H9">
        <v>0</v>
      </c>
      <c r="I9" t="e">
        <f>Tabulka1[[#This Row],[Pouze osobní - celkem]]/Tabulka1[[#This Row],[V registru]]*100</f>
        <v>#DIV/0!</v>
      </c>
      <c r="J9" t="e">
        <f>Tabulka1[[#This Row],[Osobní - vážné]]/Tabulka1[[#This Row],[V registru]]*10000</f>
        <v>#DIV/0!</v>
      </c>
      <c r="K9" s="7"/>
      <c r="L9" s="7"/>
      <c r="M9" s="7" t="e">
        <f>Tabulka1[[#This Row],[Nová auta - vazne]]/Tabulka1[[#This Row],[Nová auta - celkem]]*10000</f>
        <v>#DIV/0!</v>
      </c>
      <c r="N9" s="7"/>
      <c r="O9" s="7"/>
      <c r="P9" s="7">
        <f>Tabulka1[[#This Row],[Poradi - osobaky]]-Tabulka1[[#This Row],[Poradi - novy osobaky]]</f>
        <v>0</v>
      </c>
    </row>
    <row r="10" spans="1:16" hidden="1" x14ac:dyDescent="0.3">
      <c r="A10" t="s">
        <v>47</v>
      </c>
      <c r="B10">
        <v>164</v>
      </c>
      <c r="C10">
        <v>29</v>
      </c>
      <c r="D10" s="2">
        <f>Tabulka1[[#This Row],[Vážných + smrtelných]]/Tabulka1[[#This Row],[Celkem]]</f>
        <v>0.17682926829268292</v>
      </c>
      <c r="E10">
        <v>0</v>
      </c>
      <c r="F10">
        <v>0</v>
      </c>
      <c r="G10" s="2" t="e">
        <f>Tabulka1[[#This Row],[Osobní - vážné]]/Tabulka1[[#This Row],[Pouze osobní - celkem]]</f>
        <v>#DIV/0!</v>
      </c>
      <c r="H10">
        <v>0</v>
      </c>
      <c r="I10" t="e">
        <f>Tabulka1[[#This Row],[Pouze osobní - celkem]]/Tabulka1[[#This Row],[V registru]]*100</f>
        <v>#DIV/0!</v>
      </c>
      <c r="J10" t="e">
        <f>Tabulka1[[#This Row],[Osobní - vážné]]/Tabulka1[[#This Row],[V registru]]*10000</f>
        <v>#DIV/0!</v>
      </c>
      <c r="K10" s="7"/>
      <c r="L10" s="7"/>
      <c r="M10" s="7" t="e">
        <f>Tabulka1[[#This Row],[Nová auta - vazne]]/Tabulka1[[#This Row],[Nová auta - celkem]]*10000</f>
        <v>#DIV/0!</v>
      </c>
      <c r="N10" s="7"/>
      <c r="O10" s="7"/>
      <c r="P10" s="7">
        <f>Tabulka1[[#This Row],[Poradi - osobaky]]-Tabulka1[[#This Row],[Poradi - novy osobaky]]</f>
        <v>0</v>
      </c>
    </row>
    <row r="11" spans="1:16" hidden="1" x14ac:dyDescent="0.3">
      <c r="A11" t="s">
        <v>87</v>
      </c>
      <c r="B11">
        <v>25</v>
      </c>
      <c r="C11">
        <v>6</v>
      </c>
      <c r="D11" s="2">
        <f>Tabulka1[[#This Row],[Vážných + smrtelných]]/Tabulka1[[#This Row],[Celkem]]</f>
        <v>0.24</v>
      </c>
      <c r="E11">
        <v>0</v>
      </c>
      <c r="F11">
        <v>0</v>
      </c>
      <c r="G11" s="2" t="e">
        <f>Tabulka1[[#This Row],[Osobní - vážné]]/Tabulka1[[#This Row],[Pouze osobní - celkem]]</f>
        <v>#DIV/0!</v>
      </c>
      <c r="H11">
        <v>0</v>
      </c>
      <c r="I11" t="e">
        <f>Tabulka1[[#This Row],[Pouze osobní - celkem]]/Tabulka1[[#This Row],[V registru]]*100</f>
        <v>#DIV/0!</v>
      </c>
      <c r="J11" t="e">
        <f>Tabulka1[[#This Row],[Osobní - vážné]]/Tabulka1[[#This Row],[V registru]]*10000</f>
        <v>#DIV/0!</v>
      </c>
      <c r="K11" s="7"/>
      <c r="L11" s="7"/>
      <c r="M11" s="7" t="e">
        <f>Tabulka1[[#This Row],[Nová auta - vazne]]/Tabulka1[[#This Row],[Nová auta - celkem]]*10000</f>
        <v>#DIV/0!</v>
      </c>
      <c r="N11" s="7"/>
      <c r="O11" s="7"/>
      <c r="P11" s="7">
        <f>Tabulka1[[#This Row],[Poradi - osobaky]]-Tabulka1[[#This Row],[Poradi - novy osobaky]]</f>
        <v>0</v>
      </c>
    </row>
    <row r="12" spans="1:16" hidden="1" x14ac:dyDescent="0.3">
      <c r="A12" t="s">
        <v>41</v>
      </c>
      <c r="B12">
        <v>48</v>
      </c>
      <c r="C12">
        <v>13</v>
      </c>
      <c r="D12" s="2">
        <f>Tabulka1[[#This Row],[Vážných + smrtelných]]/Tabulka1[[#This Row],[Celkem]]</f>
        <v>0.27083333333333331</v>
      </c>
      <c r="E12">
        <v>0</v>
      </c>
      <c r="F12">
        <v>0</v>
      </c>
      <c r="G12" s="2" t="e">
        <f>Tabulka1[[#This Row],[Osobní - vážné]]/Tabulka1[[#This Row],[Pouze osobní - celkem]]</f>
        <v>#DIV/0!</v>
      </c>
      <c r="H12">
        <v>0</v>
      </c>
      <c r="I12" t="e">
        <f>Tabulka1[[#This Row],[Pouze osobní - celkem]]/Tabulka1[[#This Row],[V registru]]*100</f>
        <v>#DIV/0!</v>
      </c>
      <c r="J12" t="e">
        <f>Tabulka1[[#This Row],[Osobní - vážné]]/Tabulka1[[#This Row],[V registru]]*10000</f>
        <v>#DIV/0!</v>
      </c>
      <c r="K12" s="7"/>
      <c r="L12" s="7"/>
      <c r="M12" s="7" t="e">
        <f>Tabulka1[[#This Row],[Nová auta - vazne]]/Tabulka1[[#This Row],[Nová auta - celkem]]*10000</f>
        <v>#DIV/0!</v>
      </c>
      <c r="N12" s="7"/>
      <c r="O12" s="7"/>
      <c r="P12" s="7">
        <f>Tabulka1[[#This Row],[Poradi - osobaky]]-Tabulka1[[#This Row],[Poradi - novy osobaky]]</f>
        <v>0</v>
      </c>
    </row>
    <row r="13" spans="1:16" hidden="1" x14ac:dyDescent="0.3">
      <c r="A13" t="s">
        <v>68</v>
      </c>
      <c r="B13">
        <v>46</v>
      </c>
      <c r="C13">
        <v>2</v>
      </c>
      <c r="D13" s="2">
        <f>Tabulka1[[#This Row],[Vážných + smrtelných]]/Tabulka1[[#This Row],[Celkem]]</f>
        <v>4.3478260869565216E-2</v>
      </c>
      <c r="E13">
        <v>0</v>
      </c>
      <c r="F13">
        <v>0</v>
      </c>
      <c r="G13" s="2" t="e">
        <f>Tabulka1[[#This Row],[Osobní - vážné]]/Tabulka1[[#This Row],[Pouze osobní - celkem]]</f>
        <v>#DIV/0!</v>
      </c>
      <c r="H13">
        <v>0</v>
      </c>
      <c r="I13" t="e">
        <f>Tabulka1[[#This Row],[Pouze osobní - celkem]]/Tabulka1[[#This Row],[V registru]]*100</f>
        <v>#DIV/0!</v>
      </c>
      <c r="J13" t="e">
        <f>Tabulka1[[#This Row],[Osobní - vážné]]/Tabulka1[[#This Row],[V registru]]*10000</f>
        <v>#DIV/0!</v>
      </c>
      <c r="K13" s="7"/>
      <c r="L13" s="7"/>
      <c r="M13" s="7" t="e">
        <f>Tabulka1[[#This Row],[Nová auta - vazne]]/Tabulka1[[#This Row],[Nová auta - celkem]]*10000</f>
        <v>#DIV/0!</v>
      </c>
      <c r="N13" s="7"/>
      <c r="O13" s="7"/>
      <c r="P13" s="7">
        <f>Tabulka1[[#This Row],[Poradi - osobaky]]-Tabulka1[[#This Row],[Poradi - novy osobaky]]</f>
        <v>0</v>
      </c>
    </row>
    <row r="14" spans="1:16" hidden="1" x14ac:dyDescent="0.3">
      <c r="A14" t="s">
        <v>52</v>
      </c>
      <c r="B14">
        <v>937</v>
      </c>
      <c r="C14">
        <v>176</v>
      </c>
      <c r="D14" s="2">
        <f>Tabulka1[[#This Row],[Vážných + smrtelných]]/Tabulka1[[#This Row],[Celkem]]</f>
        <v>0.18783351120597652</v>
      </c>
      <c r="E14">
        <v>0</v>
      </c>
      <c r="F14">
        <v>0</v>
      </c>
      <c r="G14" s="2" t="e">
        <f>Tabulka1[[#This Row],[Osobní - vážné]]/Tabulka1[[#This Row],[Pouze osobní - celkem]]</f>
        <v>#DIV/0!</v>
      </c>
      <c r="H14">
        <v>0</v>
      </c>
      <c r="I14" t="e">
        <f>Tabulka1[[#This Row],[Pouze osobní - celkem]]/Tabulka1[[#This Row],[V registru]]*100</f>
        <v>#DIV/0!</v>
      </c>
      <c r="J14" t="e">
        <f>Tabulka1[[#This Row],[Osobní - vážné]]/Tabulka1[[#This Row],[V registru]]*10000</f>
        <v>#DIV/0!</v>
      </c>
      <c r="K14" s="7"/>
      <c r="L14" s="7"/>
      <c r="M14" s="7" t="e">
        <f>Tabulka1[[#This Row],[Nová auta - vazne]]/Tabulka1[[#This Row],[Nová auta - celkem]]*10000</f>
        <v>#DIV/0!</v>
      </c>
      <c r="N14" s="7"/>
      <c r="O14" s="7"/>
      <c r="P14" s="7">
        <f>Tabulka1[[#This Row],[Poradi - osobaky]]-Tabulka1[[#This Row],[Poradi - novy osobaky]]</f>
        <v>0</v>
      </c>
    </row>
    <row r="15" spans="1:16" hidden="1" x14ac:dyDescent="0.3">
      <c r="A15" t="s">
        <v>97</v>
      </c>
      <c r="B15">
        <v>142089</v>
      </c>
      <c r="C15">
        <v>3965</v>
      </c>
      <c r="D15" s="2">
        <f>Tabulka1[[#This Row],[Vážných + smrtelných]]/Tabulka1[[#This Row],[Celkem]]</f>
        <v>2.7905045429273204E-2</v>
      </c>
      <c r="E15">
        <v>0</v>
      </c>
      <c r="F15">
        <v>0</v>
      </c>
      <c r="G15" s="2" t="e">
        <f>Tabulka1[[#This Row],[Osobní - vážné]]/Tabulka1[[#This Row],[Pouze osobní - celkem]]</f>
        <v>#DIV/0!</v>
      </c>
      <c r="H15">
        <v>0</v>
      </c>
      <c r="I15" t="e">
        <f>Tabulka1[[#This Row],[Pouze osobní - celkem]]/Tabulka1[[#This Row],[V registru]]*100</f>
        <v>#DIV/0!</v>
      </c>
      <c r="J15" t="e">
        <f>Tabulka1[[#This Row],[Osobní - vážné]]/Tabulka1[[#This Row],[V registru]]*10000</f>
        <v>#DIV/0!</v>
      </c>
      <c r="K15" s="7"/>
      <c r="L15" s="7"/>
      <c r="M15" s="7" t="e">
        <f>Tabulka1[[#This Row],[Nová auta - vazne]]/Tabulka1[[#This Row],[Nová auta - celkem]]*10000</f>
        <v>#DIV/0!</v>
      </c>
      <c r="N15" s="7"/>
      <c r="O15" s="7"/>
      <c r="P15" s="7">
        <f>Tabulka1[[#This Row],[Poradi - osobaky]]-Tabulka1[[#This Row],[Poradi - novy osobaky]]</f>
        <v>0</v>
      </c>
    </row>
    <row r="16" spans="1:16" hidden="1" x14ac:dyDescent="0.3">
      <c r="A16" t="s">
        <v>76</v>
      </c>
      <c r="B16">
        <v>1079</v>
      </c>
      <c r="C16">
        <v>233</v>
      </c>
      <c r="D16" s="2">
        <f>Tabulka1[[#This Row],[Vážných + smrtelných]]/Tabulka1[[#This Row],[Celkem]]</f>
        <v>0.2159406858202039</v>
      </c>
      <c r="E16">
        <v>0</v>
      </c>
      <c r="F16">
        <v>0</v>
      </c>
      <c r="G16" s="2" t="e">
        <f>Tabulka1[[#This Row],[Osobní - vážné]]/Tabulka1[[#This Row],[Pouze osobní - celkem]]</f>
        <v>#DIV/0!</v>
      </c>
      <c r="H16">
        <v>0</v>
      </c>
      <c r="I16" t="e">
        <f>Tabulka1[[#This Row],[Pouze osobní - celkem]]/Tabulka1[[#This Row],[V registru]]*100</f>
        <v>#DIV/0!</v>
      </c>
      <c r="J16" t="e">
        <f>Tabulka1[[#This Row],[Osobní - vážné]]/Tabulka1[[#This Row],[V registru]]*10000</f>
        <v>#DIV/0!</v>
      </c>
      <c r="K16" s="7"/>
      <c r="L16" s="7"/>
      <c r="M16" s="7" t="e">
        <f>Tabulka1[[#This Row],[Nová auta - vazne]]/Tabulka1[[#This Row],[Nová auta - celkem]]*10000</f>
        <v>#DIV/0!</v>
      </c>
      <c r="N16" s="7"/>
      <c r="O16" s="7"/>
      <c r="P16" s="7">
        <f>Tabulka1[[#This Row],[Poradi - osobaky]]-Tabulka1[[#This Row],[Poradi - novy osobaky]]</f>
        <v>0</v>
      </c>
    </row>
    <row r="17" spans="1:16" hidden="1" x14ac:dyDescent="0.3">
      <c r="A17" t="s">
        <v>60</v>
      </c>
      <c r="B17">
        <v>201</v>
      </c>
      <c r="C17">
        <v>56</v>
      </c>
      <c r="D17" s="2">
        <f>Tabulka1[[#This Row],[Vážných + smrtelných]]/Tabulka1[[#This Row],[Celkem]]</f>
        <v>0.27860696517412936</v>
      </c>
      <c r="E17">
        <v>0</v>
      </c>
      <c r="F17">
        <v>0</v>
      </c>
      <c r="G17" s="2" t="e">
        <f>Tabulka1[[#This Row],[Osobní - vážné]]/Tabulka1[[#This Row],[Pouze osobní - celkem]]</f>
        <v>#DIV/0!</v>
      </c>
      <c r="H17">
        <v>0</v>
      </c>
      <c r="I17" t="e">
        <f>Tabulka1[[#This Row],[Pouze osobní - celkem]]/Tabulka1[[#This Row],[V registru]]*100</f>
        <v>#DIV/0!</v>
      </c>
      <c r="J17" t="e">
        <f>Tabulka1[[#This Row],[Osobní - vážné]]/Tabulka1[[#This Row],[V registru]]*10000</f>
        <v>#DIV/0!</v>
      </c>
      <c r="K17" s="7"/>
      <c r="L17" s="7"/>
      <c r="M17" s="7" t="e">
        <f>Tabulka1[[#This Row],[Nová auta - vazne]]/Tabulka1[[#This Row],[Nová auta - celkem]]*10000</f>
        <v>#DIV/0!</v>
      </c>
      <c r="N17" s="7"/>
      <c r="O17" s="7"/>
      <c r="P17" s="7">
        <f>Tabulka1[[#This Row],[Poradi - osobaky]]-Tabulka1[[#This Row],[Poradi - novy osobaky]]</f>
        <v>0</v>
      </c>
    </row>
    <row r="18" spans="1:16" hidden="1" x14ac:dyDescent="0.3">
      <c r="A18" t="s">
        <v>79</v>
      </c>
      <c r="B18">
        <v>1996</v>
      </c>
      <c r="C18">
        <v>53</v>
      </c>
      <c r="D18" s="2">
        <f>Tabulka1[[#This Row],[Vážných + smrtelných]]/Tabulka1[[#This Row],[Celkem]]</f>
        <v>2.6553106212424848E-2</v>
      </c>
      <c r="E18">
        <v>0</v>
      </c>
      <c r="F18">
        <v>0</v>
      </c>
      <c r="G18" s="2" t="e">
        <f>Tabulka1[[#This Row],[Osobní - vážné]]/Tabulka1[[#This Row],[Pouze osobní - celkem]]</f>
        <v>#DIV/0!</v>
      </c>
      <c r="H18">
        <v>0</v>
      </c>
      <c r="I18" t="e">
        <f>Tabulka1[[#This Row],[Pouze osobní - celkem]]/Tabulka1[[#This Row],[V registru]]*100</f>
        <v>#DIV/0!</v>
      </c>
      <c r="J18" t="e">
        <f>Tabulka1[[#This Row],[Osobní - vážné]]/Tabulka1[[#This Row],[V registru]]*10000</f>
        <v>#DIV/0!</v>
      </c>
      <c r="K18" s="7"/>
      <c r="L18" s="7"/>
      <c r="M18" s="7" t="e">
        <f>Tabulka1[[#This Row],[Nová auta - vazne]]/Tabulka1[[#This Row],[Nová auta - celkem]]*10000</f>
        <v>#DIV/0!</v>
      </c>
      <c r="N18" s="7"/>
      <c r="O18" s="7"/>
      <c r="P18" s="7">
        <f>Tabulka1[[#This Row],[Poradi - osobaky]]-Tabulka1[[#This Row],[Poradi - novy osobaky]]</f>
        <v>0</v>
      </c>
    </row>
    <row r="19" spans="1:16" hidden="1" x14ac:dyDescent="0.3">
      <c r="A19" t="s">
        <v>69</v>
      </c>
      <c r="B19">
        <v>41</v>
      </c>
      <c r="C19">
        <v>3</v>
      </c>
      <c r="D19" s="2">
        <f>Tabulka1[[#This Row],[Vážných + smrtelných]]/Tabulka1[[#This Row],[Celkem]]</f>
        <v>7.3170731707317069E-2</v>
      </c>
      <c r="E19">
        <v>0</v>
      </c>
      <c r="F19">
        <v>0</v>
      </c>
      <c r="G19" s="2" t="e">
        <f>Tabulka1[[#This Row],[Osobní - vážné]]/Tabulka1[[#This Row],[Pouze osobní - celkem]]</f>
        <v>#DIV/0!</v>
      </c>
      <c r="H19">
        <v>0</v>
      </c>
      <c r="I19" t="e">
        <f>Tabulka1[[#This Row],[Pouze osobní - celkem]]/Tabulka1[[#This Row],[V registru]]*100</f>
        <v>#DIV/0!</v>
      </c>
      <c r="J19" t="e">
        <f>Tabulka1[[#This Row],[Osobní - vážné]]/Tabulka1[[#This Row],[V registru]]*10000</f>
        <v>#DIV/0!</v>
      </c>
      <c r="K19" s="7"/>
      <c r="L19" s="7"/>
      <c r="M19" s="7" t="e">
        <f>Tabulka1[[#This Row],[Nová auta - vazne]]/Tabulka1[[#This Row],[Nová auta - celkem]]*10000</f>
        <v>#DIV/0!</v>
      </c>
      <c r="N19" s="7"/>
      <c r="O19" s="7"/>
      <c r="P19" s="7">
        <f>Tabulka1[[#This Row],[Poradi - osobaky]]-Tabulka1[[#This Row],[Poradi - novy osobaky]]</f>
        <v>0</v>
      </c>
    </row>
    <row r="20" spans="1:16" hidden="1" x14ac:dyDescent="0.3">
      <c r="A20" t="s">
        <v>39</v>
      </c>
      <c r="B20">
        <v>33</v>
      </c>
      <c r="C20">
        <v>6</v>
      </c>
      <c r="D20" s="2">
        <f>Tabulka1[[#This Row],[Vážných + smrtelných]]/Tabulka1[[#This Row],[Celkem]]</f>
        <v>0.18181818181818182</v>
      </c>
      <c r="E20">
        <v>0</v>
      </c>
      <c r="F20">
        <v>0</v>
      </c>
      <c r="G20" s="2" t="e">
        <f>Tabulka1[[#This Row],[Osobní - vážné]]/Tabulka1[[#This Row],[Pouze osobní - celkem]]</f>
        <v>#DIV/0!</v>
      </c>
      <c r="H20">
        <v>0</v>
      </c>
      <c r="I20" t="e">
        <f>Tabulka1[[#This Row],[Pouze osobní - celkem]]/Tabulka1[[#This Row],[V registru]]*100</f>
        <v>#DIV/0!</v>
      </c>
      <c r="J20" t="e">
        <f>Tabulka1[[#This Row],[Osobní - vážné]]/Tabulka1[[#This Row],[V registru]]*10000</f>
        <v>#DIV/0!</v>
      </c>
      <c r="K20" s="7"/>
      <c r="L20" s="7"/>
      <c r="M20" s="7" t="e">
        <f>Tabulka1[[#This Row],[Nová auta - vazne]]/Tabulka1[[#This Row],[Nová auta - celkem]]*10000</f>
        <v>#DIV/0!</v>
      </c>
      <c r="N20" s="7"/>
      <c r="O20" s="7"/>
      <c r="P20" s="7">
        <f>Tabulka1[[#This Row],[Poradi - osobaky]]-Tabulka1[[#This Row],[Poradi - novy osobaky]]</f>
        <v>0</v>
      </c>
    </row>
    <row r="21" spans="1:16" hidden="1" x14ac:dyDescent="0.3">
      <c r="A21" t="s">
        <v>42</v>
      </c>
      <c r="B21">
        <v>141</v>
      </c>
      <c r="C21">
        <v>28</v>
      </c>
      <c r="D21" s="2">
        <f>Tabulka1[[#This Row],[Vážných + smrtelných]]/Tabulka1[[#This Row],[Celkem]]</f>
        <v>0.19858156028368795</v>
      </c>
      <c r="E21">
        <v>0</v>
      </c>
      <c r="F21">
        <v>0</v>
      </c>
      <c r="G21" s="2" t="e">
        <f>Tabulka1[[#This Row],[Osobní - vážné]]/Tabulka1[[#This Row],[Pouze osobní - celkem]]</f>
        <v>#DIV/0!</v>
      </c>
      <c r="H21">
        <v>0</v>
      </c>
      <c r="I21" t="e">
        <f>Tabulka1[[#This Row],[Pouze osobní - celkem]]/Tabulka1[[#This Row],[V registru]]*100</f>
        <v>#DIV/0!</v>
      </c>
      <c r="J21" t="e">
        <f>Tabulka1[[#This Row],[Osobní - vážné]]/Tabulka1[[#This Row],[V registru]]*10000</f>
        <v>#DIV/0!</v>
      </c>
      <c r="K21" s="7"/>
      <c r="L21" s="7"/>
      <c r="M21" s="7" t="e">
        <f>Tabulka1[[#This Row],[Nová auta - vazne]]/Tabulka1[[#This Row],[Nová auta - celkem]]*10000</f>
        <v>#DIV/0!</v>
      </c>
      <c r="N21" s="7"/>
      <c r="O21" s="7"/>
      <c r="P21" s="7">
        <f>Tabulka1[[#This Row],[Poradi - osobaky]]-Tabulka1[[#This Row],[Poradi - novy osobaky]]</f>
        <v>0</v>
      </c>
    </row>
    <row r="22" spans="1:16" hidden="1" x14ac:dyDescent="0.3">
      <c r="A22" t="s">
        <v>91</v>
      </c>
      <c r="B22">
        <v>157</v>
      </c>
      <c r="C22">
        <v>6</v>
      </c>
      <c r="D22" s="2">
        <f>Tabulka1[[#This Row],[Vážných + smrtelných]]/Tabulka1[[#This Row],[Celkem]]</f>
        <v>3.8216560509554139E-2</v>
      </c>
      <c r="E22">
        <v>0</v>
      </c>
      <c r="F22">
        <v>0</v>
      </c>
      <c r="G22" s="2" t="e">
        <f>Tabulka1[[#This Row],[Osobní - vážné]]/Tabulka1[[#This Row],[Pouze osobní - celkem]]</f>
        <v>#DIV/0!</v>
      </c>
      <c r="H22">
        <v>0</v>
      </c>
      <c r="I22" t="e">
        <f>Tabulka1[[#This Row],[Pouze osobní - celkem]]/Tabulka1[[#This Row],[V registru]]*100</f>
        <v>#DIV/0!</v>
      </c>
      <c r="J22" t="e">
        <f>Tabulka1[[#This Row],[Osobní - vážné]]/Tabulka1[[#This Row],[V registru]]*10000</f>
        <v>#DIV/0!</v>
      </c>
      <c r="K22" s="7"/>
      <c r="L22" s="7"/>
      <c r="M22" s="7" t="e">
        <f>Tabulka1[[#This Row],[Nová auta - vazne]]/Tabulka1[[#This Row],[Nová auta - celkem]]*10000</f>
        <v>#DIV/0!</v>
      </c>
      <c r="N22" s="7"/>
      <c r="O22" s="7"/>
      <c r="P22" s="7">
        <f>Tabulka1[[#This Row],[Poradi - osobaky]]-Tabulka1[[#This Row],[Poradi - novy osobaky]]</f>
        <v>0</v>
      </c>
    </row>
    <row r="23" spans="1:16" hidden="1" x14ac:dyDescent="0.3">
      <c r="A23" t="s">
        <v>34</v>
      </c>
      <c r="B23">
        <v>14</v>
      </c>
      <c r="C23">
        <v>1</v>
      </c>
      <c r="D23" s="2">
        <f>Tabulka1[[#This Row],[Vážných + smrtelných]]/Tabulka1[[#This Row],[Celkem]]</f>
        <v>7.1428571428571425E-2</v>
      </c>
      <c r="E23">
        <v>0</v>
      </c>
      <c r="F23">
        <v>0</v>
      </c>
      <c r="G23" s="2" t="e">
        <f>Tabulka1[[#This Row],[Osobní - vážné]]/Tabulka1[[#This Row],[Pouze osobní - celkem]]</f>
        <v>#DIV/0!</v>
      </c>
      <c r="H23">
        <v>0</v>
      </c>
      <c r="I23" t="e">
        <f>Tabulka1[[#This Row],[Pouze osobní - celkem]]/Tabulka1[[#This Row],[V registru]]*100</f>
        <v>#DIV/0!</v>
      </c>
      <c r="J23" t="e">
        <f>Tabulka1[[#This Row],[Osobní - vážné]]/Tabulka1[[#This Row],[V registru]]*10000</f>
        <v>#DIV/0!</v>
      </c>
      <c r="K23" s="7"/>
      <c r="L23" s="7"/>
      <c r="M23" s="7" t="e">
        <f>Tabulka1[[#This Row],[Nová auta - vazne]]/Tabulka1[[#This Row],[Nová auta - celkem]]*10000</f>
        <v>#DIV/0!</v>
      </c>
      <c r="N23" s="7"/>
      <c r="O23" s="7"/>
      <c r="P23" s="7">
        <f>Tabulka1[[#This Row],[Poradi - osobaky]]-Tabulka1[[#This Row],[Poradi - novy osobaky]]</f>
        <v>0</v>
      </c>
    </row>
    <row r="24" spans="1:16" hidden="1" x14ac:dyDescent="0.3">
      <c r="A24" t="s">
        <v>64</v>
      </c>
      <c r="B24">
        <v>255</v>
      </c>
      <c r="C24">
        <v>33</v>
      </c>
      <c r="D24" s="2">
        <f>Tabulka1[[#This Row],[Vážných + smrtelných]]/Tabulka1[[#This Row],[Celkem]]</f>
        <v>0.12941176470588237</v>
      </c>
      <c r="E24">
        <v>0</v>
      </c>
      <c r="F24">
        <v>0</v>
      </c>
      <c r="G24" s="2" t="e">
        <f>Tabulka1[[#This Row],[Osobní - vážné]]/Tabulka1[[#This Row],[Pouze osobní - celkem]]</f>
        <v>#DIV/0!</v>
      </c>
      <c r="H24">
        <v>0</v>
      </c>
      <c r="I24" t="e">
        <f>Tabulka1[[#This Row],[Pouze osobní - celkem]]/Tabulka1[[#This Row],[V registru]]*100</f>
        <v>#DIV/0!</v>
      </c>
      <c r="J24" t="e">
        <f>Tabulka1[[#This Row],[Osobní - vážné]]/Tabulka1[[#This Row],[V registru]]*10000</f>
        <v>#DIV/0!</v>
      </c>
      <c r="K24" s="7"/>
      <c r="L24" s="7"/>
      <c r="M24" s="7" t="e">
        <f>Tabulka1[[#This Row],[Nová auta - vazne]]/Tabulka1[[#This Row],[Nová auta - celkem]]*10000</f>
        <v>#DIV/0!</v>
      </c>
      <c r="N24" s="7"/>
      <c r="O24" s="7"/>
      <c r="P24" s="7">
        <f>Tabulka1[[#This Row],[Poradi - osobaky]]-Tabulka1[[#This Row],[Poradi - novy osobaky]]</f>
        <v>0</v>
      </c>
    </row>
    <row r="25" spans="1:16" hidden="1" x14ac:dyDescent="0.3">
      <c r="A25" t="s">
        <v>84</v>
      </c>
      <c r="B25">
        <v>263</v>
      </c>
      <c r="C25">
        <v>5</v>
      </c>
      <c r="D25" s="2">
        <f>Tabulka1[[#This Row],[Vážných + smrtelných]]/Tabulka1[[#This Row],[Celkem]]</f>
        <v>1.9011406844106463E-2</v>
      </c>
      <c r="E25">
        <v>0</v>
      </c>
      <c r="F25">
        <v>0</v>
      </c>
      <c r="G25" s="2" t="e">
        <f>Tabulka1[[#This Row],[Osobní - vážné]]/Tabulka1[[#This Row],[Pouze osobní - celkem]]</f>
        <v>#DIV/0!</v>
      </c>
      <c r="H25">
        <v>0</v>
      </c>
      <c r="I25" t="e">
        <f>Tabulka1[[#This Row],[Pouze osobní - celkem]]/Tabulka1[[#This Row],[V registru]]*100</f>
        <v>#DIV/0!</v>
      </c>
      <c r="J25" t="e">
        <f>Tabulka1[[#This Row],[Osobní - vážné]]/Tabulka1[[#This Row],[V registru]]*10000</f>
        <v>#DIV/0!</v>
      </c>
      <c r="K25" s="7"/>
      <c r="L25" s="7"/>
      <c r="M25" s="7" t="e">
        <f>Tabulka1[[#This Row],[Nová auta - vazne]]/Tabulka1[[#This Row],[Nová auta - celkem]]*10000</f>
        <v>#DIV/0!</v>
      </c>
      <c r="N25" s="7"/>
      <c r="O25" s="7"/>
      <c r="P25" s="7">
        <f>Tabulka1[[#This Row],[Poradi - osobaky]]-Tabulka1[[#This Row],[Poradi - novy osobaky]]</f>
        <v>0</v>
      </c>
    </row>
    <row r="26" spans="1:16" hidden="1" x14ac:dyDescent="0.3">
      <c r="A26" t="s">
        <v>70</v>
      </c>
      <c r="B26">
        <v>298</v>
      </c>
      <c r="C26">
        <v>58</v>
      </c>
      <c r="D26" s="2">
        <f>Tabulka1[[#This Row],[Vážných + smrtelných]]/Tabulka1[[#This Row],[Celkem]]</f>
        <v>0.19463087248322147</v>
      </c>
      <c r="E26">
        <v>0</v>
      </c>
      <c r="F26">
        <v>0</v>
      </c>
      <c r="G26" s="2" t="e">
        <f>Tabulka1[[#This Row],[Osobní - vážné]]/Tabulka1[[#This Row],[Pouze osobní - celkem]]</f>
        <v>#DIV/0!</v>
      </c>
      <c r="H26">
        <v>0</v>
      </c>
      <c r="I26" t="e">
        <f>Tabulka1[[#This Row],[Pouze osobní - celkem]]/Tabulka1[[#This Row],[V registru]]*100</f>
        <v>#DIV/0!</v>
      </c>
      <c r="J26" t="e">
        <f>Tabulka1[[#This Row],[Osobní - vážné]]/Tabulka1[[#This Row],[V registru]]*10000</f>
        <v>#DIV/0!</v>
      </c>
      <c r="K26" s="7"/>
      <c r="L26" s="7"/>
      <c r="M26" s="7" t="e">
        <f>Tabulka1[[#This Row],[Nová auta - vazne]]/Tabulka1[[#This Row],[Nová auta - celkem]]*10000</f>
        <v>#DIV/0!</v>
      </c>
      <c r="N26" s="7"/>
      <c r="O26" s="7"/>
      <c r="P26" s="7">
        <f>Tabulka1[[#This Row],[Poradi - osobaky]]-Tabulka1[[#This Row],[Poradi - novy osobaky]]</f>
        <v>0</v>
      </c>
    </row>
    <row r="27" spans="1:16" hidden="1" x14ac:dyDescent="0.3">
      <c r="A27" t="s">
        <v>98</v>
      </c>
      <c r="B27">
        <v>1722</v>
      </c>
      <c r="C27">
        <v>68</v>
      </c>
      <c r="D27" s="2">
        <f>Tabulka1[[#This Row],[Vážných + smrtelných]]/Tabulka1[[#This Row],[Celkem]]</f>
        <v>3.9488966318234613E-2</v>
      </c>
      <c r="E27">
        <v>0</v>
      </c>
      <c r="F27">
        <v>0</v>
      </c>
      <c r="G27" s="2" t="e">
        <f>Tabulka1[[#This Row],[Osobní - vážné]]/Tabulka1[[#This Row],[Pouze osobní - celkem]]</f>
        <v>#DIV/0!</v>
      </c>
      <c r="H27">
        <v>0</v>
      </c>
      <c r="I27" t="e">
        <f>Tabulka1[[#This Row],[Pouze osobní - celkem]]/Tabulka1[[#This Row],[V registru]]*100</f>
        <v>#DIV/0!</v>
      </c>
      <c r="J27" t="e">
        <f>Tabulka1[[#This Row],[Osobní - vážné]]/Tabulka1[[#This Row],[V registru]]*10000</f>
        <v>#DIV/0!</v>
      </c>
      <c r="K27" s="7"/>
      <c r="L27" s="7"/>
      <c r="M27" s="7" t="e">
        <f>Tabulka1[[#This Row],[Nová auta - vazne]]/Tabulka1[[#This Row],[Nová auta - celkem]]*10000</f>
        <v>#DIV/0!</v>
      </c>
      <c r="N27" s="7"/>
      <c r="O27" s="7"/>
      <c r="P27" s="7">
        <f>Tabulka1[[#This Row],[Poradi - osobaky]]-Tabulka1[[#This Row],[Poradi - novy osobaky]]</f>
        <v>0</v>
      </c>
    </row>
    <row r="28" spans="1:16" hidden="1" x14ac:dyDescent="0.3">
      <c r="A28" t="s">
        <v>7</v>
      </c>
      <c r="B28">
        <v>8</v>
      </c>
      <c r="C28">
        <v>2</v>
      </c>
      <c r="D28" s="2">
        <f>Tabulka1[[#This Row],[Vážných + smrtelných]]/Tabulka1[[#This Row],[Celkem]]</f>
        <v>0.25</v>
      </c>
      <c r="E28">
        <v>0</v>
      </c>
      <c r="F28">
        <v>0</v>
      </c>
      <c r="G28" s="2" t="e">
        <f>Tabulka1[[#This Row],[Osobní - vážné]]/Tabulka1[[#This Row],[Pouze osobní - celkem]]</f>
        <v>#DIV/0!</v>
      </c>
      <c r="H28">
        <v>0</v>
      </c>
      <c r="I28" t="e">
        <f>Tabulka1[[#This Row],[Pouze osobní - celkem]]/Tabulka1[[#This Row],[V registru]]*100</f>
        <v>#DIV/0!</v>
      </c>
      <c r="J28" t="e">
        <f>Tabulka1[[#This Row],[Osobní - vážné]]/Tabulka1[[#This Row],[V registru]]*10000</f>
        <v>#DIV/0!</v>
      </c>
      <c r="K28" s="7"/>
      <c r="L28" s="7"/>
      <c r="M28" s="7" t="e">
        <f>Tabulka1[[#This Row],[Nová auta - vazne]]/Tabulka1[[#This Row],[Nová auta - celkem]]*10000</f>
        <v>#DIV/0!</v>
      </c>
      <c r="N28" s="7"/>
      <c r="O28" s="7"/>
      <c r="P28" s="7">
        <f>Tabulka1[[#This Row],[Poradi - osobaky]]-Tabulka1[[#This Row],[Poradi - novy osobaky]]</f>
        <v>0</v>
      </c>
    </row>
    <row r="29" spans="1:16" hidden="1" x14ac:dyDescent="0.3">
      <c r="A29" t="s">
        <v>24</v>
      </c>
      <c r="B29">
        <v>2722</v>
      </c>
      <c r="C29">
        <v>594</v>
      </c>
      <c r="D29" s="2">
        <f>Tabulka1[[#This Row],[Vážných + smrtelných]]/Tabulka1[[#This Row],[Celkem]]</f>
        <v>0.21822189566495223</v>
      </c>
      <c r="E29">
        <v>1</v>
      </c>
      <c r="F29">
        <v>0</v>
      </c>
      <c r="G29" s="2">
        <f>Tabulka1[[#This Row],[Osobní - vážné]]/Tabulka1[[#This Row],[Pouze osobní - celkem]]</f>
        <v>0</v>
      </c>
      <c r="H29">
        <v>0</v>
      </c>
      <c r="I29" t="e">
        <f>Tabulka1[[#This Row],[Pouze osobní - celkem]]/Tabulka1[[#This Row],[V registru]]*100</f>
        <v>#DIV/0!</v>
      </c>
      <c r="J29" t="e">
        <f>Tabulka1[[#This Row],[Osobní - vážné]]/Tabulka1[[#This Row],[V registru]]*10000</f>
        <v>#DIV/0!</v>
      </c>
      <c r="K29" s="7"/>
      <c r="L29" s="7"/>
      <c r="M29" s="7" t="e">
        <f>Tabulka1[[#This Row],[Nová auta - vazne]]/Tabulka1[[#This Row],[Nová auta - celkem]]*10000</f>
        <v>#DIV/0!</v>
      </c>
      <c r="N29" s="7"/>
      <c r="O29" s="7"/>
      <c r="P29" s="7">
        <f>Tabulka1[[#This Row],[Poradi - osobaky]]-Tabulka1[[#This Row],[Poradi - novy osobaky]]</f>
        <v>0</v>
      </c>
    </row>
    <row r="30" spans="1:16" hidden="1" x14ac:dyDescent="0.3">
      <c r="A30" t="s">
        <v>81</v>
      </c>
      <c r="B30">
        <v>62</v>
      </c>
      <c r="C30">
        <v>0</v>
      </c>
      <c r="D30" s="2">
        <f>Tabulka1[[#This Row],[Vážných + smrtelných]]/Tabulka1[[#This Row],[Celkem]]</f>
        <v>0</v>
      </c>
      <c r="E30">
        <v>1</v>
      </c>
      <c r="F30">
        <v>0</v>
      </c>
      <c r="G30" s="2">
        <f>Tabulka1[[#This Row],[Osobní - vážné]]/Tabulka1[[#This Row],[Pouze osobní - celkem]]</f>
        <v>0</v>
      </c>
      <c r="H30">
        <v>0</v>
      </c>
      <c r="I30" t="e">
        <f>Tabulka1[[#This Row],[Pouze osobní - celkem]]/Tabulka1[[#This Row],[V registru]]*100</f>
        <v>#DIV/0!</v>
      </c>
      <c r="J30" t="e">
        <f>Tabulka1[[#This Row],[Osobní - vážné]]/Tabulka1[[#This Row],[V registru]]*10000</f>
        <v>#DIV/0!</v>
      </c>
      <c r="K30" s="7"/>
      <c r="L30" s="7"/>
      <c r="M30" s="7" t="e">
        <f>Tabulka1[[#This Row],[Nová auta - vazne]]/Tabulka1[[#This Row],[Nová auta - celkem]]*10000</f>
        <v>#DIV/0!</v>
      </c>
      <c r="N30" s="7"/>
      <c r="O30" s="7"/>
      <c r="P30" s="7">
        <f>Tabulka1[[#This Row],[Poradi - osobaky]]-Tabulka1[[#This Row],[Poradi - novy osobaky]]</f>
        <v>0</v>
      </c>
    </row>
    <row r="31" spans="1:16" hidden="1" x14ac:dyDescent="0.3">
      <c r="A31" t="s">
        <v>18</v>
      </c>
      <c r="B31">
        <v>4877</v>
      </c>
      <c r="C31">
        <v>174</v>
      </c>
      <c r="D31" s="2">
        <f>Tabulka1[[#This Row],[Vážných + smrtelných]]/Tabulka1[[#This Row],[Celkem]]</f>
        <v>3.5677670699200331E-2</v>
      </c>
      <c r="E31">
        <v>1</v>
      </c>
      <c r="F31">
        <v>0</v>
      </c>
      <c r="G31" s="2">
        <f>Tabulka1[[#This Row],[Osobní - vážné]]/Tabulka1[[#This Row],[Pouze osobní - celkem]]</f>
        <v>0</v>
      </c>
      <c r="H31">
        <v>0</v>
      </c>
      <c r="I31" t="e">
        <f>Tabulka1[[#This Row],[Pouze osobní - celkem]]/Tabulka1[[#This Row],[V registru]]*100</f>
        <v>#DIV/0!</v>
      </c>
      <c r="J31" t="e">
        <f>Tabulka1[[#This Row],[Osobní - vážné]]/Tabulka1[[#This Row],[V registru]]*10000</f>
        <v>#DIV/0!</v>
      </c>
      <c r="K31" s="7"/>
      <c r="L31" s="7"/>
      <c r="M31" s="7" t="e">
        <f>Tabulka1[[#This Row],[Nová auta - vazne]]/Tabulka1[[#This Row],[Nová auta - celkem]]*10000</f>
        <v>#DIV/0!</v>
      </c>
      <c r="N31" s="7"/>
      <c r="O31" s="7"/>
      <c r="P31" s="7">
        <f>Tabulka1[[#This Row],[Poradi - osobaky]]-Tabulka1[[#This Row],[Poradi - novy osobaky]]</f>
        <v>0</v>
      </c>
    </row>
    <row r="32" spans="1:16" hidden="1" x14ac:dyDescent="0.3">
      <c r="A32" t="s">
        <v>48</v>
      </c>
      <c r="B32">
        <v>17</v>
      </c>
      <c r="C32">
        <v>0</v>
      </c>
      <c r="D32" s="2">
        <f>Tabulka1[[#This Row],[Vážných + smrtelných]]/Tabulka1[[#This Row],[Celkem]]</f>
        <v>0</v>
      </c>
      <c r="E32">
        <v>1</v>
      </c>
      <c r="F32">
        <v>0</v>
      </c>
      <c r="G32" s="2">
        <f>Tabulka1[[#This Row],[Osobní - vážné]]/Tabulka1[[#This Row],[Pouze osobní - celkem]]</f>
        <v>0</v>
      </c>
      <c r="H32">
        <v>0</v>
      </c>
      <c r="I32" t="e">
        <f>Tabulka1[[#This Row],[Pouze osobní - celkem]]/Tabulka1[[#This Row],[V registru]]*100</f>
        <v>#DIV/0!</v>
      </c>
      <c r="J32" t="e">
        <f>Tabulka1[[#This Row],[Osobní - vážné]]/Tabulka1[[#This Row],[V registru]]*10000</f>
        <v>#DIV/0!</v>
      </c>
      <c r="K32" s="7"/>
      <c r="L32" s="7"/>
      <c r="M32" s="7" t="e">
        <f>Tabulka1[[#This Row],[Nová auta - vazne]]/Tabulka1[[#This Row],[Nová auta - celkem]]*10000</f>
        <v>#DIV/0!</v>
      </c>
      <c r="N32" s="7"/>
      <c r="O32" s="7"/>
      <c r="P32" s="7">
        <f>Tabulka1[[#This Row],[Poradi - osobaky]]-Tabulka1[[#This Row],[Poradi - novy osobaky]]</f>
        <v>0</v>
      </c>
    </row>
    <row r="33" spans="1:16" hidden="1" x14ac:dyDescent="0.3">
      <c r="A33" t="s">
        <v>30</v>
      </c>
      <c r="B33">
        <v>6402</v>
      </c>
      <c r="C33">
        <v>125</v>
      </c>
      <c r="D33" s="2">
        <f>Tabulka1[[#This Row],[Vážných + smrtelných]]/Tabulka1[[#This Row],[Celkem]]</f>
        <v>1.9525148391127772E-2</v>
      </c>
      <c r="E33">
        <v>1</v>
      </c>
      <c r="F33">
        <v>0</v>
      </c>
      <c r="G33" s="2">
        <f>Tabulka1[[#This Row],[Osobní - vážné]]/Tabulka1[[#This Row],[Pouze osobní - celkem]]</f>
        <v>0</v>
      </c>
      <c r="H33">
        <v>0</v>
      </c>
      <c r="I33" t="e">
        <f>Tabulka1[[#This Row],[Pouze osobní - celkem]]/Tabulka1[[#This Row],[V registru]]*100</f>
        <v>#DIV/0!</v>
      </c>
      <c r="J33" t="e">
        <f>Tabulka1[[#This Row],[Osobní - vážné]]/Tabulka1[[#This Row],[V registru]]*10000</f>
        <v>#DIV/0!</v>
      </c>
      <c r="K33" s="7"/>
      <c r="L33" s="7"/>
      <c r="M33" s="7" t="e">
        <f>Tabulka1[[#This Row],[Nová auta - vazne]]/Tabulka1[[#This Row],[Nová auta - celkem]]*10000</f>
        <v>#DIV/0!</v>
      </c>
      <c r="N33" s="7"/>
      <c r="O33" s="7"/>
      <c r="P33" s="7">
        <f>Tabulka1[[#This Row],[Poradi - osobaky]]-Tabulka1[[#This Row],[Poradi - novy osobaky]]</f>
        <v>0</v>
      </c>
    </row>
    <row r="34" spans="1:16" hidden="1" x14ac:dyDescent="0.3">
      <c r="A34" t="s">
        <v>95</v>
      </c>
      <c r="B34">
        <v>2</v>
      </c>
      <c r="C34">
        <v>0</v>
      </c>
      <c r="D34" s="2">
        <f>Tabulka1[[#This Row],[Vážných + smrtelných]]/Tabulka1[[#This Row],[Celkem]]</f>
        <v>0</v>
      </c>
      <c r="E34">
        <v>2</v>
      </c>
      <c r="F34">
        <v>0</v>
      </c>
      <c r="G34" s="2">
        <f>Tabulka1[[#This Row],[Osobní - vážné]]/Tabulka1[[#This Row],[Pouze osobní - celkem]]</f>
        <v>0</v>
      </c>
      <c r="H34">
        <v>0</v>
      </c>
      <c r="I34" t="e">
        <f>Tabulka1[[#This Row],[Pouze osobní - celkem]]/Tabulka1[[#This Row],[V registru]]*100</f>
        <v>#DIV/0!</v>
      </c>
      <c r="J34" t="e">
        <f>Tabulka1[[#This Row],[Osobní - vážné]]/Tabulka1[[#This Row],[V registru]]*10000</f>
        <v>#DIV/0!</v>
      </c>
      <c r="K34" s="7"/>
      <c r="L34" s="7"/>
      <c r="M34" s="7" t="e">
        <f>Tabulka1[[#This Row],[Nová auta - vazne]]/Tabulka1[[#This Row],[Nová auta - celkem]]*10000</f>
        <v>#DIV/0!</v>
      </c>
      <c r="N34" s="7"/>
      <c r="O34" s="7"/>
      <c r="P34" s="7">
        <f>Tabulka1[[#This Row],[Poradi - osobaky]]-Tabulka1[[#This Row],[Poradi - novy osobaky]]</f>
        <v>0</v>
      </c>
    </row>
    <row r="35" spans="1:16" hidden="1" x14ac:dyDescent="0.3">
      <c r="A35" t="s">
        <v>44</v>
      </c>
      <c r="B35">
        <v>2</v>
      </c>
      <c r="C35">
        <v>0</v>
      </c>
      <c r="D35" s="2">
        <f>Tabulka1[[#This Row],[Vážných + smrtelných]]/Tabulka1[[#This Row],[Celkem]]</f>
        <v>0</v>
      </c>
      <c r="E35">
        <v>2</v>
      </c>
      <c r="F35">
        <v>0</v>
      </c>
      <c r="G35" s="2">
        <f>Tabulka1[[#This Row],[Osobní - vážné]]/Tabulka1[[#This Row],[Pouze osobní - celkem]]</f>
        <v>0</v>
      </c>
      <c r="H35">
        <v>0</v>
      </c>
      <c r="I35" t="e">
        <f>Tabulka1[[#This Row],[Pouze osobní - celkem]]/Tabulka1[[#This Row],[V registru]]*100</f>
        <v>#DIV/0!</v>
      </c>
      <c r="J35" t="e">
        <f>Tabulka1[[#This Row],[Osobní - vážné]]/Tabulka1[[#This Row],[V registru]]*10000</f>
        <v>#DIV/0!</v>
      </c>
      <c r="K35" s="7"/>
      <c r="L35" s="7"/>
      <c r="M35" s="7" t="e">
        <f>Tabulka1[[#This Row],[Nová auta - vazne]]/Tabulka1[[#This Row],[Nová auta - celkem]]*10000</f>
        <v>#DIV/0!</v>
      </c>
      <c r="N35" s="7"/>
      <c r="O35" s="7"/>
      <c r="P35" s="7">
        <f>Tabulka1[[#This Row],[Poradi - osobaky]]-Tabulka1[[#This Row],[Poradi - novy osobaky]]</f>
        <v>0</v>
      </c>
    </row>
    <row r="36" spans="1:16" hidden="1" x14ac:dyDescent="0.3">
      <c r="A36" t="s">
        <v>93</v>
      </c>
      <c r="B36">
        <v>28</v>
      </c>
      <c r="C36">
        <v>0</v>
      </c>
      <c r="D36" s="2">
        <f>Tabulka1[[#This Row],[Vážných + smrtelných]]/Tabulka1[[#This Row],[Celkem]]</f>
        <v>0</v>
      </c>
      <c r="E36">
        <v>4</v>
      </c>
      <c r="F36">
        <v>0</v>
      </c>
      <c r="G36" s="2">
        <f>Tabulka1[[#This Row],[Osobní - vážné]]/Tabulka1[[#This Row],[Pouze osobní - celkem]]</f>
        <v>0</v>
      </c>
      <c r="H36">
        <v>0</v>
      </c>
      <c r="I36" t="e">
        <f>Tabulka1[[#This Row],[Pouze osobní - celkem]]/Tabulka1[[#This Row],[V registru]]*100</f>
        <v>#DIV/0!</v>
      </c>
      <c r="J36" t="e">
        <f>Tabulka1[[#This Row],[Osobní - vážné]]/Tabulka1[[#This Row],[V registru]]*10000</f>
        <v>#DIV/0!</v>
      </c>
      <c r="K36" s="7"/>
      <c r="L36" s="7"/>
      <c r="M36" s="7" t="e">
        <f>Tabulka1[[#This Row],[Nová auta - vazne]]/Tabulka1[[#This Row],[Nová auta - celkem]]*10000</f>
        <v>#DIV/0!</v>
      </c>
      <c r="N36" s="7"/>
      <c r="O36" s="7"/>
      <c r="P36" s="7">
        <f>Tabulka1[[#This Row],[Poradi - osobaky]]-Tabulka1[[#This Row],[Poradi - novy osobaky]]</f>
        <v>0</v>
      </c>
    </row>
    <row r="37" spans="1:16" hidden="1" x14ac:dyDescent="0.3">
      <c r="A37" t="s">
        <v>37</v>
      </c>
      <c r="B37">
        <v>9958</v>
      </c>
      <c r="C37">
        <v>196</v>
      </c>
      <c r="D37" s="2">
        <f>Tabulka1[[#This Row],[Vážných + smrtelných]]/Tabulka1[[#This Row],[Celkem]]</f>
        <v>1.9682667202249447E-2</v>
      </c>
      <c r="E37">
        <v>4</v>
      </c>
      <c r="F37">
        <v>0</v>
      </c>
      <c r="G37" s="2">
        <f>Tabulka1[[#This Row],[Osobní - vážné]]/Tabulka1[[#This Row],[Pouze osobní - celkem]]</f>
        <v>0</v>
      </c>
      <c r="H37">
        <v>0</v>
      </c>
      <c r="I37" t="e">
        <f>Tabulka1[[#This Row],[Pouze osobní - celkem]]/Tabulka1[[#This Row],[V registru]]*100</f>
        <v>#DIV/0!</v>
      </c>
      <c r="J37" t="e">
        <f>Tabulka1[[#This Row],[Osobní - vážné]]/Tabulka1[[#This Row],[V registru]]*10000</f>
        <v>#DIV/0!</v>
      </c>
      <c r="K37" s="7"/>
      <c r="L37" s="7"/>
      <c r="M37" s="7" t="e">
        <f>Tabulka1[[#This Row],[Nová auta - vazne]]/Tabulka1[[#This Row],[Nová auta - celkem]]*10000</f>
        <v>#DIV/0!</v>
      </c>
      <c r="N37" s="7"/>
      <c r="O37" s="7"/>
      <c r="P37" s="7">
        <f>Tabulka1[[#This Row],[Poradi - osobaky]]-Tabulka1[[#This Row],[Poradi - novy osobaky]]</f>
        <v>0</v>
      </c>
    </row>
    <row r="38" spans="1:16" hidden="1" x14ac:dyDescent="0.3">
      <c r="A38" t="s">
        <v>9</v>
      </c>
      <c r="B38">
        <v>20</v>
      </c>
      <c r="C38">
        <v>1</v>
      </c>
      <c r="D38" s="2">
        <f>Tabulka1[[#This Row],[Vážných + smrtelných]]/Tabulka1[[#This Row],[Celkem]]</f>
        <v>0.05</v>
      </c>
      <c r="E38">
        <v>7</v>
      </c>
      <c r="F38">
        <v>1</v>
      </c>
      <c r="G38" s="2">
        <f>Tabulka1[[#This Row],[Osobní - vážné]]/Tabulka1[[#This Row],[Pouze osobní - celkem]]</f>
        <v>0.14285714285714285</v>
      </c>
      <c r="H38">
        <v>0</v>
      </c>
      <c r="I38" t="e">
        <f>Tabulka1[[#This Row],[Pouze osobní - celkem]]/Tabulka1[[#This Row],[V registru]]*100</f>
        <v>#DIV/0!</v>
      </c>
      <c r="J38" t="e">
        <f>Tabulka1[[#This Row],[Osobní - vážné]]/Tabulka1[[#This Row],[V registru]]*10000</f>
        <v>#DIV/0!</v>
      </c>
      <c r="K38" s="7"/>
      <c r="L38" s="7"/>
      <c r="M38" s="7" t="e">
        <f>Tabulka1[[#This Row],[Nová auta - vazne]]/Tabulka1[[#This Row],[Nová auta - celkem]]*10000</f>
        <v>#DIV/0!</v>
      </c>
      <c r="N38" s="7"/>
      <c r="O38" s="7"/>
      <c r="P38" s="7">
        <f>Tabulka1[[#This Row],[Poradi - osobaky]]-Tabulka1[[#This Row],[Poradi - novy osobaky]]</f>
        <v>0</v>
      </c>
    </row>
    <row r="39" spans="1:16" hidden="1" x14ac:dyDescent="0.3">
      <c r="A39" t="s">
        <v>2</v>
      </c>
      <c r="B39">
        <v>27</v>
      </c>
      <c r="C39">
        <v>1</v>
      </c>
      <c r="D39" s="2">
        <f>Tabulka1[[#This Row],[Vážných + smrtelných]]/Tabulka1[[#This Row],[Celkem]]</f>
        <v>3.7037037037037035E-2</v>
      </c>
      <c r="E39">
        <v>9</v>
      </c>
      <c r="F39">
        <v>1</v>
      </c>
      <c r="G39" s="2">
        <f>Tabulka1[[#This Row],[Osobní - vážné]]/Tabulka1[[#This Row],[Pouze osobní - celkem]]</f>
        <v>0.1111111111111111</v>
      </c>
      <c r="H39">
        <v>0</v>
      </c>
      <c r="I39" t="e">
        <f>Tabulka1[[#This Row],[Pouze osobní - celkem]]/Tabulka1[[#This Row],[V registru]]*100</f>
        <v>#DIV/0!</v>
      </c>
      <c r="J39" t="e">
        <f>Tabulka1[[#This Row],[Osobní - vážné]]/Tabulka1[[#This Row],[V registru]]*10000</f>
        <v>#DIV/0!</v>
      </c>
      <c r="K39" s="7"/>
      <c r="L39" s="7"/>
      <c r="M39" s="7" t="e">
        <f>Tabulka1[[#This Row],[Nová auta - vazne]]/Tabulka1[[#This Row],[Nová auta - celkem]]*10000</f>
        <v>#DIV/0!</v>
      </c>
      <c r="N39" s="7"/>
      <c r="O39" s="7"/>
      <c r="P39" s="7">
        <f>Tabulka1[[#This Row],[Poradi - osobaky]]-Tabulka1[[#This Row],[Poradi - novy osobaky]]</f>
        <v>0</v>
      </c>
    </row>
    <row r="40" spans="1:16" hidden="1" x14ac:dyDescent="0.3">
      <c r="A40" t="s">
        <v>21</v>
      </c>
      <c r="B40">
        <v>21</v>
      </c>
      <c r="C40">
        <v>0</v>
      </c>
      <c r="D40" s="2">
        <f>Tabulka1[[#This Row],[Vážných + smrtelných]]/Tabulka1[[#This Row],[Celkem]]</f>
        <v>0</v>
      </c>
      <c r="E40">
        <v>9</v>
      </c>
      <c r="F40">
        <v>0</v>
      </c>
      <c r="G40" s="2">
        <f>Tabulka1[[#This Row],[Osobní - vážné]]/Tabulka1[[#This Row],[Pouze osobní - celkem]]</f>
        <v>0</v>
      </c>
      <c r="H40">
        <v>0</v>
      </c>
      <c r="I40" t="e">
        <f>Tabulka1[[#This Row],[Pouze osobní - celkem]]/Tabulka1[[#This Row],[V registru]]*100</f>
        <v>#DIV/0!</v>
      </c>
      <c r="J40" t="e">
        <f>Tabulka1[[#This Row],[Osobní - vážné]]/Tabulka1[[#This Row],[V registru]]*10000</f>
        <v>#DIV/0!</v>
      </c>
      <c r="K40" s="7"/>
      <c r="L40" s="7"/>
      <c r="M40" s="7" t="e">
        <f>Tabulka1[[#This Row],[Nová auta - vazne]]/Tabulka1[[#This Row],[Nová auta - celkem]]*10000</f>
        <v>#DIV/0!</v>
      </c>
      <c r="N40" s="7"/>
      <c r="O40" s="7"/>
      <c r="P40" s="7">
        <f>Tabulka1[[#This Row],[Poradi - osobaky]]-Tabulka1[[#This Row],[Poradi - novy osobaky]]</f>
        <v>0</v>
      </c>
    </row>
    <row r="41" spans="1:16" hidden="1" x14ac:dyDescent="0.3">
      <c r="A41" t="s">
        <v>82</v>
      </c>
      <c r="B41">
        <v>11</v>
      </c>
      <c r="C41">
        <v>0</v>
      </c>
      <c r="D41" s="2">
        <f>Tabulka1[[#This Row],[Vážných + smrtelných]]/Tabulka1[[#This Row],[Celkem]]</f>
        <v>0</v>
      </c>
      <c r="E41">
        <v>10</v>
      </c>
      <c r="F41">
        <v>0</v>
      </c>
      <c r="G41" s="2">
        <f>Tabulka1[[#This Row],[Osobní - vážné]]/Tabulka1[[#This Row],[Pouze osobní - celkem]]</f>
        <v>0</v>
      </c>
      <c r="H41">
        <v>1251</v>
      </c>
      <c r="I41">
        <f>Tabulka1[[#This Row],[Pouze osobní - celkem]]/Tabulka1[[#This Row],[V registru]]*100</f>
        <v>0.79936051159072741</v>
      </c>
      <c r="J41">
        <f>Tabulka1[[#This Row],[Osobní - vážné]]/Tabulka1[[#This Row],[V registru]]*10000</f>
        <v>0</v>
      </c>
      <c r="K41" s="7"/>
      <c r="L41" s="7"/>
      <c r="M41" s="7" t="e">
        <f>Tabulka1[[#This Row],[Nová auta - vazne]]/Tabulka1[[#This Row],[Nová auta - celkem]]*10000</f>
        <v>#DIV/0!</v>
      </c>
      <c r="N41" s="7"/>
      <c r="O41" s="7"/>
      <c r="P41" s="7">
        <f>Tabulka1[[#This Row],[Poradi - osobaky]]-Tabulka1[[#This Row],[Poradi - novy osobaky]]</f>
        <v>0</v>
      </c>
    </row>
    <row r="42" spans="1:16" hidden="1" x14ac:dyDescent="0.3">
      <c r="A42" t="s">
        <v>73</v>
      </c>
      <c r="B42">
        <v>11</v>
      </c>
      <c r="C42">
        <v>0</v>
      </c>
      <c r="D42" s="2">
        <f>Tabulka1[[#This Row],[Vážných + smrtelných]]/Tabulka1[[#This Row],[Celkem]]</f>
        <v>0</v>
      </c>
      <c r="E42">
        <v>11</v>
      </c>
      <c r="F42">
        <v>0</v>
      </c>
      <c r="G42" s="2">
        <f>Tabulka1[[#This Row],[Osobní - vážné]]/Tabulka1[[#This Row],[Pouze osobní - celkem]]</f>
        <v>0</v>
      </c>
      <c r="H42">
        <v>2659</v>
      </c>
      <c r="I42">
        <f>Tabulka1[[#This Row],[Pouze osobní - celkem]]/Tabulka1[[#This Row],[V registru]]*100</f>
        <v>0.4136893569010906</v>
      </c>
      <c r="J42">
        <f>Tabulka1[[#This Row],[Osobní - vážné]]/Tabulka1[[#This Row],[V registru]]*10000</f>
        <v>0</v>
      </c>
      <c r="K42" s="7"/>
      <c r="L42" s="7"/>
      <c r="M42" s="7" t="e">
        <f>Tabulka1[[#This Row],[Nová auta - vazne]]/Tabulka1[[#This Row],[Nová auta - celkem]]*10000</f>
        <v>#DIV/0!</v>
      </c>
      <c r="N42" s="7"/>
      <c r="O42" s="7"/>
      <c r="P42" s="7">
        <f>Tabulka1[[#This Row],[Poradi - osobaky]]-Tabulka1[[#This Row],[Poradi - novy osobaky]]</f>
        <v>0</v>
      </c>
    </row>
    <row r="43" spans="1:16" hidden="1" x14ac:dyDescent="0.3">
      <c r="A43" t="s">
        <v>49</v>
      </c>
      <c r="B43">
        <v>291</v>
      </c>
      <c r="C43">
        <v>7</v>
      </c>
      <c r="D43" s="2">
        <f>Tabulka1[[#This Row],[Vážných + smrtelných]]/Tabulka1[[#This Row],[Celkem]]</f>
        <v>2.4054982817869417E-2</v>
      </c>
      <c r="E43">
        <v>12</v>
      </c>
      <c r="F43">
        <v>0</v>
      </c>
      <c r="G43" s="2">
        <f>Tabulka1[[#This Row],[Osobní - vážné]]/Tabulka1[[#This Row],[Pouze osobní - celkem]]</f>
        <v>0</v>
      </c>
      <c r="H43">
        <v>0</v>
      </c>
      <c r="I43" t="e">
        <f>Tabulka1[[#This Row],[Pouze osobní - celkem]]/Tabulka1[[#This Row],[V registru]]*100</f>
        <v>#DIV/0!</v>
      </c>
      <c r="J43" t="e">
        <f>Tabulka1[[#This Row],[Osobní - vážné]]/Tabulka1[[#This Row],[V registru]]*10000</f>
        <v>#DIV/0!</v>
      </c>
      <c r="K43" s="7"/>
      <c r="L43" s="7"/>
      <c r="M43" s="7" t="e">
        <f>Tabulka1[[#This Row],[Nová auta - vazne]]/Tabulka1[[#This Row],[Nová auta - celkem]]*10000</f>
        <v>#DIV/0!</v>
      </c>
      <c r="N43" s="7"/>
      <c r="O43" s="7"/>
      <c r="P43" s="7">
        <f>Tabulka1[[#This Row],[Poradi - osobaky]]-Tabulka1[[#This Row],[Poradi - novy osobaky]]</f>
        <v>0</v>
      </c>
    </row>
    <row r="44" spans="1:16" hidden="1" x14ac:dyDescent="0.3">
      <c r="A44" t="s">
        <v>90</v>
      </c>
      <c r="B44">
        <v>13</v>
      </c>
      <c r="C44">
        <v>0</v>
      </c>
      <c r="D44" s="2">
        <f>Tabulka1[[#This Row],[Vážných + smrtelných]]/Tabulka1[[#This Row],[Celkem]]</f>
        <v>0</v>
      </c>
      <c r="E44">
        <v>13</v>
      </c>
      <c r="F44">
        <v>0</v>
      </c>
      <c r="G44" s="2">
        <f>Tabulka1[[#This Row],[Osobní - vážné]]/Tabulka1[[#This Row],[Pouze osobní - celkem]]</f>
        <v>0</v>
      </c>
      <c r="H44">
        <v>0</v>
      </c>
      <c r="I44" t="e">
        <f>Tabulka1[[#This Row],[Pouze osobní - celkem]]/Tabulka1[[#This Row],[V registru]]*100</f>
        <v>#DIV/0!</v>
      </c>
      <c r="J44" t="e">
        <f>Tabulka1[[#This Row],[Osobní - vážné]]/Tabulka1[[#This Row],[V registru]]*10000</f>
        <v>#DIV/0!</v>
      </c>
      <c r="K44" s="7"/>
      <c r="L44" s="7"/>
      <c r="M44" s="7" t="e">
        <f>Tabulka1[[#This Row],[Nová auta - vazne]]/Tabulka1[[#This Row],[Nová auta - celkem]]*10000</f>
        <v>#DIV/0!</v>
      </c>
      <c r="N44" s="7"/>
      <c r="O44" s="7"/>
      <c r="P44" s="7">
        <f>Tabulka1[[#This Row],[Poradi - osobaky]]-Tabulka1[[#This Row],[Poradi - novy osobaky]]</f>
        <v>0</v>
      </c>
    </row>
    <row r="45" spans="1:16" hidden="1" x14ac:dyDescent="0.3">
      <c r="A45" t="s">
        <v>5</v>
      </c>
      <c r="B45">
        <v>8183</v>
      </c>
      <c r="C45">
        <v>144</v>
      </c>
      <c r="D45" s="2">
        <f>Tabulka1[[#This Row],[Vážných + smrtelných]]/Tabulka1[[#This Row],[Celkem]]</f>
        <v>1.759745814493462E-2</v>
      </c>
      <c r="E45">
        <v>17</v>
      </c>
      <c r="F45">
        <v>0</v>
      </c>
      <c r="G45" s="2">
        <f>Tabulka1[[#This Row],[Osobní - vážné]]/Tabulka1[[#This Row],[Pouze osobní - celkem]]</f>
        <v>0</v>
      </c>
      <c r="H45">
        <v>0</v>
      </c>
      <c r="I45" t="e">
        <f>Tabulka1[[#This Row],[Pouze osobní - celkem]]/Tabulka1[[#This Row],[V registru]]*100</f>
        <v>#DIV/0!</v>
      </c>
      <c r="J45" t="e">
        <f>Tabulka1[[#This Row],[Osobní - vážné]]/Tabulka1[[#This Row],[V registru]]*10000</f>
        <v>#DIV/0!</v>
      </c>
      <c r="K45" s="7"/>
      <c r="L45" s="7"/>
      <c r="M45" s="7" t="e">
        <f>Tabulka1[[#This Row],[Nová auta - vazne]]/Tabulka1[[#This Row],[Nová auta - celkem]]*10000</f>
        <v>#DIV/0!</v>
      </c>
      <c r="N45" s="7"/>
      <c r="O45" s="7"/>
      <c r="P45" s="7">
        <f>Tabulka1[[#This Row],[Poradi - osobaky]]-Tabulka1[[#This Row],[Poradi - novy osobaky]]</f>
        <v>0</v>
      </c>
    </row>
    <row r="46" spans="1:16" hidden="1" x14ac:dyDescent="0.3">
      <c r="A46" t="s">
        <v>50</v>
      </c>
      <c r="B46">
        <v>219</v>
      </c>
      <c r="C46">
        <v>6</v>
      </c>
      <c r="D46" s="2">
        <f>Tabulka1[[#This Row],[Vážných + smrtelných]]/Tabulka1[[#This Row],[Celkem]]</f>
        <v>2.7397260273972601E-2</v>
      </c>
      <c r="E46">
        <v>18</v>
      </c>
      <c r="F46">
        <v>0</v>
      </c>
      <c r="G46" s="2">
        <f>Tabulka1[[#This Row],[Osobní - vážné]]/Tabulka1[[#This Row],[Pouze osobní - celkem]]</f>
        <v>0</v>
      </c>
      <c r="H46">
        <v>0</v>
      </c>
      <c r="I46" t="e">
        <f>Tabulka1[[#This Row],[Pouze osobní - celkem]]/Tabulka1[[#This Row],[V registru]]*100</f>
        <v>#DIV/0!</v>
      </c>
      <c r="J46" t="e">
        <f>Tabulka1[[#This Row],[Osobní - vážné]]/Tabulka1[[#This Row],[V registru]]*10000</f>
        <v>#DIV/0!</v>
      </c>
      <c r="K46" s="7"/>
      <c r="L46" s="7"/>
      <c r="M46" s="7" t="e">
        <f>Tabulka1[[#This Row],[Nová auta - vazne]]/Tabulka1[[#This Row],[Nová auta - celkem]]*10000</f>
        <v>#DIV/0!</v>
      </c>
      <c r="N46" s="7"/>
      <c r="O46" s="7"/>
      <c r="P46" s="7">
        <f>Tabulka1[[#This Row],[Poradi - osobaky]]-Tabulka1[[#This Row],[Poradi - novy osobaky]]</f>
        <v>0</v>
      </c>
    </row>
    <row r="47" spans="1:16" hidden="1" x14ac:dyDescent="0.3">
      <c r="A47" t="s">
        <v>20</v>
      </c>
      <c r="B47">
        <v>19</v>
      </c>
      <c r="C47">
        <v>2</v>
      </c>
      <c r="D47" s="2">
        <f>Tabulka1[[#This Row],[Vážných + smrtelných]]/Tabulka1[[#This Row],[Celkem]]</f>
        <v>0.10526315789473684</v>
      </c>
      <c r="E47">
        <v>19</v>
      </c>
      <c r="F47">
        <v>2</v>
      </c>
      <c r="G47" s="2">
        <f>Tabulka1[[#This Row],[Osobní - vážné]]/Tabulka1[[#This Row],[Pouze osobní - celkem]]</f>
        <v>0.10526315789473684</v>
      </c>
      <c r="H47">
        <v>0</v>
      </c>
      <c r="I47" t="e">
        <f>Tabulka1[[#This Row],[Pouze osobní - celkem]]/Tabulka1[[#This Row],[V registru]]*100</f>
        <v>#DIV/0!</v>
      </c>
      <c r="J47" t="e">
        <f>Tabulka1[[#This Row],[Osobní - vážné]]/Tabulka1[[#This Row],[V registru]]*10000</f>
        <v>#DIV/0!</v>
      </c>
      <c r="K47" s="7"/>
      <c r="L47" s="7"/>
      <c r="M47" s="7" t="e">
        <f>Tabulka1[[#This Row],[Nová auta - vazne]]/Tabulka1[[#This Row],[Nová auta - celkem]]*10000</f>
        <v>#DIV/0!</v>
      </c>
      <c r="N47" s="7"/>
      <c r="O47" s="7"/>
      <c r="P47" s="7">
        <f>Tabulka1[[#This Row],[Poradi - osobaky]]-Tabulka1[[#This Row],[Poradi - novy osobaky]]</f>
        <v>0</v>
      </c>
    </row>
    <row r="48" spans="1:16" hidden="1" x14ac:dyDescent="0.3">
      <c r="A48" t="s">
        <v>19</v>
      </c>
      <c r="B48">
        <v>20</v>
      </c>
      <c r="C48">
        <v>2</v>
      </c>
      <c r="D48" s="2">
        <f>Tabulka1[[#This Row],[Vážných + smrtelných]]/Tabulka1[[#This Row],[Celkem]]</f>
        <v>0.1</v>
      </c>
      <c r="E48">
        <v>20</v>
      </c>
      <c r="F48">
        <v>2</v>
      </c>
      <c r="G48" s="2">
        <f>Tabulka1[[#This Row],[Osobní - vážné]]/Tabulka1[[#This Row],[Pouze osobní - celkem]]</f>
        <v>0.1</v>
      </c>
      <c r="H48">
        <v>1443</v>
      </c>
      <c r="I48">
        <f>Tabulka1[[#This Row],[Pouze osobní - celkem]]/Tabulka1[[#This Row],[V registru]]*100</f>
        <v>1.386001386001386</v>
      </c>
      <c r="J48">
        <f>Tabulka1[[#This Row],[Osobní - vážné]]/Tabulka1[[#This Row],[V registru]]*10000</f>
        <v>13.86001386001386</v>
      </c>
      <c r="K48" s="7"/>
      <c r="L48" s="7"/>
      <c r="M48" s="7" t="e">
        <f>Tabulka1[[#This Row],[Nová auta - vazne]]/Tabulka1[[#This Row],[Nová auta - celkem]]*10000</f>
        <v>#DIV/0!</v>
      </c>
      <c r="N48" s="7"/>
      <c r="O48" s="7"/>
      <c r="P48" s="7">
        <f>Tabulka1[[#This Row],[Poradi - osobaky]]-Tabulka1[[#This Row],[Poradi - novy osobaky]]</f>
        <v>0</v>
      </c>
    </row>
    <row r="49" spans="1:16" hidden="1" x14ac:dyDescent="0.3">
      <c r="A49" t="s">
        <v>25</v>
      </c>
      <c r="B49">
        <v>4703</v>
      </c>
      <c r="C49">
        <v>95</v>
      </c>
      <c r="D49" s="2">
        <f>Tabulka1[[#This Row],[Vážných + smrtelných]]/Tabulka1[[#This Row],[Celkem]]</f>
        <v>2.0199872421858389E-2</v>
      </c>
      <c r="E49">
        <v>21</v>
      </c>
      <c r="F49">
        <v>1</v>
      </c>
      <c r="G49" s="2">
        <f>Tabulka1[[#This Row],[Osobní - vážné]]/Tabulka1[[#This Row],[Pouze osobní - celkem]]</f>
        <v>4.7619047619047616E-2</v>
      </c>
      <c r="H49">
        <v>0</v>
      </c>
      <c r="I49" t="e">
        <f>Tabulka1[[#This Row],[Pouze osobní - celkem]]/Tabulka1[[#This Row],[V registru]]*100</f>
        <v>#DIV/0!</v>
      </c>
      <c r="J49" t="e">
        <f>Tabulka1[[#This Row],[Osobní - vážné]]/Tabulka1[[#This Row],[V registru]]*10000</f>
        <v>#DIV/0!</v>
      </c>
      <c r="K49" s="7"/>
      <c r="L49" s="7"/>
      <c r="M49" s="7" t="e">
        <f>Tabulka1[[#This Row],[Nová auta - vazne]]/Tabulka1[[#This Row],[Nová auta - celkem]]*10000</f>
        <v>#DIV/0!</v>
      </c>
      <c r="N49" s="7"/>
      <c r="O49" s="7"/>
      <c r="P49" s="7">
        <f>Tabulka1[[#This Row],[Poradi - osobaky]]-Tabulka1[[#This Row],[Poradi - novy osobaky]]</f>
        <v>0</v>
      </c>
    </row>
    <row r="50" spans="1:16" hidden="1" x14ac:dyDescent="0.3">
      <c r="A50" t="s">
        <v>16</v>
      </c>
      <c r="B50">
        <v>45</v>
      </c>
      <c r="C50">
        <v>0</v>
      </c>
      <c r="D50" s="2">
        <f>Tabulka1[[#This Row],[Vážných + smrtelných]]/Tabulka1[[#This Row],[Celkem]]</f>
        <v>0</v>
      </c>
      <c r="E50">
        <v>28</v>
      </c>
      <c r="F50">
        <v>0</v>
      </c>
      <c r="G50" s="2">
        <f>Tabulka1[[#This Row],[Osobní - vážné]]/Tabulka1[[#This Row],[Pouze osobní - celkem]]</f>
        <v>0</v>
      </c>
      <c r="H50">
        <v>1233</v>
      </c>
      <c r="I50">
        <f>Tabulka1[[#This Row],[Pouze osobní - celkem]]/Tabulka1[[#This Row],[V registru]]*100</f>
        <v>2.2708840227088403</v>
      </c>
      <c r="J50">
        <f>Tabulka1[[#This Row],[Osobní - vážné]]/Tabulka1[[#This Row],[V registru]]*10000</f>
        <v>0</v>
      </c>
      <c r="K50" s="7"/>
      <c r="L50" s="7"/>
      <c r="M50" s="7" t="e">
        <f>Tabulka1[[#This Row],[Nová auta - vazne]]/Tabulka1[[#This Row],[Nová auta - celkem]]*10000</f>
        <v>#DIV/0!</v>
      </c>
      <c r="N50" s="7"/>
      <c r="O50" s="7"/>
      <c r="P50" s="7">
        <f>Tabulka1[[#This Row],[Poradi - osobaky]]-Tabulka1[[#This Row],[Poradi - novy osobaky]]</f>
        <v>0</v>
      </c>
    </row>
    <row r="51" spans="1:16" hidden="1" x14ac:dyDescent="0.3">
      <c r="A51" t="s">
        <v>75</v>
      </c>
      <c r="B51">
        <v>3797</v>
      </c>
      <c r="C51">
        <v>93</v>
      </c>
      <c r="D51" s="2">
        <f>Tabulka1[[#This Row],[Vážných + smrtelných]]/Tabulka1[[#This Row],[Celkem]]</f>
        <v>2.4493020805899393E-2</v>
      </c>
      <c r="E51">
        <v>32</v>
      </c>
      <c r="F51">
        <v>2</v>
      </c>
      <c r="G51" s="2">
        <f>Tabulka1[[#This Row],[Osobní - vážné]]/Tabulka1[[#This Row],[Pouze osobní - celkem]]</f>
        <v>6.25E-2</v>
      </c>
      <c r="H51">
        <v>4714</v>
      </c>
      <c r="I51">
        <f>Tabulka1[[#This Row],[Pouze osobní - celkem]]/Tabulka1[[#This Row],[V registru]]*100</f>
        <v>0.67882901994060241</v>
      </c>
      <c r="J51">
        <f>Tabulka1[[#This Row],[Osobní - vážné]]/Tabulka1[[#This Row],[V registru]]*10000</f>
        <v>4.2426813746287655</v>
      </c>
      <c r="K51" s="7"/>
      <c r="L51" s="7"/>
      <c r="M51" s="7" t="e">
        <f>Tabulka1[[#This Row],[Nová auta - vazne]]/Tabulka1[[#This Row],[Nová auta - celkem]]*10000</f>
        <v>#DIV/0!</v>
      </c>
      <c r="N51" s="7"/>
      <c r="O51" s="7"/>
      <c r="P51" s="7">
        <f>Tabulka1[[#This Row],[Poradi - osobaky]]-Tabulka1[[#This Row],[Poradi - novy osobaky]]</f>
        <v>0</v>
      </c>
    </row>
    <row r="52" spans="1:16" hidden="1" x14ac:dyDescent="0.3">
      <c r="A52" t="s">
        <v>54</v>
      </c>
      <c r="B52">
        <v>672</v>
      </c>
      <c r="C52">
        <v>13</v>
      </c>
      <c r="D52" s="2">
        <f>Tabulka1[[#This Row],[Vážných + smrtelných]]/Tabulka1[[#This Row],[Celkem]]</f>
        <v>1.9345238095238096E-2</v>
      </c>
      <c r="E52">
        <v>45</v>
      </c>
      <c r="F52">
        <v>0</v>
      </c>
      <c r="G52" s="2">
        <f>Tabulka1[[#This Row],[Osobní - vážné]]/Tabulka1[[#This Row],[Pouze osobní - celkem]]</f>
        <v>0</v>
      </c>
      <c r="H52">
        <v>0</v>
      </c>
      <c r="I52" t="e">
        <f>Tabulka1[[#This Row],[Pouze osobní - celkem]]/Tabulka1[[#This Row],[V registru]]*100</f>
        <v>#DIV/0!</v>
      </c>
      <c r="J52" t="e">
        <f>Tabulka1[[#This Row],[Osobní - vážné]]/Tabulka1[[#This Row],[V registru]]*10000</f>
        <v>#DIV/0!</v>
      </c>
      <c r="K52" s="7"/>
      <c r="L52" s="7"/>
      <c r="M52" s="7" t="e">
        <f>Tabulka1[[#This Row],[Nová auta - vazne]]/Tabulka1[[#This Row],[Nová auta - celkem]]*10000</f>
        <v>#DIV/0!</v>
      </c>
      <c r="N52" s="7"/>
      <c r="O52" s="7"/>
      <c r="P52" s="7">
        <f>Tabulka1[[#This Row],[Poradi - osobaky]]-Tabulka1[[#This Row],[Poradi - novy osobaky]]</f>
        <v>0</v>
      </c>
    </row>
    <row r="53" spans="1:16" hidden="1" x14ac:dyDescent="0.3">
      <c r="A53" t="s">
        <v>83</v>
      </c>
      <c r="B53">
        <v>47</v>
      </c>
      <c r="C53">
        <v>3</v>
      </c>
      <c r="D53" s="2">
        <f>Tabulka1[[#This Row],[Vážných + smrtelných]]/Tabulka1[[#This Row],[Celkem]]</f>
        <v>6.3829787234042548E-2</v>
      </c>
      <c r="E53">
        <v>47</v>
      </c>
      <c r="F53">
        <v>3</v>
      </c>
      <c r="G53" s="2">
        <f>Tabulka1[[#This Row],[Osobní - vážné]]/Tabulka1[[#This Row],[Pouze osobní - celkem]]</f>
        <v>6.3829787234042548E-2</v>
      </c>
      <c r="H53">
        <v>0</v>
      </c>
      <c r="I53" t="e">
        <f>Tabulka1[[#This Row],[Pouze osobní - celkem]]/Tabulka1[[#This Row],[V registru]]*100</f>
        <v>#DIV/0!</v>
      </c>
      <c r="J53" t="e">
        <f>Tabulka1[[#This Row],[Osobní - vážné]]/Tabulka1[[#This Row],[V registru]]*10000</f>
        <v>#DIV/0!</v>
      </c>
      <c r="K53" s="7"/>
      <c r="L53" s="7"/>
      <c r="M53" s="7" t="e">
        <f>Tabulka1[[#This Row],[Nová auta - vazne]]/Tabulka1[[#This Row],[Nová auta - celkem]]*10000</f>
        <v>#DIV/0!</v>
      </c>
      <c r="N53" s="7"/>
      <c r="O53" s="7"/>
      <c r="P53" s="7">
        <f>Tabulka1[[#This Row],[Poradi - osobaky]]-Tabulka1[[#This Row],[Poradi - novy osobaky]]</f>
        <v>0</v>
      </c>
    </row>
    <row r="54" spans="1:16" hidden="1" x14ac:dyDescent="0.3">
      <c r="A54" t="s">
        <v>26</v>
      </c>
      <c r="B54">
        <v>47</v>
      </c>
      <c r="C54">
        <v>3</v>
      </c>
      <c r="D54" s="2">
        <f>Tabulka1[[#This Row],[Vážných + smrtelných]]/Tabulka1[[#This Row],[Celkem]]</f>
        <v>6.3829787234042548E-2</v>
      </c>
      <c r="E54">
        <v>47</v>
      </c>
      <c r="F54">
        <v>3</v>
      </c>
      <c r="G54" s="2">
        <f>Tabulka1[[#This Row],[Osobní - vážné]]/Tabulka1[[#This Row],[Pouze osobní - celkem]]</f>
        <v>6.3829787234042548E-2</v>
      </c>
      <c r="H54">
        <v>12186</v>
      </c>
      <c r="I54">
        <f>Tabulka1[[#This Row],[Pouze osobní - celkem]]/Tabulka1[[#This Row],[V registru]]*100</f>
        <v>0.38568849499425573</v>
      </c>
      <c r="J54">
        <f>Tabulka1[[#This Row],[Osobní - vážné]]/Tabulka1[[#This Row],[V registru]]*10000</f>
        <v>2.4618414574101428</v>
      </c>
      <c r="K54" s="7"/>
      <c r="L54" s="7"/>
      <c r="M54" s="7" t="e">
        <f>Tabulka1[[#This Row],[Nová auta - vazne]]/Tabulka1[[#This Row],[Nová auta - celkem]]*10000</f>
        <v>#DIV/0!</v>
      </c>
      <c r="N54" s="7"/>
      <c r="O54" s="7"/>
      <c r="P54" s="7">
        <f>Tabulka1[[#This Row],[Poradi - osobaky]]-Tabulka1[[#This Row],[Poradi - novy osobaky]]</f>
        <v>0</v>
      </c>
    </row>
    <row r="55" spans="1:16" hidden="1" x14ac:dyDescent="0.3">
      <c r="A55" t="s">
        <v>53</v>
      </c>
      <c r="B55">
        <v>49</v>
      </c>
      <c r="C55">
        <v>2</v>
      </c>
      <c r="D55" s="2">
        <f>Tabulka1[[#This Row],[Vážných + smrtelných]]/Tabulka1[[#This Row],[Celkem]]</f>
        <v>4.0816326530612242E-2</v>
      </c>
      <c r="E55">
        <v>49</v>
      </c>
      <c r="F55">
        <v>2</v>
      </c>
      <c r="G55" s="2">
        <f>Tabulka1[[#This Row],[Osobní - vážné]]/Tabulka1[[#This Row],[Pouze osobní - celkem]]</f>
        <v>4.0816326530612242E-2</v>
      </c>
      <c r="H55">
        <v>0</v>
      </c>
      <c r="I55" t="e">
        <f>Tabulka1[[#This Row],[Pouze osobní - celkem]]/Tabulka1[[#This Row],[V registru]]*100</f>
        <v>#DIV/0!</v>
      </c>
      <c r="J55" t="e">
        <f>Tabulka1[[#This Row],[Osobní - vážné]]/Tabulka1[[#This Row],[V registru]]*10000</f>
        <v>#DIV/0!</v>
      </c>
      <c r="K55" s="7"/>
      <c r="L55" s="7"/>
      <c r="M55" s="7" t="e">
        <f>Tabulka1[[#This Row],[Nová auta - vazne]]/Tabulka1[[#This Row],[Nová auta - celkem]]*10000</f>
        <v>#DIV/0!</v>
      </c>
      <c r="N55" s="7"/>
      <c r="O55" s="7"/>
      <c r="P55" s="7">
        <f>Tabulka1[[#This Row],[Poradi - osobaky]]-Tabulka1[[#This Row],[Poradi - novy osobaky]]</f>
        <v>0</v>
      </c>
    </row>
    <row r="56" spans="1:16" hidden="1" x14ac:dyDescent="0.3">
      <c r="A56" t="s">
        <v>59</v>
      </c>
      <c r="B56">
        <v>95</v>
      </c>
      <c r="C56">
        <v>2</v>
      </c>
      <c r="D56" s="2">
        <f>Tabulka1[[#This Row],[Vážných + smrtelných]]/Tabulka1[[#This Row],[Celkem]]</f>
        <v>2.1052631578947368E-2</v>
      </c>
      <c r="E56">
        <v>51</v>
      </c>
      <c r="F56">
        <v>2</v>
      </c>
      <c r="G56" s="2">
        <f>Tabulka1[[#This Row],[Osobní - vážné]]/Tabulka1[[#This Row],[Pouze osobní - celkem]]</f>
        <v>3.9215686274509803E-2</v>
      </c>
      <c r="H56">
        <v>0</v>
      </c>
      <c r="I56" t="e">
        <f>Tabulka1[[#This Row],[Pouze osobní - celkem]]/Tabulka1[[#This Row],[V registru]]*100</f>
        <v>#DIV/0!</v>
      </c>
      <c r="J56" t="e">
        <f>Tabulka1[[#This Row],[Osobní - vážné]]/Tabulka1[[#This Row],[V registru]]*10000</f>
        <v>#DIV/0!</v>
      </c>
      <c r="K56" s="7"/>
      <c r="L56" s="7"/>
      <c r="M56" s="7" t="e">
        <f>Tabulka1[[#This Row],[Nová auta - vazne]]/Tabulka1[[#This Row],[Nová auta - celkem]]*10000</f>
        <v>#DIV/0!</v>
      </c>
      <c r="N56" s="7"/>
      <c r="O56" s="7"/>
      <c r="P56" s="7">
        <f>Tabulka1[[#This Row],[Poradi - osobaky]]-Tabulka1[[#This Row],[Poradi - novy osobaky]]</f>
        <v>0</v>
      </c>
    </row>
    <row r="57" spans="1:16" hidden="1" x14ac:dyDescent="0.3">
      <c r="A57" t="s">
        <v>38</v>
      </c>
      <c r="B57">
        <v>61</v>
      </c>
      <c r="C57">
        <v>1</v>
      </c>
      <c r="D57" s="2">
        <f>Tabulka1[[#This Row],[Vážných + smrtelných]]/Tabulka1[[#This Row],[Celkem]]</f>
        <v>1.6393442622950821E-2</v>
      </c>
      <c r="E57">
        <v>61</v>
      </c>
      <c r="F57">
        <v>1</v>
      </c>
      <c r="G57" s="2">
        <f>Tabulka1[[#This Row],[Osobní - vážné]]/Tabulka1[[#This Row],[Pouze osobní - celkem]]</f>
        <v>1.6393442622950821E-2</v>
      </c>
      <c r="H57">
        <v>4542</v>
      </c>
      <c r="I57">
        <f>Tabulka1[[#This Row],[Pouze osobní - celkem]]/Tabulka1[[#This Row],[V registru]]*100</f>
        <v>1.3430206957287538</v>
      </c>
      <c r="J57">
        <f>Tabulka1[[#This Row],[Osobní - vážné]]/Tabulka1[[#This Row],[V registru]]*10000</f>
        <v>2.2016732716864817</v>
      </c>
      <c r="K57" s="7"/>
      <c r="L57" s="7"/>
      <c r="M57" s="7" t="e">
        <f>Tabulka1[[#This Row],[Nová auta - vazne]]/Tabulka1[[#This Row],[Nová auta - celkem]]*10000</f>
        <v>#DIV/0!</v>
      </c>
      <c r="N57" s="7"/>
      <c r="O57" s="7"/>
      <c r="P57" s="7">
        <f>Tabulka1[[#This Row],[Poradi - osobaky]]-Tabulka1[[#This Row],[Poradi - novy osobaky]]</f>
        <v>0</v>
      </c>
    </row>
    <row r="58" spans="1:16" hidden="1" x14ac:dyDescent="0.3">
      <c r="A58" t="s">
        <v>0</v>
      </c>
      <c r="B58">
        <v>73</v>
      </c>
      <c r="C58">
        <v>3</v>
      </c>
      <c r="D58" s="2">
        <f>Tabulka1[[#This Row],[Vážných + smrtelných]]/Tabulka1[[#This Row],[Celkem]]</f>
        <v>4.1095890410958902E-2</v>
      </c>
      <c r="E58">
        <v>72</v>
      </c>
      <c r="F58">
        <v>3</v>
      </c>
      <c r="G58" s="2">
        <f>Tabulka1[[#This Row],[Osobní - vážné]]/Tabulka1[[#This Row],[Pouze osobní - celkem]]</f>
        <v>4.1666666666666664E-2</v>
      </c>
      <c r="H58">
        <v>0</v>
      </c>
      <c r="I58" t="e">
        <f>Tabulka1[[#This Row],[Pouze osobní - celkem]]/Tabulka1[[#This Row],[V registru]]*100</f>
        <v>#DIV/0!</v>
      </c>
      <c r="J58" t="e">
        <f>Tabulka1[[#This Row],[Osobní - vážné]]/Tabulka1[[#This Row],[V registru]]*10000</f>
        <v>#DIV/0!</v>
      </c>
      <c r="K58" s="7"/>
      <c r="L58" s="7"/>
      <c r="M58" s="7" t="e">
        <f>Tabulka1[[#This Row],[Nová auta - vazne]]/Tabulka1[[#This Row],[Nová auta - celkem]]*10000</f>
        <v>#DIV/0!</v>
      </c>
      <c r="N58" s="7"/>
      <c r="O58" s="7"/>
      <c r="P58" s="7">
        <f>Tabulka1[[#This Row],[Poradi - osobaky]]-Tabulka1[[#This Row],[Poradi - novy osobaky]]</f>
        <v>0</v>
      </c>
    </row>
    <row r="59" spans="1:16" hidden="1" x14ac:dyDescent="0.3">
      <c r="A59" t="s">
        <v>61</v>
      </c>
      <c r="B59">
        <v>102</v>
      </c>
      <c r="C59">
        <v>2</v>
      </c>
      <c r="D59" s="2">
        <f>Tabulka1[[#This Row],[Vážných + smrtelných]]/Tabulka1[[#This Row],[Celkem]]</f>
        <v>1.9607843137254902E-2</v>
      </c>
      <c r="E59">
        <v>75</v>
      </c>
      <c r="F59">
        <v>2</v>
      </c>
      <c r="G59" s="2">
        <f>Tabulka1[[#This Row],[Osobní - vážné]]/Tabulka1[[#This Row],[Pouze osobní - celkem]]</f>
        <v>2.6666666666666668E-2</v>
      </c>
      <c r="H59">
        <v>1111</v>
      </c>
      <c r="I59">
        <f>Tabulka1[[#This Row],[Pouze osobní - celkem]]/Tabulka1[[#This Row],[V registru]]*100</f>
        <v>6.7506750675067506</v>
      </c>
      <c r="J59">
        <f>Tabulka1[[#This Row],[Osobní - vážné]]/Tabulka1[[#This Row],[V registru]]*10000</f>
        <v>18.001800180018002</v>
      </c>
      <c r="K59" s="7"/>
      <c r="L59" s="7"/>
      <c r="M59" s="7" t="e">
        <f>Tabulka1[[#This Row],[Nová auta - vazne]]/Tabulka1[[#This Row],[Nová auta - celkem]]*10000</f>
        <v>#DIV/0!</v>
      </c>
      <c r="N59" s="7"/>
      <c r="O59" s="7"/>
      <c r="P59" s="7">
        <f>Tabulka1[[#This Row],[Poradi - osobaky]]-Tabulka1[[#This Row],[Poradi - novy osobaky]]</f>
        <v>0</v>
      </c>
    </row>
    <row r="60" spans="1:16" hidden="1" x14ac:dyDescent="0.3">
      <c r="A60" t="s">
        <v>85</v>
      </c>
      <c r="B60">
        <v>171</v>
      </c>
      <c r="C60">
        <v>13</v>
      </c>
      <c r="D60" s="2">
        <f>Tabulka1[[#This Row],[Vážných + smrtelných]]/Tabulka1[[#This Row],[Celkem]]</f>
        <v>7.6023391812865493E-2</v>
      </c>
      <c r="E60">
        <v>171</v>
      </c>
      <c r="F60">
        <v>13</v>
      </c>
      <c r="G60" s="2">
        <f>Tabulka1[[#This Row],[Osobní - vážné]]/Tabulka1[[#This Row],[Pouze osobní - celkem]]</f>
        <v>7.6023391812865493E-2</v>
      </c>
      <c r="H60">
        <v>13305</v>
      </c>
      <c r="I60">
        <f>Tabulka1[[#This Row],[Pouze osobní - celkem]]/Tabulka1[[#This Row],[V registru]]*100</f>
        <v>1.2852311161217589</v>
      </c>
      <c r="J60">
        <f>Tabulka1[[#This Row],[Osobní - vážné]]/Tabulka1[[#This Row],[V registru]]*10000</f>
        <v>9.7707628711010894</v>
      </c>
      <c r="K60" s="7"/>
      <c r="L60" s="7"/>
      <c r="M60" s="7" t="e">
        <f>Tabulka1[[#This Row],[Nová auta - vazne]]/Tabulka1[[#This Row],[Nová auta - celkem]]*10000</f>
        <v>#DIV/0!</v>
      </c>
      <c r="N60" s="7"/>
      <c r="O60" s="7"/>
      <c r="P60" s="7">
        <f>Tabulka1[[#This Row],[Poradi - osobaky]]-Tabulka1[[#This Row],[Poradi - novy osobaky]]</f>
        <v>0</v>
      </c>
    </row>
    <row r="61" spans="1:16" hidden="1" x14ac:dyDescent="0.3">
      <c r="A61" t="s">
        <v>80</v>
      </c>
      <c r="B61">
        <v>14419</v>
      </c>
      <c r="C61">
        <v>302</v>
      </c>
      <c r="D61" s="2">
        <f>Tabulka1[[#This Row],[Vážných + smrtelných]]/Tabulka1[[#This Row],[Celkem]]</f>
        <v>2.0944587003259588E-2</v>
      </c>
      <c r="E61">
        <v>236</v>
      </c>
      <c r="F61">
        <v>5</v>
      </c>
      <c r="G61" s="2">
        <f>Tabulka1[[#This Row],[Osobní - vážné]]/Tabulka1[[#This Row],[Pouze osobní - celkem]]</f>
        <v>2.1186440677966101E-2</v>
      </c>
      <c r="H61">
        <v>0</v>
      </c>
      <c r="I61" t="e">
        <f>Tabulka1[[#This Row],[Pouze osobní - celkem]]/Tabulka1[[#This Row],[V registru]]*100</f>
        <v>#DIV/0!</v>
      </c>
      <c r="J61" t="e">
        <f>Tabulka1[[#This Row],[Osobní - vážné]]/Tabulka1[[#This Row],[V registru]]*10000</f>
        <v>#DIV/0!</v>
      </c>
      <c r="K61" s="7"/>
      <c r="L61" s="7"/>
      <c r="M61" s="7" t="e">
        <f>Tabulka1[[#This Row],[Nová auta - vazne]]/Tabulka1[[#This Row],[Nová auta - celkem]]*10000</f>
        <v>#DIV/0!</v>
      </c>
      <c r="N61" s="7"/>
      <c r="O61" s="7"/>
      <c r="P61" s="7">
        <f>Tabulka1[[#This Row],[Poradi - osobaky]]-Tabulka1[[#This Row],[Poradi - novy osobaky]]</f>
        <v>0</v>
      </c>
    </row>
    <row r="62" spans="1:16" hidden="1" x14ac:dyDescent="0.3">
      <c r="A62" t="s">
        <v>28</v>
      </c>
      <c r="B62">
        <v>275</v>
      </c>
      <c r="C62">
        <v>16</v>
      </c>
      <c r="D62" s="2">
        <f>Tabulka1[[#This Row],[Vážných + smrtelných]]/Tabulka1[[#This Row],[Celkem]]</f>
        <v>5.8181818181818182E-2</v>
      </c>
      <c r="E62">
        <v>275</v>
      </c>
      <c r="F62">
        <v>16</v>
      </c>
      <c r="G62" s="2">
        <f>Tabulka1[[#This Row],[Osobní - vážné]]/Tabulka1[[#This Row],[Pouze osobní - celkem]]</f>
        <v>5.8181818181818182E-2</v>
      </c>
      <c r="H62">
        <v>21738</v>
      </c>
      <c r="I62">
        <f>Tabulka1[[#This Row],[Pouze osobní - celkem]]/Tabulka1[[#This Row],[V registru]]*100</f>
        <v>1.2650657834207379</v>
      </c>
      <c r="J62">
        <f>Tabulka1[[#This Row],[Osobní - vážné]]/Tabulka1[[#This Row],[V registru]]*10000</f>
        <v>7.3603827399024757</v>
      </c>
      <c r="K62" s="7"/>
      <c r="L62" s="7"/>
      <c r="M62" s="7" t="e">
        <f>Tabulka1[[#This Row],[Nová auta - vazne]]/Tabulka1[[#This Row],[Nová auta - celkem]]*10000</f>
        <v>#DIV/0!</v>
      </c>
      <c r="N62" s="7"/>
      <c r="O62" s="7"/>
      <c r="P62" s="7">
        <f>Tabulka1[[#This Row],[Poradi - osobaky]]-Tabulka1[[#This Row],[Poradi - novy osobaky]]</f>
        <v>0</v>
      </c>
    </row>
    <row r="63" spans="1:16" hidden="1" x14ac:dyDescent="0.3">
      <c r="A63" t="s">
        <v>57</v>
      </c>
      <c r="B63">
        <v>387</v>
      </c>
      <c r="C63">
        <v>9</v>
      </c>
      <c r="D63" s="2">
        <f>Tabulka1[[#This Row],[Vážných + smrtelných]]/Tabulka1[[#This Row],[Celkem]]</f>
        <v>2.3255813953488372E-2</v>
      </c>
      <c r="E63">
        <v>327</v>
      </c>
      <c r="F63">
        <v>7</v>
      </c>
      <c r="G63" s="2">
        <f>Tabulka1[[#This Row],[Osobní - vážné]]/Tabulka1[[#This Row],[Pouze osobní - celkem]]</f>
        <v>2.1406727828746176E-2</v>
      </c>
      <c r="H63">
        <v>2004</v>
      </c>
      <c r="I63">
        <f>Tabulka1[[#This Row],[Pouze osobní - celkem]]/Tabulka1[[#This Row],[V registru]]*100</f>
        <v>16.317365269461078</v>
      </c>
      <c r="J63">
        <f>Tabulka1[[#This Row],[Osobní - vážné]]/Tabulka1[[#This Row],[V registru]]*10000</f>
        <v>34.930139720558884</v>
      </c>
      <c r="K63" s="7"/>
      <c r="L63" s="7"/>
      <c r="M63" s="7" t="e">
        <f>Tabulka1[[#This Row],[Nová auta - vazne]]/Tabulka1[[#This Row],[Nová auta - celkem]]*10000</f>
        <v>#DIV/0!</v>
      </c>
      <c r="N63" s="7"/>
      <c r="O63" s="7"/>
      <c r="P63" s="7">
        <f>Tabulka1[[#This Row],[Poradi - osobaky]]-Tabulka1[[#This Row],[Poradi - novy osobaky]]</f>
        <v>0</v>
      </c>
    </row>
    <row r="64" spans="1:16" hidden="1" x14ac:dyDescent="0.3">
      <c r="A64" t="s">
        <v>46</v>
      </c>
      <c r="B64">
        <v>344</v>
      </c>
      <c r="C64">
        <v>11</v>
      </c>
      <c r="D64" s="2">
        <f>Tabulka1[[#This Row],[Vážných + smrtelných]]/Tabulka1[[#This Row],[Celkem]]</f>
        <v>3.1976744186046513E-2</v>
      </c>
      <c r="E64">
        <v>344</v>
      </c>
      <c r="F64">
        <v>11</v>
      </c>
      <c r="G64" s="2">
        <f>Tabulka1[[#This Row],[Osobní - vážné]]/Tabulka1[[#This Row],[Pouze osobní - celkem]]</f>
        <v>3.1976744186046513E-2</v>
      </c>
      <c r="H64">
        <v>2664</v>
      </c>
      <c r="I64">
        <f>Tabulka1[[#This Row],[Pouze osobní - celkem]]/Tabulka1[[#This Row],[V registru]]*100</f>
        <v>12.912912912912914</v>
      </c>
      <c r="J64">
        <f>Tabulka1[[#This Row],[Osobní - vážné]]/Tabulka1[[#This Row],[V registru]]*10000</f>
        <v>41.291291291291287</v>
      </c>
      <c r="K64" s="7"/>
      <c r="L64" s="7"/>
      <c r="M64" s="7" t="e">
        <f>Tabulka1[[#This Row],[Nová auta - vazne]]/Tabulka1[[#This Row],[Nová auta - celkem]]*10000</f>
        <v>#DIV/0!</v>
      </c>
      <c r="N64" s="7"/>
      <c r="O64" s="7"/>
      <c r="P64" s="7">
        <f>Tabulka1[[#This Row],[Poradi - osobaky]]-Tabulka1[[#This Row],[Poradi - novy osobaky]]</f>
        <v>0</v>
      </c>
    </row>
    <row r="65" spans="1:16" hidden="1" x14ac:dyDescent="0.3">
      <c r="A65" t="s">
        <v>55</v>
      </c>
      <c r="B65">
        <v>357</v>
      </c>
      <c r="C65">
        <v>11</v>
      </c>
      <c r="D65" s="2">
        <f>Tabulka1[[#This Row],[Vážných + smrtelných]]/Tabulka1[[#This Row],[Celkem]]</f>
        <v>3.081232492997199E-2</v>
      </c>
      <c r="E65">
        <v>353</v>
      </c>
      <c r="F65">
        <v>11</v>
      </c>
      <c r="G65" s="2">
        <f>Tabulka1[[#This Row],[Osobní - vážné]]/Tabulka1[[#This Row],[Pouze osobní - celkem]]</f>
        <v>3.1161473087818695E-2</v>
      </c>
      <c r="H65">
        <v>3730</v>
      </c>
      <c r="I65">
        <f>Tabulka1[[#This Row],[Pouze osobní - celkem]]/Tabulka1[[#This Row],[V registru]]*100</f>
        <v>9.463806970509383</v>
      </c>
      <c r="J65">
        <f>Tabulka1[[#This Row],[Osobní - vážné]]/Tabulka1[[#This Row],[V registru]]*10000</f>
        <v>29.490616621983914</v>
      </c>
      <c r="K65" s="7"/>
      <c r="L65" s="7"/>
      <c r="M65" s="7" t="e">
        <f>Tabulka1[[#This Row],[Nová auta - vazne]]/Tabulka1[[#This Row],[Nová auta - celkem]]*10000</f>
        <v>#DIV/0!</v>
      </c>
      <c r="N65" s="7"/>
      <c r="O65" s="7"/>
      <c r="P65" s="7">
        <f>Tabulka1[[#This Row],[Poradi - osobaky]]-Tabulka1[[#This Row],[Poradi - novy osobaky]]</f>
        <v>0</v>
      </c>
    </row>
    <row r="66" spans="1:16" hidden="1" x14ac:dyDescent="0.3">
      <c r="A66" t="s">
        <v>45</v>
      </c>
      <c r="B66">
        <v>644</v>
      </c>
      <c r="C66">
        <v>14</v>
      </c>
      <c r="D66" s="2">
        <f>Tabulka1[[#This Row],[Vážných + smrtelných]]/Tabulka1[[#This Row],[Celkem]]</f>
        <v>2.1739130434782608E-2</v>
      </c>
      <c r="E66">
        <v>600</v>
      </c>
      <c r="F66">
        <v>14</v>
      </c>
      <c r="G66" s="2">
        <f>Tabulka1[[#This Row],[Osobní - vážné]]/Tabulka1[[#This Row],[Pouze osobní - celkem]]</f>
        <v>2.3333333333333334E-2</v>
      </c>
      <c r="H66">
        <v>4309</v>
      </c>
      <c r="I66">
        <f>Tabulka1[[#This Row],[Pouze osobní - celkem]]/Tabulka1[[#This Row],[V registru]]*100</f>
        <v>13.92434439545138</v>
      </c>
      <c r="J66">
        <f>Tabulka1[[#This Row],[Osobní - vážné]]/Tabulka1[[#This Row],[V registru]]*10000</f>
        <v>32.490136922719884</v>
      </c>
      <c r="K66" s="7"/>
      <c r="L66" s="7"/>
      <c r="M66" s="7" t="e">
        <f>Tabulka1[[#This Row],[Nová auta - vazne]]/Tabulka1[[#This Row],[Nová auta - celkem]]*10000</f>
        <v>#DIV/0!</v>
      </c>
      <c r="N66" s="7"/>
      <c r="O66" s="7"/>
      <c r="P66" s="7">
        <f>Tabulka1[[#This Row],[Poradi - osobaky]]-Tabulka1[[#This Row],[Poradi - novy osobaky]]</f>
        <v>0</v>
      </c>
    </row>
    <row r="67" spans="1:16" hidden="1" x14ac:dyDescent="0.3">
      <c r="A67" t="s">
        <v>4</v>
      </c>
      <c r="B67">
        <v>669</v>
      </c>
      <c r="C67">
        <v>15</v>
      </c>
      <c r="D67" s="2">
        <f>Tabulka1[[#This Row],[Vážných + smrtelných]]/Tabulka1[[#This Row],[Celkem]]</f>
        <v>2.2421524663677129E-2</v>
      </c>
      <c r="E67">
        <v>668</v>
      </c>
      <c r="F67">
        <v>15</v>
      </c>
      <c r="G67" s="2">
        <f>Tabulka1[[#This Row],[Osobní - vážné]]/Tabulka1[[#This Row],[Pouze osobní - celkem]]</f>
        <v>2.2455089820359281E-2</v>
      </c>
      <c r="H67">
        <v>4958</v>
      </c>
      <c r="I67">
        <f>Tabulka1[[#This Row],[Pouze osobní - celkem]]/Tabulka1[[#This Row],[V registru]]*100</f>
        <v>13.473174667204518</v>
      </c>
      <c r="J67">
        <f>Tabulka1[[#This Row],[Osobní - vážné]]/Tabulka1[[#This Row],[V registru]]*10000</f>
        <v>30.254134731746671</v>
      </c>
      <c r="K67" s="7"/>
      <c r="L67" s="7"/>
      <c r="M67" s="7" t="e">
        <f>Tabulka1[[#This Row],[Nová auta - vazne]]/Tabulka1[[#This Row],[Nová auta - celkem]]*10000</f>
        <v>#DIV/0!</v>
      </c>
      <c r="N67" s="7"/>
      <c r="O67" s="7"/>
      <c r="P67" s="7">
        <f>Tabulka1[[#This Row],[Poradi - osobaky]]-Tabulka1[[#This Row],[Poradi - novy osobaky]]</f>
        <v>0</v>
      </c>
    </row>
    <row r="68" spans="1:16" hidden="1" x14ac:dyDescent="0.3">
      <c r="A68" t="s">
        <v>58</v>
      </c>
      <c r="B68">
        <v>712</v>
      </c>
      <c r="C68">
        <v>21</v>
      </c>
      <c r="D68" s="2">
        <f>Tabulka1[[#This Row],[Vážných + smrtelných]]/Tabulka1[[#This Row],[Celkem]]</f>
        <v>2.9494382022471909E-2</v>
      </c>
      <c r="E68">
        <v>712</v>
      </c>
      <c r="F68">
        <v>21</v>
      </c>
      <c r="G68" s="2">
        <f>Tabulka1[[#This Row],[Osobní - vážné]]/Tabulka1[[#This Row],[Pouze osobní - celkem]]</f>
        <v>2.9494382022471909E-2</v>
      </c>
      <c r="H68">
        <v>6551</v>
      </c>
      <c r="I68">
        <f>Tabulka1[[#This Row],[Pouze osobní - celkem]]/Tabulka1[[#This Row],[V registru]]*100</f>
        <v>10.868569684017707</v>
      </c>
      <c r="J68">
        <f>Tabulka1[[#This Row],[Osobní - vážné]]/Tabulka1[[#This Row],[V registru]]*10000</f>
        <v>32.05617462982751</v>
      </c>
      <c r="K68" s="7"/>
      <c r="L68" s="7"/>
      <c r="M68" s="7" t="e">
        <f>Tabulka1[[#This Row],[Nová auta - vazne]]/Tabulka1[[#This Row],[Nová auta - celkem]]*10000</f>
        <v>#DIV/0!</v>
      </c>
      <c r="N68" s="7"/>
      <c r="O68" s="7"/>
      <c r="P68" s="7">
        <f>Tabulka1[[#This Row],[Poradi - osobaky]]-Tabulka1[[#This Row],[Poradi - novy osobaky]]</f>
        <v>0</v>
      </c>
    </row>
    <row r="69" spans="1:16" hidden="1" x14ac:dyDescent="0.3">
      <c r="A69" t="s">
        <v>3</v>
      </c>
      <c r="B69">
        <v>808</v>
      </c>
      <c r="C69">
        <v>34</v>
      </c>
      <c r="D69" s="2">
        <f>Tabulka1[[#This Row],[Vážných + smrtelných]]/Tabulka1[[#This Row],[Celkem]]</f>
        <v>4.2079207920792082E-2</v>
      </c>
      <c r="E69">
        <v>803</v>
      </c>
      <c r="F69">
        <v>34</v>
      </c>
      <c r="G69" s="2">
        <f>Tabulka1[[#This Row],[Osobní - vážné]]/Tabulka1[[#This Row],[Pouze osobní - celkem]]</f>
        <v>4.2341220423412207E-2</v>
      </c>
      <c r="H69">
        <v>4619</v>
      </c>
      <c r="I69">
        <f>Tabulka1[[#This Row],[Pouze osobní - celkem]]/Tabulka1[[#This Row],[V registru]]*100</f>
        <v>17.384715306343367</v>
      </c>
      <c r="J69">
        <f>Tabulka1[[#This Row],[Osobní - vážné]]/Tabulka1[[#This Row],[V registru]]*10000</f>
        <v>73.609006278415251</v>
      </c>
      <c r="K69" s="7"/>
      <c r="L69" s="7"/>
      <c r="M69" s="7" t="e">
        <f>Tabulka1[[#This Row],[Nová auta - vazne]]/Tabulka1[[#This Row],[Nová auta - celkem]]*10000</f>
        <v>#DIV/0!</v>
      </c>
      <c r="N69" s="7"/>
      <c r="O69" s="7"/>
      <c r="P69" s="7">
        <f>Tabulka1[[#This Row],[Poradi - osobaky]]-Tabulka1[[#This Row],[Poradi - novy osobaky]]</f>
        <v>0</v>
      </c>
    </row>
    <row r="70" spans="1:16" hidden="1" x14ac:dyDescent="0.3">
      <c r="A70" t="s">
        <v>1</v>
      </c>
      <c r="B70">
        <v>1057</v>
      </c>
      <c r="C70">
        <v>21</v>
      </c>
      <c r="D70" s="2">
        <f>Tabulka1[[#This Row],[Vážných + smrtelných]]/Tabulka1[[#This Row],[Celkem]]</f>
        <v>1.9867549668874173E-2</v>
      </c>
      <c r="E70">
        <v>887</v>
      </c>
      <c r="F70">
        <v>21</v>
      </c>
      <c r="G70" s="2">
        <f>Tabulka1[[#This Row],[Osobní - vážné]]/Tabulka1[[#This Row],[Pouze osobní - celkem]]</f>
        <v>2.367531003382187E-2</v>
      </c>
      <c r="H70">
        <v>10000</v>
      </c>
      <c r="I70">
        <f>Tabulka1[[#This Row],[Pouze osobní - celkem]]/Tabulka1[[#This Row],[V registru]]*100</f>
        <v>8.870000000000001</v>
      </c>
      <c r="J70">
        <f>Tabulka1[[#This Row],[Osobní - vážné]]/Tabulka1[[#This Row],[V registru]]*10000</f>
        <v>21</v>
      </c>
      <c r="K70" s="7"/>
      <c r="L70" s="7"/>
      <c r="M70" s="7" t="e">
        <f>Tabulka1[[#This Row],[Nová auta - vazne]]/Tabulka1[[#This Row],[Nová auta - celkem]]*10000</f>
        <v>#DIV/0!</v>
      </c>
      <c r="N70" s="7"/>
      <c r="O70" s="7"/>
      <c r="P70" s="7">
        <f>Tabulka1[[#This Row],[Poradi - osobaky]]-Tabulka1[[#This Row],[Poradi - novy osobaky]]</f>
        <v>0</v>
      </c>
    </row>
    <row r="71" spans="1:16" hidden="1" x14ac:dyDescent="0.3">
      <c r="A71" t="s">
        <v>65</v>
      </c>
      <c r="B71">
        <v>1006</v>
      </c>
      <c r="C71">
        <v>31</v>
      </c>
      <c r="D71" s="2">
        <f>Tabulka1[[#This Row],[Vážných + smrtelných]]/Tabulka1[[#This Row],[Celkem]]</f>
        <v>3.0815109343936383E-2</v>
      </c>
      <c r="E71">
        <v>916</v>
      </c>
      <c r="F71">
        <v>29</v>
      </c>
      <c r="G71" s="2">
        <f>Tabulka1[[#This Row],[Osobní - vážné]]/Tabulka1[[#This Row],[Pouze osobní - celkem]]</f>
        <v>3.1659388646288207E-2</v>
      </c>
      <c r="H71">
        <v>8826</v>
      </c>
      <c r="I71">
        <f>Tabulka1[[#This Row],[Pouze osobní - celkem]]/Tabulka1[[#This Row],[V registru]]*100</f>
        <v>10.378427373668705</v>
      </c>
      <c r="J71">
        <f>Tabulka1[[#This Row],[Osobní - vážné]]/Tabulka1[[#This Row],[V registru]]*10000</f>
        <v>32.857466576025381</v>
      </c>
      <c r="K71" s="7"/>
      <c r="L71" s="7"/>
      <c r="M71" s="7" t="e">
        <f>Tabulka1[[#This Row],[Nová auta - vazne]]/Tabulka1[[#This Row],[Nová auta - celkem]]*10000</f>
        <v>#DIV/0!</v>
      </c>
      <c r="N71" s="7"/>
      <c r="O71" s="7"/>
      <c r="P71" s="7">
        <f>Tabulka1[[#This Row],[Poradi - osobaky]]-Tabulka1[[#This Row],[Poradi - novy osobaky]]</f>
        <v>0</v>
      </c>
    </row>
    <row r="72" spans="1:16" hidden="1" x14ac:dyDescent="0.3">
      <c r="A72" t="s">
        <v>63</v>
      </c>
      <c r="B72">
        <v>1290</v>
      </c>
      <c r="C72">
        <v>44</v>
      </c>
      <c r="D72" s="2">
        <f>Tabulka1[[#This Row],[Vážných + smrtelných]]/Tabulka1[[#This Row],[Celkem]]</f>
        <v>3.4108527131782945E-2</v>
      </c>
      <c r="E72">
        <v>1266</v>
      </c>
      <c r="F72">
        <v>44</v>
      </c>
      <c r="G72" s="2">
        <f>Tabulka1[[#This Row],[Osobní - vážné]]/Tabulka1[[#This Row],[Pouze osobní - celkem]]</f>
        <v>3.4755134281200632E-2</v>
      </c>
      <c r="H72">
        <v>10433</v>
      </c>
      <c r="I72">
        <f>Tabulka1[[#This Row],[Pouze osobní - celkem]]/Tabulka1[[#This Row],[V registru]]*100</f>
        <v>12.134572989552382</v>
      </c>
      <c r="J72">
        <f>Tabulka1[[#This Row],[Osobní - vážné]]/Tabulka1[[#This Row],[V registru]]*10000</f>
        <v>42.173871369692321</v>
      </c>
      <c r="K72" s="7"/>
      <c r="L72" s="7"/>
      <c r="M72" s="7" t="e">
        <f>Tabulka1[[#This Row],[Nová auta - vazne]]/Tabulka1[[#This Row],[Nová auta - celkem]]*10000</f>
        <v>#DIV/0!</v>
      </c>
      <c r="N72" s="7"/>
      <c r="O72" s="7"/>
      <c r="P72" s="7">
        <f>Tabulka1[[#This Row],[Poradi - osobaky]]-Tabulka1[[#This Row],[Poradi - novy osobaky]]</f>
        <v>0</v>
      </c>
    </row>
    <row r="73" spans="1:16" hidden="1" x14ac:dyDescent="0.3">
      <c r="A73" t="s">
        <v>78</v>
      </c>
      <c r="B73">
        <v>1289</v>
      </c>
      <c r="C73">
        <v>50</v>
      </c>
      <c r="D73" s="2">
        <f>Tabulka1[[#This Row],[Vážných + smrtelných]]/Tabulka1[[#This Row],[Celkem]]</f>
        <v>3.8789759503491075E-2</v>
      </c>
      <c r="E73">
        <v>1271</v>
      </c>
      <c r="F73">
        <v>49</v>
      </c>
      <c r="G73" s="2">
        <f>Tabulka1[[#This Row],[Osobní - vážné]]/Tabulka1[[#This Row],[Pouze osobní - celkem]]</f>
        <v>3.8552321007081038E-2</v>
      </c>
      <c r="H73">
        <v>56555</v>
      </c>
      <c r="I73">
        <f>Tabulka1[[#This Row],[Pouze osobní - celkem]]/Tabulka1[[#This Row],[V registru]]*100</f>
        <v>2.2473698169923084</v>
      </c>
      <c r="J73">
        <f>Tabulka1[[#This Row],[Osobní - vážné]]/Tabulka1[[#This Row],[V registru]]*10000</f>
        <v>8.6641322606312432</v>
      </c>
      <c r="K73" s="7"/>
      <c r="L73" s="7"/>
      <c r="M73" s="7" t="e">
        <f>Tabulka1[[#This Row],[Nová auta - vazne]]/Tabulka1[[#This Row],[Nová auta - celkem]]*10000</f>
        <v>#DIV/0!</v>
      </c>
      <c r="N73" s="7"/>
      <c r="O73" s="7"/>
      <c r="P73" s="7">
        <f>Tabulka1[[#This Row],[Poradi - osobaky]]-Tabulka1[[#This Row],[Poradi - novy osobaky]]</f>
        <v>0</v>
      </c>
    </row>
    <row r="74" spans="1:16" hidden="1" x14ac:dyDescent="0.3">
      <c r="A74" t="s">
        <v>10</v>
      </c>
      <c r="B74">
        <v>1988</v>
      </c>
      <c r="C74">
        <v>64</v>
      </c>
      <c r="D74" s="2">
        <f>Tabulka1[[#This Row],[Vážných + smrtelných]]/Tabulka1[[#This Row],[Celkem]]</f>
        <v>3.2193158953722337E-2</v>
      </c>
      <c r="E74">
        <v>1834</v>
      </c>
      <c r="F74">
        <v>60</v>
      </c>
      <c r="G74" s="2">
        <f>Tabulka1[[#This Row],[Osobní - vážné]]/Tabulka1[[#This Row],[Pouze osobní - celkem]]</f>
        <v>3.271537622682661E-2</v>
      </c>
      <c r="H74">
        <v>37567</v>
      </c>
      <c r="I74">
        <f>Tabulka1[[#This Row],[Pouze osobní - celkem]]/Tabulka1[[#This Row],[V registru]]*100</f>
        <v>4.8819442595895328</v>
      </c>
      <c r="J74">
        <f>Tabulka1[[#This Row],[Osobní - vážné]]/Tabulka1[[#This Row],[V registru]]*10000</f>
        <v>15.971464317086806</v>
      </c>
      <c r="K74" s="7"/>
      <c r="L74" s="7"/>
      <c r="M74" s="7" t="e">
        <f>Tabulka1[[#This Row],[Nová auta - vazne]]/Tabulka1[[#This Row],[Nová auta - celkem]]*10000</f>
        <v>#DIV/0!</v>
      </c>
      <c r="N74" s="7"/>
      <c r="O74" s="7"/>
      <c r="P74" s="7">
        <f>Tabulka1[[#This Row],[Poradi - osobaky]]-Tabulka1[[#This Row],[Poradi - novy osobaky]]</f>
        <v>0</v>
      </c>
    </row>
    <row r="75" spans="1:16" hidden="1" x14ac:dyDescent="0.3">
      <c r="A75" t="s">
        <v>71</v>
      </c>
      <c r="B75">
        <v>2046</v>
      </c>
      <c r="C75">
        <v>80</v>
      </c>
      <c r="D75" s="2">
        <f>Tabulka1[[#This Row],[Vážných + smrtelných]]/Tabulka1[[#This Row],[Celkem]]</f>
        <v>3.9100684261974585E-2</v>
      </c>
      <c r="E75">
        <v>2044</v>
      </c>
      <c r="F75">
        <v>80</v>
      </c>
      <c r="G75" s="2">
        <f>Tabulka1[[#This Row],[Osobní - vážné]]/Tabulka1[[#This Row],[Pouze osobní - celkem]]</f>
        <v>3.9138943248532287E-2</v>
      </c>
      <c r="H75">
        <v>17608</v>
      </c>
      <c r="I75">
        <f>Tabulka1[[#This Row],[Pouze osobní - celkem]]/Tabulka1[[#This Row],[V registru]]*100</f>
        <v>11.608359836437982</v>
      </c>
      <c r="J75">
        <f>Tabulka1[[#This Row],[Osobní - vážné]]/Tabulka1[[#This Row],[V registru]]*10000</f>
        <v>45.433893684688776</v>
      </c>
      <c r="K75" s="7"/>
      <c r="L75" s="7"/>
      <c r="M75" s="7" t="e">
        <f>Tabulka1[[#This Row],[Nová auta - vazne]]/Tabulka1[[#This Row],[Nová auta - celkem]]*10000</f>
        <v>#DIV/0!</v>
      </c>
      <c r="N75" s="7"/>
      <c r="O75" s="7"/>
      <c r="P75" s="7">
        <f>Tabulka1[[#This Row],[Poradi - osobaky]]-Tabulka1[[#This Row],[Poradi - novy osobaky]]</f>
        <v>0</v>
      </c>
    </row>
    <row r="76" spans="1:16" hidden="1" x14ac:dyDescent="0.3">
      <c r="A76" t="s">
        <v>62</v>
      </c>
      <c r="B76">
        <v>2283</v>
      </c>
      <c r="C76">
        <v>66</v>
      </c>
      <c r="D76" s="2">
        <f>Tabulka1[[#This Row],[Vážných + smrtelných]]/Tabulka1[[#This Row],[Celkem]]</f>
        <v>2.8909329829172142E-2</v>
      </c>
      <c r="E76">
        <v>2153</v>
      </c>
      <c r="F76">
        <v>63</v>
      </c>
      <c r="G76" s="2">
        <f>Tabulka1[[#This Row],[Osobní - vážné]]/Tabulka1[[#This Row],[Pouze osobní - celkem]]</f>
        <v>2.9261495587552252E-2</v>
      </c>
      <c r="H76">
        <v>17525</v>
      </c>
      <c r="I76">
        <f>Tabulka1[[#This Row],[Pouze osobní - celkem]]/Tabulka1[[#This Row],[V registru]]*100</f>
        <v>12.28530670470756</v>
      </c>
      <c r="J76">
        <f>Tabulka1[[#This Row],[Osobní - vážné]]/Tabulka1[[#This Row],[V registru]]*10000</f>
        <v>35.948644793152638</v>
      </c>
      <c r="K76" s="7"/>
      <c r="L76" s="7"/>
      <c r="M76" s="7" t="e">
        <f>Tabulka1[[#This Row],[Nová auta - vazne]]/Tabulka1[[#This Row],[Nová auta - celkem]]*10000</f>
        <v>#DIV/0!</v>
      </c>
      <c r="N76" s="7"/>
      <c r="O76" s="7"/>
      <c r="P76" s="7">
        <f>Tabulka1[[#This Row],[Poradi - osobaky]]-Tabulka1[[#This Row],[Poradi - novy osobaky]]</f>
        <v>0</v>
      </c>
    </row>
    <row r="77" spans="1:16" hidden="1" x14ac:dyDescent="0.3">
      <c r="A77" t="s">
        <v>6</v>
      </c>
      <c r="B77">
        <v>2303</v>
      </c>
      <c r="C77">
        <v>85</v>
      </c>
      <c r="D77" s="2">
        <f>Tabulka1[[#This Row],[Vážných + smrtelných]]/Tabulka1[[#This Row],[Celkem]]</f>
        <v>3.6908380373425968E-2</v>
      </c>
      <c r="E77">
        <v>2235</v>
      </c>
      <c r="F77">
        <v>83</v>
      </c>
      <c r="G77" s="2">
        <f>Tabulka1[[#This Row],[Osobní - vážné]]/Tabulka1[[#This Row],[Pouze osobní - celkem]]</f>
        <v>3.713646532438479E-2</v>
      </c>
      <c r="H77">
        <v>28240</v>
      </c>
      <c r="I77">
        <f>Tabulka1[[#This Row],[Pouze osobní - celkem]]/Tabulka1[[#This Row],[V registru]]*100</f>
        <v>7.914305949008499</v>
      </c>
      <c r="J77">
        <f>Tabulka1[[#This Row],[Osobní - vážné]]/Tabulka1[[#This Row],[V registru]]*10000</f>
        <v>29.390934844192635</v>
      </c>
      <c r="K77" s="7"/>
      <c r="L77" s="7"/>
      <c r="M77" s="7" t="e">
        <f>Tabulka1[[#This Row],[Nová auta - vazne]]/Tabulka1[[#This Row],[Nová auta - celkem]]*10000</f>
        <v>#DIV/0!</v>
      </c>
      <c r="N77" s="7"/>
      <c r="O77" s="7"/>
      <c r="P77" s="7">
        <f>Tabulka1[[#This Row],[Poradi - osobaky]]-Tabulka1[[#This Row],[Poradi - novy osobaky]]</f>
        <v>0</v>
      </c>
    </row>
    <row r="78" spans="1:16" x14ac:dyDescent="0.3">
      <c r="A78" t="s">
        <v>13</v>
      </c>
      <c r="B78">
        <v>14575</v>
      </c>
      <c r="C78">
        <v>400</v>
      </c>
      <c r="D78" s="2">
        <f>Tabulka1[[#This Row],[Vážných + smrtelných]]/Tabulka1[[#This Row],[Celkem]]</f>
        <v>2.7444253859348199E-2</v>
      </c>
      <c r="E78">
        <v>14259</v>
      </c>
      <c r="F78">
        <v>393</v>
      </c>
      <c r="G78" s="2">
        <f>Tabulka1[[#This Row],[Osobní - vážné]]/Tabulka1[[#This Row],[Pouze osobní - celkem]]</f>
        <v>2.7561540079949504E-2</v>
      </c>
      <c r="H78">
        <v>86280</v>
      </c>
      <c r="I78">
        <f>Tabulka1[[#This Row],[Pouze osobní - celkem]]/Tabulka1[[#This Row],[V registru]]*100</f>
        <v>16.526425591098747</v>
      </c>
      <c r="J78">
        <f>Tabulka1[[#This Row],[Osobní - vážné]]/Tabulka1[[#This Row],[V registru]]*10000</f>
        <v>45.549374130737135</v>
      </c>
      <c r="K78" s="7">
        <v>111</v>
      </c>
      <c r="L78" s="7">
        <v>28676</v>
      </c>
      <c r="M78" s="7">
        <f>Tabulka1[[#This Row],[Nová auta - vazne]]/Tabulka1[[#This Row],[Nová auta - celkem]]*10000</f>
        <v>38.708327521272146</v>
      </c>
      <c r="N78" s="7">
        <v>15</v>
      </c>
      <c r="O78" s="7">
        <v>18</v>
      </c>
      <c r="P78" s="7">
        <f>Tabulka1[[#This Row],[Poradi - osobaky]]-Tabulka1[[#This Row],[Poradi - novy osobaky]]</f>
        <v>-3</v>
      </c>
    </row>
    <row r="79" spans="1:16" x14ac:dyDescent="0.3">
      <c r="A79" t="s">
        <v>27</v>
      </c>
      <c r="B79">
        <v>14745</v>
      </c>
      <c r="C79">
        <v>552</v>
      </c>
      <c r="D79" s="2">
        <f>Tabulka1[[#This Row],[Vážných + smrtelných]]/Tabulka1[[#This Row],[Celkem]]</f>
        <v>3.7436419125127164E-2</v>
      </c>
      <c r="E79">
        <v>14031</v>
      </c>
      <c r="F79">
        <v>476</v>
      </c>
      <c r="G79" s="2">
        <f>Tabulka1[[#This Row],[Osobní - vážné]]/Tabulka1[[#This Row],[Pouze osobní - celkem]]</f>
        <v>3.3924880621481003E-2</v>
      </c>
      <c r="H79">
        <v>81470</v>
      </c>
      <c r="I79">
        <f>Tabulka1[[#This Row],[Pouze osobní - celkem]]/Tabulka1[[#This Row],[V registru]]*100</f>
        <v>17.222290413649198</v>
      </c>
      <c r="J79">
        <f>Tabulka1[[#This Row],[Osobní - vážné]]/Tabulka1[[#This Row],[V registru]]*10000</f>
        <v>58.426414631152568</v>
      </c>
      <c r="K79">
        <v>114</v>
      </c>
      <c r="L79">
        <v>29255</v>
      </c>
      <c r="M79">
        <f>Tabulka1[[#This Row],[Nová auta - vazne]]/Tabulka1[[#This Row],[Nová auta - celkem]]*10000</f>
        <v>38.967697829430868</v>
      </c>
      <c r="N79" s="7">
        <v>21</v>
      </c>
      <c r="O79" s="7">
        <v>20</v>
      </c>
      <c r="P79" s="7">
        <f>Tabulka1[[#This Row],[Poradi - osobaky]]-Tabulka1[[#This Row],[Poradi - novy osobaky]]</f>
        <v>1</v>
      </c>
    </row>
    <row r="80" spans="1:16" x14ac:dyDescent="0.3">
      <c r="A80" t="s">
        <v>11</v>
      </c>
      <c r="B80">
        <v>21477</v>
      </c>
      <c r="C80">
        <v>670</v>
      </c>
      <c r="D80" s="2">
        <f>Tabulka1[[#This Row],[Vážných + smrtelných]]/Tabulka1[[#This Row],[Celkem]]</f>
        <v>3.1196163337523862E-2</v>
      </c>
      <c r="E80">
        <v>18126</v>
      </c>
      <c r="F80">
        <v>580</v>
      </c>
      <c r="G80" s="2">
        <f>Tabulka1[[#This Row],[Osobní - vážné]]/Tabulka1[[#This Row],[Pouze osobní - celkem]]</f>
        <v>3.1998234580161093E-2</v>
      </c>
      <c r="H80">
        <v>185144</v>
      </c>
      <c r="I80">
        <f>Tabulka1[[#This Row],[Pouze osobní - celkem]]/Tabulka1[[#This Row],[V registru]]*100</f>
        <v>9.7902173443373801</v>
      </c>
      <c r="J80">
        <f>Tabulka1[[#This Row],[Osobní - vážné]]/Tabulka1[[#This Row],[V registru]]*10000</f>
        <v>31.32696711748693</v>
      </c>
      <c r="K80">
        <v>96</v>
      </c>
      <c r="L80">
        <v>54932</v>
      </c>
      <c r="M80">
        <f>Tabulka1[[#This Row],[Nová auta - vazne]]/Tabulka1[[#This Row],[Nová auta - celkem]]*10000</f>
        <v>17.476152333794509</v>
      </c>
      <c r="N80" s="7">
        <v>5</v>
      </c>
      <c r="O80" s="7">
        <v>1</v>
      </c>
      <c r="P80" s="7">
        <f>Tabulka1[[#This Row],[Poradi - osobaky]]-Tabulka1[[#This Row],[Poradi - novy osobaky]]</f>
        <v>4</v>
      </c>
    </row>
    <row r="81" spans="1:16" x14ac:dyDescent="0.3">
      <c r="A81" t="s">
        <v>35</v>
      </c>
      <c r="B81">
        <v>3471</v>
      </c>
      <c r="C81">
        <v>153</v>
      </c>
      <c r="D81" s="2">
        <f>Tabulka1[[#This Row],[Vážných + smrtelných]]/Tabulka1[[#This Row],[Celkem]]</f>
        <v>4.4079515989628351E-2</v>
      </c>
      <c r="E81">
        <v>3452</v>
      </c>
      <c r="F81">
        <v>151</v>
      </c>
      <c r="G81" s="2">
        <f>Tabulka1[[#This Row],[Osobní - vážné]]/Tabulka1[[#This Row],[Pouze osobní - celkem]]</f>
        <v>4.3742757821552722E-2</v>
      </c>
      <c r="H81">
        <v>25342</v>
      </c>
      <c r="I81">
        <f>Tabulka1[[#This Row],[Pouze osobní - celkem]]/Tabulka1[[#This Row],[V registru]]*100</f>
        <v>13.621655749348907</v>
      </c>
      <c r="J81">
        <f>Tabulka1[[#This Row],[Osobní - vážné]]/Tabulka1[[#This Row],[V registru]]*10000</f>
        <v>59.584878857233051</v>
      </c>
      <c r="K81">
        <v>12</v>
      </c>
      <c r="L81">
        <v>33</v>
      </c>
      <c r="M81">
        <f>Tabulka1[[#This Row],[Nová auta - vazne]]/Tabulka1[[#This Row],[Nová auta - celkem]]*10000</f>
        <v>3636.3636363636365</v>
      </c>
      <c r="N81" s="7">
        <v>22</v>
      </c>
      <c r="O81" s="7">
        <v>22</v>
      </c>
      <c r="P81" s="7">
        <f>Tabulka1[[#This Row],[Poradi - osobaky]]-Tabulka1[[#This Row],[Poradi - novy osobaky]]</f>
        <v>0</v>
      </c>
    </row>
    <row r="82" spans="1:16" x14ac:dyDescent="0.3">
      <c r="A82" t="s">
        <v>88</v>
      </c>
      <c r="B82">
        <v>23713</v>
      </c>
      <c r="C82">
        <v>910</v>
      </c>
      <c r="D82" s="2">
        <f>Tabulka1[[#This Row],[Vážných + smrtelných]]/Tabulka1[[#This Row],[Celkem]]</f>
        <v>3.8375574579344665E-2</v>
      </c>
      <c r="E82">
        <v>19317</v>
      </c>
      <c r="F82">
        <v>793</v>
      </c>
      <c r="G82" s="2">
        <f>Tabulka1[[#This Row],[Osobní - vážné]]/Tabulka1[[#This Row],[Pouze osobní - celkem]]</f>
        <v>4.1051923176476678E-2</v>
      </c>
      <c r="H82">
        <v>185057</v>
      </c>
      <c r="I82">
        <f>Tabulka1[[#This Row],[Pouze osobní - celkem]]/Tabulka1[[#This Row],[V registru]]*100</f>
        <v>10.438405464262363</v>
      </c>
      <c r="J82">
        <f>Tabulka1[[#This Row],[Osobní - vážné]]/Tabulka1[[#This Row],[V registru]]*10000</f>
        <v>42.851661920381282</v>
      </c>
      <c r="K82">
        <v>124</v>
      </c>
      <c r="L82">
        <v>24722</v>
      </c>
      <c r="M82">
        <f>Tabulka1[[#This Row],[Nová auta - vazne]]/Tabulka1[[#This Row],[Nová auta - celkem]]*10000</f>
        <v>50.157754227004283</v>
      </c>
      <c r="N82" s="7">
        <v>13</v>
      </c>
      <c r="O82" s="7">
        <v>21</v>
      </c>
      <c r="P82" s="7">
        <f>Tabulka1[[#This Row],[Poradi - osobaky]]-Tabulka1[[#This Row],[Poradi - novy osobaky]]</f>
        <v>-8</v>
      </c>
    </row>
    <row r="83" spans="1:16" x14ac:dyDescent="0.3">
      <c r="A83" t="s">
        <v>94</v>
      </c>
      <c r="B83">
        <v>58261</v>
      </c>
      <c r="C83">
        <v>1761</v>
      </c>
      <c r="D83" s="2">
        <f>Tabulka1[[#This Row],[Vážných + smrtelných]]/Tabulka1[[#This Row],[Celkem]]</f>
        <v>3.0226051732720003E-2</v>
      </c>
      <c r="E83">
        <v>47697</v>
      </c>
      <c r="F83">
        <v>1491</v>
      </c>
      <c r="G83" s="2">
        <f>Tabulka1[[#This Row],[Osobní - vážné]]/Tabulka1[[#This Row],[Pouze osobní - celkem]]</f>
        <v>3.1259827662117115E-2</v>
      </c>
      <c r="H83">
        <v>380410</v>
      </c>
      <c r="I83">
        <f>Tabulka1[[#This Row],[Pouze osobní - celkem]]/Tabulka1[[#This Row],[V registru]]*100</f>
        <v>12.538313924449938</v>
      </c>
      <c r="J83">
        <f>Tabulka1[[#This Row],[Osobní - vážné]]/Tabulka1[[#This Row],[V registru]]*10000</f>
        <v>39.194553245182824</v>
      </c>
      <c r="K83">
        <v>281</v>
      </c>
      <c r="L83">
        <v>109246</v>
      </c>
      <c r="M83">
        <f>Tabulka1[[#This Row],[Nová auta - vazne]]/Tabulka1[[#This Row],[Nová auta - celkem]]*10000</f>
        <v>25.721765556633652</v>
      </c>
      <c r="N83" s="7">
        <v>9</v>
      </c>
      <c r="O83" s="7">
        <v>4</v>
      </c>
      <c r="P83" s="7">
        <f>Tabulka1[[#This Row],[Poradi - osobaky]]-Tabulka1[[#This Row],[Poradi - novy osobaky]]</f>
        <v>5</v>
      </c>
    </row>
    <row r="84" spans="1:16" x14ac:dyDescent="0.3">
      <c r="A84" t="s">
        <v>66</v>
      </c>
      <c r="B84">
        <v>9971</v>
      </c>
      <c r="C84">
        <v>955</v>
      </c>
      <c r="D84" s="2">
        <f>Tabulka1[[#This Row],[Vážných + smrtelných]]/Tabulka1[[#This Row],[Celkem]]</f>
        <v>9.5777755490923683E-2</v>
      </c>
      <c r="E84">
        <v>6341</v>
      </c>
      <c r="F84">
        <v>250</v>
      </c>
      <c r="G84" s="2">
        <f>Tabulka1[[#This Row],[Osobní - vážné]]/Tabulka1[[#This Row],[Pouze osobní - celkem]]</f>
        <v>3.9425958050780634E-2</v>
      </c>
      <c r="H84">
        <v>45813</v>
      </c>
      <c r="I84">
        <f>Tabulka1[[#This Row],[Pouze osobní - celkem]]/Tabulka1[[#This Row],[V registru]]*100</f>
        <v>13.841049483770981</v>
      </c>
      <c r="J84">
        <f>Tabulka1[[#This Row],[Osobní - vážné]]/Tabulka1[[#This Row],[V registru]]*10000</f>
        <v>54.569663632593375</v>
      </c>
      <c r="K84">
        <v>60</v>
      </c>
      <c r="L84">
        <v>16833</v>
      </c>
      <c r="M84">
        <f>Tabulka1[[#This Row],[Nová auta - vazne]]/Tabulka1[[#This Row],[Nová auta - celkem]]*10000</f>
        <v>35.64427018356799</v>
      </c>
      <c r="N84" s="7">
        <v>20</v>
      </c>
      <c r="O84" s="7">
        <v>16</v>
      </c>
      <c r="P84" s="7">
        <f>Tabulka1[[#This Row],[Poradi - osobaky]]-Tabulka1[[#This Row],[Poradi - novy osobaky]]</f>
        <v>4</v>
      </c>
    </row>
    <row r="85" spans="1:16" x14ac:dyDescent="0.3">
      <c r="A85" t="s">
        <v>89</v>
      </c>
      <c r="B85">
        <v>12008</v>
      </c>
      <c r="C85">
        <v>369</v>
      </c>
      <c r="D85" s="2">
        <f>Tabulka1[[#This Row],[Vážných + smrtelných]]/Tabulka1[[#This Row],[Celkem]]</f>
        <v>3.0729513657561627E-2</v>
      </c>
      <c r="E85">
        <v>11006</v>
      </c>
      <c r="F85">
        <v>340</v>
      </c>
      <c r="G85" s="2">
        <f>Tabulka1[[#This Row],[Osobní - vážné]]/Tabulka1[[#This Row],[Pouze osobní - celkem]]</f>
        <v>3.0892240596038525E-2</v>
      </c>
      <c r="H85">
        <v>130082</v>
      </c>
      <c r="I85">
        <f>Tabulka1[[#This Row],[Pouze osobní - celkem]]/Tabulka1[[#This Row],[V registru]]*100</f>
        <v>8.4608170231085005</v>
      </c>
      <c r="J85">
        <f>Tabulka1[[#This Row],[Osobní - vážné]]/Tabulka1[[#This Row],[V registru]]*10000</f>
        <v>26.137359511692626</v>
      </c>
      <c r="K85">
        <v>156</v>
      </c>
      <c r="L85">
        <v>84846</v>
      </c>
      <c r="M85">
        <f>Tabulka1[[#This Row],[Nová auta - vazne]]/Tabulka1[[#This Row],[Nová auta - celkem]]*10000</f>
        <v>18.386252740258822</v>
      </c>
      <c r="N85" s="7">
        <v>2</v>
      </c>
      <c r="O85" s="7">
        <v>2</v>
      </c>
      <c r="P85" s="7">
        <f>Tabulka1[[#This Row],[Poradi - osobaky]]-Tabulka1[[#This Row],[Poradi - novy osobaky]]</f>
        <v>0</v>
      </c>
    </row>
    <row r="86" spans="1:16" x14ac:dyDescent="0.3">
      <c r="A86" t="s">
        <v>22</v>
      </c>
      <c r="B86">
        <v>11434</v>
      </c>
      <c r="C86">
        <v>756</v>
      </c>
      <c r="D86" s="2">
        <f>Tabulka1[[#This Row],[Vážných + smrtelných]]/Tabulka1[[#This Row],[Celkem]]</f>
        <v>6.6118593668007694E-2</v>
      </c>
      <c r="E86">
        <v>4338</v>
      </c>
      <c r="F86">
        <v>149</v>
      </c>
      <c r="G86" s="2">
        <f>Tabulka1[[#This Row],[Osobní - vážné]]/Tabulka1[[#This Row],[Pouze osobní - celkem]]</f>
        <v>3.4347625633932691E-2</v>
      </c>
      <c r="H86">
        <v>0</v>
      </c>
      <c r="I86" t="e">
        <f>Tabulka1[[#This Row],[Pouze osobní - celkem]]/Tabulka1[[#This Row],[V registru]]*100</f>
        <v>#DIV/0!</v>
      </c>
      <c r="J86" t="e">
        <f>Tabulka1[[#This Row],[Osobní - vážné]]/Tabulka1[[#This Row],[V registru]]*10000</f>
        <v>#DIV/0!</v>
      </c>
      <c r="K86" s="7"/>
      <c r="L86" s="7"/>
      <c r="M86" s="7" t="e">
        <f>Tabulka1[[#This Row],[Nová auta - vazne]]/Tabulka1[[#This Row],[Nová auta - celkem]]*10000</f>
        <v>#DIV/0!</v>
      </c>
      <c r="N86" s="7">
        <v>23</v>
      </c>
      <c r="O86" s="7">
        <v>23</v>
      </c>
      <c r="P86" s="7">
        <f>Tabulka1[[#This Row],[Poradi - osobaky]]-Tabulka1[[#This Row],[Poradi - novy osobaky]]</f>
        <v>0</v>
      </c>
    </row>
    <row r="87" spans="1:16" x14ac:dyDescent="0.3">
      <c r="A87" t="s">
        <v>86</v>
      </c>
      <c r="B87">
        <v>6409</v>
      </c>
      <c r="C87">
        <v>188</v>
      </c>
      <c r="D87" s="2">
        <f>Tabulka1[[#This Row],[Vážných + smrtelných]]/Tabulka1[[#This Row],[Celkem]]</f>
        <v>2.9333749414885316E-2</v>
      </c>
      <c r="E87">
        <v>5645</v>
      </c>
      <c r="F87">
        <v>164</v>
      </c>
      <c r="G87" s="2">
        <f>Tabulka1[[#This Row],[Osobní - vážné]]/Tabulka1[[#This Row],[Pouze osobní - celkem]]</f>
        <v>2.9052258635961028E-2</v>
      </c>
      <c r="H87">
        <v>67390</v>
      </c>
      <c r="I87">
        <f>Tabulka1[[#This Row],[Pouze osobní - celkem]]/Tabulka1[[#This Row],[V registru]]*100</f>
        <v>8.3766137409111145</v>
      </c>
      <c r="J87">
        <f>Tabulka1[[#This Row],[Osobní - vážné]]/Tabulka1[[#This Row],[V registru]]*10000</f>
        <v>24.335954889449471</v>
      </c>
      <c r="K87">
        <v>99</v>
      </c>
      <c r="L87">
        <v>50054</v>
      </c>
      <c r="M87">
        <f>Tabulka1[[#This Row],[Nová auta - vazne]]/Tabulka1[[#This Row],[Nová auta - celkem]]*10000</f>
        <v>19.778639069804612</v>
      </c>
      <c r="N87" s="7">
        <v>1</v>
      </c>
      <c r="O87" s="7">
        <v>3</v>
      </c>
      <c r="P87" s="7">
        <f>Tabulka1[[#This Row],[Poradi - osobaky]]-Tabulka1[[#This Row],[Poradi - novy osobaky]]</f>
        <v>-2</v>
      </c>
    </row>
    <row r="88" spans="1:16" x14ac:dyDescent="0.3">
      <c r="A88" t="s">
        <v>77</v>
      </c>
      <c r="B88">
        <v>8418</v>
      </c>
      <c r="C88">
        <v>292</v>
      </c>
      <c r="D88" s="2">
        <f>Tabulka1[[#This Row],[Vážných + smrtelných]]/Tabulka1[[#This Row],[Celkem]]</f>
        <v>3.468757424566405E-2</v>
      </c>
      <c r="E88">
        <v>7965</v>
      </c>
      <c r="F88">
        <v>280</v>
      </c>
      <c r="G88" s="2">
        <f>Tabulka1[[#This Row],[Osobní - vážné]]/Tabulka1[[#This Row],[Pouze osobní - celkem]]</f>
        <v>3.5153797865662272E-2</v>
      </c>
      <c r="H88">
        <v>57210</v>
      </c>
      <c r="I88">
        <f>Tabulka1[[#This Row],[Pouze osobní - celkem]]/Tabulka1[[#This Row],[V registru]]*100</f>
        <v>13.922391190351338</v>
      </c>
      <c r="J88">
        <f>Tabulka1[[#This Row],[Osobní - vážné]]/Tabulka1[[#This Row],[V registru]]*10000</f>
        <v>48.942492571228811</v>
      </c>
      <c r="K88">
        <v>52</v>
      </c>
      <c r="L88">
        <v>15082</v>
      </c>
      <c r="M88">
        <f>Tabulka1[[#This Row],[Nová auta - vazne]]/Tabulka1[[#This Row],[Nová auta - celkem]]*10000</f>
        <v>34.478185916987137</v>
      </c>
      <c r="N88" s="7">
        <v>17</v>
      </c>
      <c r="O88" s="7">
        <v>14</v>
      </c>
      <c r="P88" s="7">
        <f>Tabulka1[[#This Row],[Poradi - osobaky]]-Tabulka1[[#This Row],[Poradi - novy osobaky]]</f>
        <v>3</v>
      </c>
    </row>
    <row r="89" spans="1:16" x14ac:dyDescent="0.3">
      <c r="A89" t="s">
        <v>14</v>
      </c>
      <c r="B89">
        <v>29031</v>
      </c>
      <c r="C89">
        <v>639</v>
      </c>
      <c r="D89" s="2">
        <f>Tabulka1[[#This Row],[Vážných + smrtelných]]/Tabulka1[[#This Row],[Celkem]]</f>
        <v>2.2010953807998345E-2</v>
      </c>
      <c r="E89">
        <v>11400</v>
      </c>
      <c r="F89">
        <v>261</v>
      </c>
      <c r="G89" s="2">
        <f>Tabulka1[[#This Row],[Osobní - vážné]]/Tabulka1[[#This Row],[Pouze osobní - celkem]]</f>
        <v>2.2894736842105263E-2</v>
      </c>
      <c r="H89">
        <v>73115</v>
      </c>
      <c r="I89">
        <f>Tabulka1[[#This Row],[Pouze osobní - celkem]]/Tabulka1[[#This Row],[V registru]]*100</f>
        <v>15.591875812076866</v>
      </c>
      <c r="J89">
        <f>Tabulka1[[#This Row],[Osobní - vážné]]/Tabulka1[[#This Row],[V registru]]*10000</f>
        <v>35.697189359228609</v>
      </c>
      <c r="K89">
        <v>74</v>
      </c>
      <c r="L89">
        <v>25712</v>
      </c>
      <c r="M89">
        <f>Tabulka1[[#This Row],[Nová auta - vazne]]/Tabulka1[[#This Row],[Nová auta - celkem]]*10000</f>
        <v>28.780336029869321</v>
      </c>
      <c r="N89" s="7">
        <v>8</v>
      </c>
      <c r="O89" s="7">
        <v>6</v>
      </c>
      <c r="P89" s="7">
        <f>Tabulka1[[#This Row],[Poradi - osobaky]]-Tabulka1[[#This Row],[Poradi - novy osobaky]]</f>
        <v>2</v>
      </c>
    </row>
    <row r="90" spans="1:16" x14ac:dyDescent="0.3">
      <c r="A90" t="s">
        <v>23</v>
      </c>
      <c r="B90">
        <v>5255</v>
      </c>
      <c r="C90">
        <v>190</v>
      </c>
      <c r="D90" s="2">
        <f>Tabulka1[[#This Row],[Vážných + smrtelných]]/Tabulka1[[#This Row],[Celkem]]</f>
        <v>3.6156041864890583E-2</v>
      </c>
      <c r="E90">
        <v>4378</v>
      </c>
      <c r="F90">
        <v>166</v>
      </c>
      <c r="G90" s="2">
        <f>Tabulka1[[#This Row],[Osobní - vážné]]/Tabulka1[[#This Row],[Pouze osobní - celkem]]</f>
        <v>3.7916857012334403E-2</v>
      </c>
      <c r="H90">
        <v>31721</v>
      </c>
      <c r="I90">
        <f>Tabulka1[[#This Row],[Pouze osobní - celkem]]/Tabulka1[[#This Row],[V registru]]*100</f>
        <v>13.80158254783897</v>
      </c>
      <c r="J90">
        <f>Tabulka1[[#This Row],[Osobní - vážné]]/Tabulka1[[#This Row],[V registru]]*10000</f>
        <v>52.331263201034012</v>
      </c>
      <c r="K90">
        <v>27</v>
      </c>
      <c r="L90">
        <v>10048</v>
      </c>
      <c r="M90">
        <f>Tabulka1[[#This Row],[Nová auta - vazne]]/Tabulka1[[#This Row],[Nová auta - celkem]]*10000</f>
        <v>26.871019108280255</v>
      </c>
      <c r="N90" s="7">
        <v>19</v>
      </c>
      <c r="O90" s="7">
        <v>5</v>
      </c>
      <c r="P90" s="7">
        <f>Tabulka1[[#This Row],[Poradi - osobaky]]-Tabulka1[[#This Row],[Poradi - novy osobaky]]</f>
        <v>14</v>
      </c>
    </row>
    <row r="91" spans="1:16" x14ac:dyDescent="0.3">
      <c r="A91" t="s">
        <v>43</v>
      </c>
      <c r="B91">
        <v>8722</v>
      </c>
      <c r="C91">
        <v>267</v>
      </c>
      <c r="D91" s="2">
        <f>Tabulka1[[#This Row],[Vážných + smrtelných]]/Tabulka1[[#This Row],[Celkem]]</f>
        <v>3.0612244897959183E-2</v>
      </c>
      <c r="E91">
        <v>7178</v>
      </c>
      <c r="F91">
        <v>232</v>
      </c>
      <c r="G91" s="2">
        <f>Tabulka1[[#This Row],[Osobní - vážné]]/Tabulka1[[#This Row],[Pouze osobní - celkem]]</f>
        <v>3.2320980774589024E-2</v>
      </c>
      <c r="H91">
        <v>56417</v>
      </c>
      <c r="I91">
        <f>Tabulka1[[#This Row],[Pouze osobní - celkem]]/Tabulka1[[#This Row],[V registru]]*100</f>
        <v>12.723115373025863</v>
      </c>
      <c r="J91">
        <f>Tabulka1[[#This Row],[Osobní - vážné]]/Tabulka1[[#This Row],[V registru]]*10000</f>
        <v>41.122356736444686</v>
      </c>
      <c r="K91">
        <v>46</v>
      </c>
      <c r="L91">
        <v>13410</v>
      </c>
      <c r="M91">
        <f>Tabulka1[[#This Row],[Nová auta - vazne]]/Tabulka1[[#This Row],[Nová auta - celkem]]*10000</f>
        <v>34.302759134973904</v>
      </c>
      <c r="N91" s="7">
        <v>11</v>
      </c>
      <c r="O91" s="7">
        <v>13</v>
      </c>
      <c r="P91" s="7">
        <f>Tabulka1[[#This Row],[Poradi - osobaky]]-Tabulka1[[#This Row],[Poradi - novy osobaky]]</f>
        <v>-2</v>
      </c>
    </row>
    <row r="92" spans="1:16" x14ac:dyDescent="0.3">
      <c r="A92" t="s">
        <v>51</v>
      </c>
      <c r="B92">
        <v>31297</v>
      </c>
      <c r="C92">
        <v>1088</v>
      </c>
      <c r="D92" s="2">
        <f>Tabulka1[[#This Row],[Vážných + smrtelných]]/Tabulka1[[#This Row],[Celkem]]</f>
        <v>3.4763715372080388E-2</v>
      </c>
      <c r="E92">
        <v>29815</v>
      </c>
      <c r="F92">
        <v>1047</v>
      </c>
      <c r="G92" s="2">
        <f>Tabulka1[[#This Row],[Osobní - vážné]]/Tabulka1[[#This Row],[Pouze osobní - celkem]]</f>
        <v>3.5116552071105152E-2</v>
      </c>
      <c r="H92">
        <v>221845</v>
      </c>
      <c r="I92">
        <f>Tabulka1[[#This Row],[Pouze osobní - celkem]]/Tabulka1[[#This Row],[V registru]]*100</f>
        <v>13.439563659311682</v>
      </c>
      <c r="J92">
        <f>Tabulka1[[#This Row],[Osobní - vážné]]/Tabulka1[[#This Row],[V registru]]*10000</f>
        <v>47.195113705515112</v>
      </c>
      <c r="K92">
        <v>134</v>
      </c>
      <c r="L92">
        <v>36142</v>
      </c>
      <c r="M92">
        <f>Tabulka1[[#This Row],[Nová auta - vazne]]/Tabulka1[[#This Row],[Nová auta - celkem]]*10000</f>
        <v>37.075978086436834</v>
      </c>
      <c r="N92" s="7">
        <v>16</v>
      </c>
      <c r="O92" s="7">
        <v>17</v>
      </c>
      <c r="P92" s="7">
        <f>Tabulka1[[#This Row],[Poradi - osobaky]]-Tabulka1[[#This Row],[Poradi - novy osobaky]]</f>
        <v>-1</v>
      </c>
    </row>
    <row r="93" spans="1:16" x14ac:dyDescent="0.3">
      <c r="A93" t="s">
        <v>72</v>
      </c>
      <c r="B93">
        <v>36438</v>
      </c>
      <c r="C93">
        <v>1407</v>
      </c>
      <c r="D93" s="2">
        <f>Tabulka1[[#This Row],[Vážných + smrtelných]]/Tabulka1[[#This Row],[Celkem]]</f>
        <v>3.8613535320270051E-2</v>
      </c>
      <c r="E93">
        <v>32230</v>
      </c>
      <c r="F93">
        <v>1266</v>
      </c>
      <c r="G93" s="2">
        <f>Tabulka1[[#This Row],[Osobní - vážné]]/Tabulka1[[#This Row],[Pouze osobní - celkem]]</f>
        <v>3.9280173751163515E-2</v>
      </c>
      <c r="H93">
        <v>288985</v>
      </c>
      <c r="I93">
        <f>Tabulka1[[#This Row],[Pouze osobní - celkem]]/Tabulka1[[#This Row],[V registru]]*100</f>
        <v>11.152828001453363</v>
      </c>
      <c r="J93">
        <f>Tabulka1[[#This Row],[Osobní - vážné]]/Tabulka1[[#This Row],[V registru]]*10000</f>
        <v>43.808502171392981</v>
      </c>
      <c r="K93">
        <v>195</v>
      </c>
      <c r="L93">
        <v>62248</v>
      </c>
      <c r="M93">
        <f>Tabulka1[[#This Row],[Nová auta - vazne]]/Tabulka1[[#This Row],[Nová auta - celkem]]*10000</f>
        <v>31.326307672535663</v>
      </c>
      <c r="N93" s="7">
        <v>14</v>
      </c>
      <c r="O93" s="7">
        <v>10</v>
      </c>
      <c r="P93" s="7">
        <f>Tabulka1[[#This Row],[Poradi - osobaky]]-Tabulka1[[#This Row],[Poradi - novy osobaky]]</f>
        <v>4</v>
      </c>
    </row>
    <row r="94" spans="1:16" x14ac:dyDescent="0.3">
      <c r="A94" t="s">
        <v>74</v>
      </c>
      <c r="B94">
        <v>48205</v>
      </c>
      <c r="C94">
        <v>1597</v>
      </c>
      <c r="D94" s="2">
        <f>Tabulka1[[#This Row],[Vážných + smrtelných]]/Tabulka1[[#This Row],[Celkem]]</f>
        <v>3.3129343429104861E-2</v>
      </c>
      <c r="E94">
        <v>35965</v>
      </c>
      <c r="F94">
        <v>1347</v>
      </c>
      <c r="G94" s="2">
        <f>Tabulka1[[#This Row],[Osobní - vážné]]/Tabulka1[[#This Row],[Pouze osobní - celkem]]</f>
        <v>3.7453079382733213E-2</v>
      </c>
      <c r="H94">
        <v>317264</v>
      </c>
      <c r="I94">
        <f>Tabulka1[[#This Row],[Pouze osobní - celkem]]/Tabulka1[[#This Row],[V registru]]*100</f>
        <v>11.335985173231126</v>
      </c>
      <c r="J94">
        <f>Tabulka1[[#This Row],[Osobní - vážné]]/Tabulka1[[#This Row],[V registru]]*10000</f>
        <v>42.456755257451213</v>
      </c>
      <c r="K94">
        <v>251</v>
      </c>
      <c r="L94">
        <v>74093</v>
      </c>
      <c r="M94">
        <f>Tabulka1[[#This Row],[Nová auta - vazne]]/Tabulka1[[#This Row],[Nová auta - celkem]]*10000</f>
        <v>33.876344593956247</v>
      </c>
      <c r="N94" s="7">
        <v>12</v>
      </c>
      <c r="O94" s="7">
        <v>12</v>
      </c>
      <c r="P94" s="7">
        <f>Tabulka1[[#This Row],[Poradi - osobaky]]-Tabulka1[[#This Row],[Poradi - novy osobaky]]</f>
        <v>0</v>
      </c>
    </row>
    <row r="95" spans="1:16" x14ac:dyDescent="0.3">
      <c r="A95" t="s">
        <v>8</v>
      </c>
      <c r="B95">
        <v>10572</v>
      </c>
      <c r="C95">
        <v>393</v>
      </c>
      <c r="D95" s="2">
        <f>Tabulka1[[#This Row],[Vážných + smrtelných]]/Tabulka1[[#This Row],[Celkem]]</f>
        <v>3.7173666288308739E-2</v>
      </c>
      <c r="E95">
        <v>10312</v>
      </c>
      <c r="F95">
        <v>386</v>
      </c>
      <c r="G95" s="2">
        <f>Tabulka1[[#This Row],[Osobní - vážné]]/Tabulka1[[#This Row],[Pouze osobní - celkem]]</f>
        <v>3.7432117920868889E-2</v>
      </c>
      <c r="H95">
        <v>78490</v>
      </c>
      <c r="I95">
        <f>Tabulka1[[#This Row],[Pouze osobní - celkem]]/Tabulka1[[#This Row],[V registru]]*100</f>
        <v>13.137979360428078</v>
      </c>
      <c r="J95">
        <f>Tabulka1[[#This Row],[Osobní - vážné]]/Tabulka1[[#This Row],[V registru]]*10000</f>
        <v>49.178239266148552</v>
      </c>
      <c r="K95">
        <v>64</v>
      </c>
      <c r="L95">
        <v>16473</v>
      </c>
      <c r="M95">
        <f>Tabulka1[[#This Row],[Nová auta - vazne]]/Tabulka1[[#This Row],[Nová auta - celkem]]*10000</f>
        <v>38.8514538942512</v>
      </c>
      <c r="N95" s="7">
        <v>18</v>
      </c>
      <c r="O95" s="7">
        <v>19</v>
      </c>
      <c r="P95" s="7">
        <f>Tabulka1[[#This Row],[Poradi - osobaky]]-Tabulka1[[#This Row],[Poradi - novy osobaky]]</f>
        <v>-1</v>
      </c>
    </row>
    <row r="96" spans="1:16" x14ac:dyDescent="0.3">
      <c r="A96" t="s">
        <v>32</v>
      </c>
      <c r="B96">
        <v>7083</v>
      </c>
      <c r="C96">
        <v>662</v>
      </c>
      <c r="D96" s="2">
        <f>Tabulka1[[#This Row],[Vážných + smrtelných]]/Tabulka1[[#This Row],[Celkem]]</f>
        <v>9.3463221798672877E-2</v>
      </c>
      <c r="E96">
        <v>4667</v>
      </c>
      <c r="F96">
        <v>175</v>
      </c>
      <c r="G96" s="2">
        <f>Tabulka1[[#This Row],[Osobní - vážné]]/Tabulka1[[#This Row],[Pouze osobní - celkem]]</f>
        <v>3.7497321619884297E-2</v>
      </c>
      <c r="H96">
        <v>56326</v>
      </c>
      <c r="I96">
        <f>Tabulka1[[#This Row],[Pouze osobní - celkem]]/Tabulka1[[#This Row],[V registru]]*100</f>
        <v>8.2856939956680762</v>
      </c>
      <c r="J96">
        <f>Tabulka1[[#This Row],[Osobní - vážné]]/Tabulka1[[#This Row],[V registru]]*10000</f>
        <v>31.069133259951002</v>
      </c>
      <c r="K96">
        <v>71</v>
      </c>
      <c r="L96">
        <v>23262</v>
      </c>
      <c r="M96">
        <f>Tabulka1[[#This Row],[Nová auta - vazne]]/Tabulka1[[#This Row],[Nová auta - celkem]]*10000</f>
        <v>30.521881179606225</v>
      </c>
      <c r="N96" s="7">
        <v>3</v>
      </c>
      <c r="O96" s="7">
        <v>8</v>
      </c>
      <c r="P96" s="7">
        <f>Tabulka1[[#This Row],[Poradi - osobaky]]-Tabulka1[[#This Row],[Poradi - novy osobaky]]</f>
        <v>-5</v>
      </c>
    </row>
    <row r="97" spans="1:16" x14ac:dyDescent="0.3">
      <c r="A97" t="s">
        <v>56</v>
      </c>
      <c r="B97">
        <v>192631</v>
      </c>
      <c r="C97">
        <v>6083</v>
      </c>
      <c r="D97" s="2">
        <f>Tabulka1[[#This Row],[Vážných + smrtelných]]/Tabulka1[[#This Row],[Celkem]]</f>
        <v>3.1578510208637237E-2</v>
      </c>
      <c r="E97">
        <v>187035</v>
      </c>
      <c r="F97">
        <v>5937</v>
      </c>
      <c r="G97" s="2">
        <f>Tabulka1[[#This Row],[Osobní - vážné]]/Tabulka1[[#This Row],[Pouze osobní - celkem]]</f>
        <v>3.1742721950437085E-2</v>
      </c>
      <c r="H97">
        <v>1672590</v>
      </c>
      <c r="I97">
        <f>Tabulka1[[#This Row],[Pouze osobní - celkem]]/Tabulka1[[#This Row],[V registru]]*100</f>
        <v>11.182357900023316</v>
      </c>
      <c r="J97">
        <f>Tabulka1[[#This Row],[Osobní - vážné]]/Tabulka1[[#This Row],[V registru]]*10000</f>
        <v>35.495847757071367</v>
      </c>
      <c r="K97">
        <v>1372</v>
      </c>
      <c r="L97">
        <v>396593</v>
      </c>
      <c r="M97">
        <f>Tabulka1[[#This Row],[Nová auta - vazne]]/Tabulka1[[#This Row],[Nová auta - celkem]]*10000</f>
        <v>34.594660016692174</v>
      </c>
      <c r="N97" s="7">
        <v>7</v>
      </c>
      <c r="O97" s="7">
        <v>15</v>
      </c>
      <c r="P97" s="7">
        <f>Tabulka1[[#This Row],[Poradi - osobaky]]-Tabulka1[[#This Row],[Poradi - novy osobaky]]</f>
        <v>-8</v>
      </c>
    </row>
    <row r="98" spans="1:16" x14ac:dyDescent="0.3">
      <c r="A98" t="s">
        <v>36</v>
      </c>
      <c r="B98">
        <v>10563</v>
      </c>
      <c r="C98">
        <v>302</v>
      </c>
      <c r="D98" s="2">
        <f>Tabulka1[[#This Row],[Vážných + smrtelných]]/Tabulka1[[#This Row],[Celkem]]</f>
        <v>2.8590362586386444E-2</v>
      </c>
      <c r="E98">
        <v>9889</v>
      </c>
      <c r="F98">
        <v>291</v>
      </c>
      <c r="G98" s="2">
        <f>Tabulka1[[#This Row],[Osobní - vážné]]/Tabulka1[[#This Row],[Pouze osobní - celkem]]</f>
        <v>2.9426635655779149E-2</v>
      </c>
      <c r="H98">
        <v>89597</v>
      </c>
      <c r="I98">
        <f>Tabulka1[[#This Row],[Pouze osobní - celkem]]/Tabulka1[[#This Row],[V registru]]*100</f>
        <v>11.037199906246862</v>
      </c>
      <c r="J98">
        <f>Tabulka1[[#This Row],[Osobní - vážné]]/Tabulka1[[#This Row],[V registru]]*10000</f>
        <v>32.478766030112617</v>
      </c>
      <c r="K98">
        <v>109</v>
      </c>
      <c r="L98">
        <v>35393</v>
      </c>
      <c r="M98">
        <f>Tabulka1[[#This Row],[Nová auta - vazne]]/Tabulka1[[#This Row],[Nová auta - celkem]]*10000</f>
        <v>30.79705026417653</v>
      </c>
      <c r="N98" s="7">
        <v>6</v>
      </c>
      <c r="O98" s="7">
        <v>9</v>
      </c>
      <c r="P98" s="7">
        <f>Tabulka1[[#This Row],[Poradi - osobaky]]-Tabulka1[[#This Row],[Poradi - novy osobaky]]</f>
        <v>-3</v>
      </c>
    </row>
    <row r="99" spans="1:16" x14ac:dyDescent="0.3">
      <c r="A99" t="s">
        <v>33</v>
      </c>
      <c r="B99">
        <v>54264</v>
      </c>
      <c r="C99">
        <v>1689</v>
      </c>
      <c r="D99" s="2">
        <f>Tabulka1[[#This Row],[Vážných + smrtelných]]/Tabulka1[[#This Row],[Celkem]]</f>
        <v>3.112560813799204E-2</v>
      </c>
      <c r="E99">
        <v>47243</v>
      </c>
      <c r="F99">
        <v>1500</v>
      </c>
      <c r="G99" s="2">
        <f>Tabulka1[[#This Row],[Osobní - vážné]]/Tabulka1[[#This Row],[Pouze osobní - celkem]]</f>
        <v>3.1750735558707111E-2</v>
      </c>
      <c r="H99">
        <v>368204</v>
      </c>
      <c r="I99">
        <f>Tabulka1[[#This Row],[Pouze osobní - celkem]]/Tabulka1[[#This Row],[V registru]]*100</f>
        <v>12.83065909115599</v>
      </c>
      <c r="J99">
        <f>Tabulka1[[#This Row],[Osobní - vážné]]/Tabulka1[[#This Row],[V registru]]*10000</f>
        <v>40.738286384721519</v>
      </c>
      <c r="K99">
        <v>350</v>
      </c>
      <c r="L99">
        <v>104804</v>
      </c>
      <c r="M99">
        <f>Tabulka1[[#This Row],[Nová auta - vazne]]/Tabulka1[[#This Row],[Nová auta - celkem]]*10000</f>
        <v>33.39567192091905</v>
      </c>
      <c r="N99" s="7">
        <v>10</v>
      </c>
      <c r="O99" s="7">
        <v>11</v>
      </c>
      <c r="P99" s="7">
        <f>Tabulka1[[#This Row],[Poradi - osobaky]]-Tabulka1[[#This Row],[Poradi - novy osobaky]]</f>
        <v>-1</v>
      </c>
    </row>
    <row r="100" spans="1:16" x14ac:dyDescent="0.3">
      <c r="A100" t="s">
        <v>96</v>
      </c>
      <c r="B100">
        <v>11341</v>
      </c>
      <c r="C100">
        <v>223</v>
      </c>
      <c r="D100" s="2">
        <f>Tabulka1[[#This Row],[Vážných + smrtelných]]/Tabulka1[[#This Row],[Celkem]]</f>
        <v>1.9663169032713163E-2</v>
      </c>
      <c r="E100">
        <v>4620</v>
      </c>
      <c r="F100">
        <v>112</v>
      </c>
      <c r="G100" s="2">
        <f>Tabulka1[[#This Row],[Osobní - vážné]]/Tabulka1[[#This Row],[Pouze osobní - celkem]]</f>
        <v>2.4242424242424242E-2</v>
      </c>
      <c r="H100">
        <v>35969</v>
      </c>
      <c r="I100">
        <f>Tabulka1[[#This Row],[Pouze osobní - celkem]]/Tabulka1[[#This Row],[V registru]]*100</f>
        <v>12.844393783535823</v>
      </c>
      <c r="J100">
        <f>Tabulka1[[#This Row],[Osobní - vážné]]/Tabulka1[[#This Row],[V registru]]*10000</f>
        <v>31.137924323723205</v>
      </c>
      <c r="K100">
        <v>44</v>
      </c>
      <c r="L100">
        <v>14732</v>
      </c>
      <c r="M100">
        <f>Tabulka1[[#This Row],[Nová auta - vazne]]/Tabulka1[[#This Row],[Nová auta - celkem]]*10000</f>
        <v>29.866956285636707</v>
      </c>
      <c r="N100" s="7">
        <v>4</v>
      </c>
      <c r="O100" s="7">
        <v>7</v>
      </c>
      <c r="P100" s="7">
        <f>Tabulka1[[#This Row],[Poradi - osobaky]]-Tabulka1[[#This Row],[Poradi - novy osobaky]]</f>
        <v>-3</v>
      </c>
    </row>
  </sheetData>
  <sortState ref="A1:B99">
    <sortCondition ref="A1"/>
  </sortState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2" sqref="F2"/>
    </sheetView>
  </sheetViews>
  <sheetFormatPr defaultRowHeight="14.4" x14ac:dyDescent="0.3"/>
  <sheetData>
    <row r="1" spans="1:6" x14ac:dyDescent="0.3">
      <c r="A1" t="s">
        <v>153</v>
      </c>
      <c r="B1" t="s">
        <v>154</v>
      </c>
      <c r="C1" t="s">
        <v>155</v>
      </c>
      <c r="D1" t="s">
        <v>156</v>
      </c>
      <c r="F1" t="s">
        <v>171</v>
      </c>
    </row>
    <row r="2" spans="1:6" x14ac:dyDescent="0.3">
      <c r="A2" t="s">
        <v>13</v>
      </c>
      <c r="B2">
        <v>111</v>
      </c>
      <c r="C2">
        <v>28676</v>
      </c>
      <c r="D2">
        <f>Tabulka3[[#This Row],[Nehod]]/C2*10000</f>
        <v>38.708327521272146</v>
      </c>
    </row>
    <row r="3" spans="1:6" x14ac:dyDescent="0.3">
      <c r="A3" t="s">
        <v>27</v>
      </c>
      <c r="B3">
        <v>114</v>
      </c>
      <c r="C3">
        <v>29255</v>
      </c>
      <c r="D3">
        <f>Tabulka3[[#This Row],[Nehod]]/C3*10000</f>
        <v>38.967697829430868</v>
      </c>
    </row>
    <row r="4" spans="1:6" x14ac:dyDescent="0.3">
      <c r="A4" t="s">
        <v>11</v>
      </c>
      <c r="B4">
        <v>96</v>
      </c>
      <c r="C4">
        <v>54932</v>
      </c>
      <c r="D4">
        <f>Tabulka3[[#This Row],[Nehod]]/C4*10000</f>
        <v>17.476152333794509</v>
      </c>
    </row>
    <row r="5" spans="1:6" x14ac:dyDescent="0.3">
      <c r="A5" t="s">
        <v>35</v>
      </c>
      <c r="B5">
        <v>12</v>
      </c>
      <c r="C5">
        <v>33</v>
      </c>
      <c r="D5">
        <f>Tabulka3[[#This Row],[Nehod]]/C5*10000</f>
        <v>3636.3636363636365</v>
      </c>
    </row>
    <row r="6" spans="1:6" x14ac:dyDescent="0.3">
      <c r="A6" t="s">
        <v>88</v>
      </c>
      <c r="B6">
        <v>124</v>
      </c>
      <c r="C6">
        <v>24722</v>
      </c>
      <c r="D6">
        <f>Tabulka3[[#This Row],[Nehod]]/C6*10000</f>
        <v>50.157754227004283</v>
      </c>
    </row>
    <row r="7" spans="1:6" x14ac:dyDescent="0.3">
      <c r="A7" t="s">
        <v>94</v>
      </c>
      <c r="B7">
        <v>281</v>
      </c>
      <c r="C7">
        <v>109246</v>
      </c>
      <c r="D7">
        <f>Tabulka3[[#This Row],[Nehod]]/C7*10000</f>
        <v>25.721765556633652</v>
      </c>
    </row>
    <row r="8" spans="1:6" x14ac:dyDescent="0.3">
      <c r="A8" t="s">
        <v>66</v>
      </c>
      <c r="B8">
        <v>60</v>
      </c>
      <c r="C8">
        <v>16833</v>
      </c>
      <c r="D8">
        <f>Tabulka3[[#This Row],[Nehod]]/C8*10000</f>
        <v>35.64427018356799</v>
      </c>
    </row>
    <row r="9" spans="1:6" x14ac:dyDescent="0.3">
      <c r="A9" t="s">
        <v>89</v>
      </c>
      <c r="B9">
        <v>156</v>
      </c>
      <c r="C9">
        <v>84846</v>
      </c>
      <c r="D9">
        <f>Tabulka3[[#This Row],[Nehod]]/C9*10000</f>
        <v>18.386252740258822</v>
      </c>
    </row>
    <row r="10" spans="1:6" x14ac:dyDescent="0.3">
      <c r="A10" t="s">
        <v>86</v>
      </c>
      <c r="B10">
        <v>99</v>
      </c>
      <c r="C10">
        <v>50054</v>
      </c>
      <c r="D10">
        <f>Tabulka3[[#This Row],[Nehod]]/C10*10000</f>
        <v>19.778639069804612</v>
      </c>
    </row>
    <row r="11" spans="1:6" x14ac:dyDescent="0.3">
      <c r="A11" t="s">
        <v>77</v>
      </c>
      <c r="B11">
        <v>52</v>
      </c>
      <c r="C11">
        <v>15082</v>
      </c>
      <c r="D11">
        <f>Tabulka3[[#This Row],[Nehod]]/C11*10000</f>
        <v>34.478185916987137</v>
      </c>
    </row>
    <row r="12" spans="1:6" x14ac:dyDescent="0.3">
      <c r="A12" t="s">
        <v>14</v>
      </c>
      <c r="B12">
        <v>74</v>
      </c>
      <c r="C12">
        <v>25712</v>
      </c>
      <c r="D12">
        <f>Tabulka3[[#This Row],[Nehod]]/C12*10000</f>
        <v>28.780336029869321</v>
      </c>
    </row>
    <row r="13" spans="1:6" x14ac:dyDescent="0.3">
      <c r="A13" t="s">
        <v>23</v>
      </c>
      <c r="B13">
        <v>27</v>
      </c>
      <c r="C13">
        <v>10048</v>
      </c>
      <c r="D13">
        <f>Tabulka3[[#This Row],[Nehod]]/C13*10000</f>
        <v>26.871019108280255</v>
      </c>
    </row>
    <row r="14" spans="1:6" x14ac:dyDescent="0.3">
      <c r="A14" t="s">
        <v>43</v>
      </c>
      <c r="B14">
        <v>46</v>
      </c>
      <c r="C14">
        <v>13410</v>
      </c>
      <c r="D14">
        <f>Tabulka3[[#This Row],[Nehod]]/C14*10000</f>
        <v>34.302759134973904</v>
      </c>
    </row>
    <row r="15" spans="1:6" x14ac:dyDescent="0.3">
      <c r="A15" t="s">
        <v>51</v>
      </c>
      <c r="B15">
        <v>134</v>
      </c>
      <c r="C15">
        <v>36142</v>
      </c>
      <c r="D15">
        <f>Tabulka3[[#This Row],[Nehod]]/C15*10000</f>
        <v>37.075978086436834</v>
      </c>
    </row>
    <row r="16" spans="1:6" x14ac:dyDescent="0.3">
      <c r="A16" t="s">
        <v>72</v>
      </c>
      <c r="B16">
        <v>195</v>
      </c>
      <c r="C16">
        <v>62248</v>
      </c>
      <c r="D16">
        <f>Tabulka3[[#This Row],[Nehod]]/C16*10000</f>
        <v>31.326307672535663</v>
      </c>
    </row>
    <row r="17" spans="1:4" x14ac:dyDescent="0.3">
      <c r="A17" t="s">
        <v>74</v>
      </c>
      <c r="B17">
        <v>251</v>
      </c>
      <c r="C17">
        <v>74093</v>
      </c>
      <c r="D17">
        <f>Tabulka3[[#This Row],[Nehod]]/C17*10000</f>
        <v>33.876344593956247</v>
      </c>
    </row>
    <row r="18" spans="1:4" x14ac:dyDescent="0.3">
      <c r="A18" t="s">
        <v>8</v>
      </c>
      <c r="B18">
        <v>64</v>
      </c>
      <c r="C18">
        <v>16473</v>
      </c>
      <c r="D18">
        <f>Tabulka3[[#This Row],[Nehod]]/C18*10000</f>
        <v>38.8514538942512</v>
      </c>
    </row>
    <row r="19" spans="1:4" x14ac:dyDescent="0.3">
      <c r="A19" t="s">
        <v>32</v>
      </c>
      <c r="B19">
        <v>71</v>
      </c>
      <c r="C19">
        <v>23262</v>
      </c>
      <c r="D19">
        <f>Tabulka3[[#This Row],[Nehod]]/C19*10000</f>
        <v>30.521881179606225</v>
      </c>
    </row>
    <row r="20" spans="1:4" x14ac:dyDescent="0.3">
      <c r="A20" t="s">
        <v>56</v>
      </c>
      <c r="B20">
        <v>1372</v>
      </c>
      <c r="C20">
        <v>396593</v>
      </c>
      <c r="D20">
        <f>Tabulka3[[#This Row],[Nehod]]/C20*10000</f>
        <v>34.594660016692174</v>
      </c>
    </row>
    <row r="21" spans="1:4" x14ac:dyDescent="0.3">
      <c r="A21" t="s">
        <v>36</v>
      </c>
      <c r="B21">
        <v>109</v>
      </c>
      <c r="C21">
        <v>35393</v>
      </c>
      <c r="D21">
        <f>Tabulka3[[#This Row],[Nehod]]/C21*10000</f>
        <v>30.79705026417653</v>
      </c>
    </row>
    <row r="22" spans="1:4" x14ac:dyDescent="0.3">
      <c r="A22" t="s">
        <v>33</v>
      </c>
      <c r="B22">
        <v>350</v>
      </c>
      <c r="C22">
        <v>104804</v>
      </c>
      <c r="D22">
        <f>Tabulka3[[#This Row],[Nehod]]/C22*10000</f>
        <v>33.39567192091905</v>
      </c>
    </row>
    <row r="23" spans="1:4" x14ac:dyDescent="0.3">
      <c r="A23" t="s">
        <v>96</v>
      </c>
      <c r="B23">
        <v>44</v>
      </c>
      <c r="C23">
        <v>14732</v>
      </c>
      <c r="D23">
        <f>Tabulka3[[#This Row],[Nehod]]/C23*10000</f>
        <v>29.866956285636707</v>
      </c>
    </row>
  </sheetData>
  <sortState ref="A1:B25">
    <sortCondition ref="A1"/>
  </sortState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12" sqref="J12"/>
    </sheetView>
  </sheetViews>
  <sheetFormatPr defaultRowHeight="14.4" x14ac:dyDescent="0.3"/>
  <cols>
    <col min="1" max="1" width="17.44140625" bestFit="1" customWidth="1"/>
  </cols>
  <sheetData>
    <row r="1" spans="1:10" x14ac:dyDescent="0.3">
      <c r="B1" t="s">
        <v>100</v>
      </c>
      <c r="C1" t="s">
        <v>104</v>
      </c>
      <c r="D1" t="s">
        <v>105</v>
      </c>
      <c r="E1" t="s">
        <v>106</v>
      </c>
      <c r="F1" t="s">
        <v>110</v>
      </c>
      <c r="G1" t="s">
        <v>111</v>
      </c>
      <c r="H1" t="s">
        <v>112</v>
      </c>
      <c r="I1" t="s">
        <v>118</v>
      </c>
      <c r="J1" t="s">
        <v>117</v>
      </c>
    </row>
    <row r="2" spans="1:10" x14ac:dyDescent="0.3">
      <c r="A2" t="s">
        <v>100</v>
      </c>
      <c r="B2">
        <v>848097</v>
      </c>
      <c r="C2">
        <v>146289</v>
      </c>
      <c r="D2">
        <v>22704</v>
      </c>
      <c r="E2">
        <v>5934</v>
      </c>
      <c r="F2" s="1">
        <f t="shared" ref="F2:H9" si="0">C2/$B2</f>
        <v>0.17249088252876735</v>
      </c>
      <c r="G2" s="1">
        <f t="shared" si="0"/>
        <v>2.6770522711435131E-2</v>
      </c>
      <c r="H2" s="1">
        <f t="shared" si="0"/>
        <v>6.9968411632159999E-3</v>
      </c>
      <c r="I2" s="3">
        <f>SUM(F2:H2)</f>
        <v>0.20625824640341847</v>
      </c>
      <c r="J2" s="3">
        <f t="shared" ref="J2:J9" si="1">G2+H2</f>
        <v>3.3767363874651131E-2</v>
      </c>
    </row>
    <row r="3" spans="1:10" x14ac:dyDescent="0.3">
      <c r="A3" t="s">
        <v>107</v>
      </c>
      <c r="B3">
        <v>544662</v>
      </c>
      <c r="C3">
        <v>98358</v>
      </c>
      <c r="D3">
        <v>14047</v>
      </c>
      <c r="E3">
        <v>3988</v>
      </c>
      <c r="F3" s="1">
        <f t="shared" si="0"/>
        <v>0.18058539057250184</v>
      </c>
      <c r="G3" s="1">
        <f t="shared" si="0"/>
        <v>2.5790306648894177E-2</v>
      </c>
      <c r="H3" s="1">
        <f t="shared" si="0"/>
        <v>7.3219721588801863E-3</v>
      </c>
      <c r="I3" s="3">
        <f t="shared" ref="I3:I9" si="2">SUM(F3:H3)</f>
        <v>0.21369766938027621</v>
      </c>
      <c r="J3" s="3">
        <f t="shared" si="1"/>
        <v>3.3112278807774363E-2</v>
      </c>
    </row>
    <row r="4" spans="1:10" x14ac:dyDescent="0.3">
      <c r="A4" t="s">
        <v>108</v>
      </c>
      <c r="B4">
        <v>16302</v>
      </c>
      <c r="C4">
        <v>9193</v>
      </c>
      <c r="D4">
        <v>2717</v>
      </c>
      <c r="E4">
        <v>490</v>
      </c>
      <c r="F4" s="1">
        <f t="shared" si="0"/>
        <v>0.56391853760274813</v>
      </c>
      <c r="G4" s="1">
        <f t="shared" si="0"/>
        <v>0.16666666666666666</v>
      </c>
      <c r="H4" s="1">
        <f t="shared" si="0"/>
        <v>3.0057661636609005E-2</v>
      </c>
      <c r="I4" s="3">
        <f t="shared" si="2"/>
        <v>0.76064286590602381</v>
      </c>
      <c r="J4" s="3">
        <f t="shared" si="1"/>
        <v>0.19672432830327566</v>
      </c>
    </row>
    <row r="5" spans="1:10" x14ac:dyDescent="0.3">
      <c r="A5" t="s">
        <v>109</v>
      </c>
      <c r="B5">
        <v>47090</v>
      </c>
      <c r="C5">
        <v>15020</v>
      </c>
      <c r="D5">
        <v>2325</v>
      </c>
      <c r="E5">
        <v>574</v>
      </c>
      <c r="F5" s="1">
        <f t="shared" si="0"/>
        <v>0.31896368655765556</v>
      </c>
      <c r="G5" s="1">
        <f t="shared" si="0"/>
        <v>4.9373540029730302E-2</v>
      </c>
      <c r="H5" s="1">
        <f t="shared" si="0"/>
        <v>1.21894245062646E-2</v>
      </c>
      <c r="I5" s="3">
        <f t="shared" si="2"/>
        <v>0.38052665109365047</v>
      </c>
      <c r="J5" s="3">
        <f t="shared" si="1"/>
        <v>6.1562964535994899E-2</v>
      </c>
    </row>
    <row r="6" spans="1:10" x14ac:dyDescent="0.3">
      <c r="A6" t="s">
        <v>113</v>
      </c>
      <c r="B6">
        <v>24442</v>
      </c>
      <c r="C6">
        <v>2834</v>
      </c>
      <c r="D6">
        <v>400</v>
      </c>
      <c r="E6">
        <v>194</v>
      </c>
      <c r="F6" s="1">
        <f t="shared" si="0"/>
        <v>0.11594795843220686</v>
      </c>
      <c r="G6" s="1">
        <f t="shared" si="0"/>
        <v>1.6365272890925455E-2</v>
      </c>
      <c r="H6" s="1">
        <f t="shared" si="0"/>
        <v>7.9371573520988468E-3</v>
      </c>
      <c r="I6" s="3">
        <f t="shared" si="2"/>
        <v>0.14025038867523115</v>
      </c>
      <c r="J6" s="3">
        <f t="shared" si="1"/>
        <v>2.4302430243024302E-2</v>
      </c>
    </row>
    <row r="7" spans="1:10" x14ac:dyDescent="0.3">
      <c r="A7" t="s">
        <v>114</v>
      </c>
      <c r="B7">
        <v>143874</v>
      </c>
      <c r="C7">
        <v>31261</v>
      </c>
      <c r="D7">
        <v>5212</v>
      </c>
      <c r="E7">
        <v>2191</v>
      </c>
      <c r="F7" s="1">
        <f t="shared" si="0"/>
        <v>0.21728039812613814</v>
      </c>
      <c r="G7" s="1">
        <f t="shared" si="0"/>
        <v>3.6226142318973545E-2</v>
      </c>
      <c r="H7" s="1">
        <f t="shared" si="0"/>
        <v>1.5228602805232356E-2</v>
      </c>
      <c r="I7" s="3">
        <f t="shared" si="2"/>
        <v>0.26873514325034403</v>
      </c>
      <c r="J7" s="3">
        <f t="shared" si="1"/>
        <v>5.1454745124205899E-2</v>
      </c>
    </row>
    <row r="8" spans="1:10" x14ac:dyDescent="0.3">
      <c r="A8" t="s">
        <v>115</v>
      </c>
      <c r="B8">
        <v>125556</v>
      </c>
      <c r="C8">
        <v>33524</v>
      </c>
      <c r="D8">
        <v>5457</v>
      </c>
      <c r="E8">
        <v>1452</v>
      </c>
      <c r="F8" s="1">
        <f t="shared" si="0"/>
        <v>0.26700436458632004</v>
      </c>
      <c r="G8" s="1">
        <f t="shared" si="0"/>
        <v>4.3462678008219437E-2</v>
      </c>
      <c r="H8" s="1">
        <f t="shared" si="0"/>
        <v>1.1564560833412979E-2</v>
      </c>
      <c r="I8" s="3">
        <f t="shared" si="2"/>
        <v>0.32203160342795245</v>
      </c>
      <c r="J8" s="3">
        <f t="shared" si="1"/>
        <v>5.5027238841632416E-2</v>
      </c>
    </row>
    <row r="9" spans="1:10" x14ac:dyDescent="0.3">
      <c r="A9" t="s">
        <v>116</v>
      </c>
      <c r="B9">
        <v>99989</v>
      </c>
      <c r="C9">
        <v>25367</v>
      </c>
      <c r="D9">
        <v>4313</v>
      </c>
      <c r="E9">
        <v>1061</v>
      </c>
      <c r="F9" s="1">
        <f t="shared" si="0"/>
        <v>0.25369790676974469</v>
      </c>
      <c r="G9" s="1">
        <f t="shared" si="0"/>
        <v>4.3134744821930415E-2</v>
      </c>
      <c r="H9" s="1">
        <f t="shared" si="0"/>
        <v>1.0611167228395123E-2</v>
      </c>
      <c r="I9" s="3">
        <f t="shared" si="2"/>
        <v>0.30744381882007021</v>
      </c>
      <c r="J9" s="3">
        <f t="shared" si="1"/>
        <v>5.3745912050325542E-2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D77" sqref="D77"/>
    </sheetView>
  </sheetViews>
  <sheetFormatPr defaultRowHeight="14.4" x14ac:dyDescent="0.3"/>
  <cols>
    <col min="1" max="1" width="19.88671875" bestFit="1" customWidth="1"/>
    <col min="3" max="3" width="9" customWidth="1"/>
  </cols>
  <sheetData>
    <row r="1" spans="1:4" x14ac:dyDescent="0.3">
      <c r="A1" t="s">
        <v>151</v>
      </c>
      <c r="B1" t="s">
        <v>100</v>
      </c>
      <c r="C1" t="s">
        <v>149</v>
      </c>
      <c r="D1" t="s">
        <v>150</v>
      </c>
    </row>
    <row r="2" spans="1:4" hidden="1" x14ac:dyDescent="0.3">
      <c r="A2" t="s">
        <v>39</v>
      </c>
      <c r="B2">
        <v>33</v>
      </c>
      <c r="C2">
        <v>9</v>
      </c>
      <c r="D2" s="5">
        <f t="shared" ref="D2:D33" si="0">C2/B2</f>
        <v>0.27272727272727271</v>
      </c>
    </row>
    <row r="3" spans="1:4" hidden="1" x14ac:dyDescent="0.3">
      <c r="A3" t="s">
        <v>41</v>
      </c>
      <c r="B3">
        <v>48</v>
      </c>
      <c r="C3">
        <v>11</v>
      </c>
      <c r="D3" s="5">
        <f t="shared" si="0"/>
        <v>0.22916666666666666</v>
      </c>
    </row>
    <row r="4" spans="1:4" hidden="1" x14ac:dyDescent="0.3">
      <c r="A4" t="s">
        <v>20</v>
      </c>
      <c r="B4">
        <v>19</v>
      </c>
      <c r="C4">
        <v>4</v>
      </c>
      <c r="D4" s="5">
        <f t="shared" si="0"/>
        <v>0.21052631578947367</v>
      </c>
    </row>
    <row r="5" spans="1:4" hidden="1" x14ac:dyDescent="0.3">
      <c r="A5" t="s">
        <v>73</v>
      </c>
      <c r="B5">
        <v>11</v>
      </c>
      <c r="C5">
        <v>2</v>
      </c>
      <c r="D5" s="5">
        <f t="shared" si="0"/>
        <v>0.18181818181818182</v>
      </c>
    </row>
    <row r="6" spans="1:4" hidden="1" x14ac:dyDescent="0.3">
      <c r="A6" t="s">
        <v>52</v>
      </c>
      <c r="B6">
        <v>937</v>
      </c>
      <c r="C6">
        <v>164</v>
      </c>
      <c r="D6" s="5">
        <f t="shared" si="0"/>
        <v>0.17502668089647813</v>
      </c>
    </row>
    <row r="7" spans="1:4" hidden="1" x14ac:dyDescent="0.3">
      <c r="A7" t="s">
        <v>12</v>
      </c>
      <c r="B7">
        <v>144</v>
      </c>
      <c r="C7">
        <v>25</v>
      </c>
      <c r="D7" s="5">
        <f t="shared" si="0"/>
        <v>0.1736111111111111</v>
      </c>
    </row>
    <row r="8" spans="1:4" hidden="1" x14ac:dyDescent="0.3">
      <c r="A8" t="s">
        <v>38</v>
      </c>
      <c r="B8">
        <v>61</v>
      </c>
      <c r="C8">
        <v>9</v>
      </c>
      <c r="D8" s="5">
        <f t="shared" si="0"/>
        <v>0.14754098360655737</v>
      </c>
    </row>
    <row r="9" spans="1:4" hidden="1" x14ac:dyDescent="0.3">
      <c r="A9" t="s">
        <v>17</v>
      </c>
      <c r="B9">
        <v>124</v>
      </c>
      <c r="C9">
        <v>16</v>
      </c>
      <c r="D9" s="5">
        <f t="shared" si="0"/>
        <v>0.12903225806451613</v>
      </c>
    </row>
    <row r="10" spans="1:4" hidden="1" x14ac:dyDescent="0.3">
      <c r="A10" t="s">
        <v>7</v>
      </c>
      <c r="B10">
        <v>8</v>
      </c>
      <c r="C10">
        <v>1</v>
      </c>
      <c r="D10" s="5">
        <f t="shared" si="0"/>
        <v>0.125</v>
      </c>
    </row>
    <row r="11" spans="1:4" hidden="1" x14ac:dyDescent="0.3">
      <c r="A11" t="s">
        <v>60</v>
      </c>
      <c r="B11">
        <v>201</v>
      </c>
      <c r="C11">
        <v>25</v>
      </c>
      <c r="D11" s="5">
        <f t="shared" si="0"/>
        <v>0.12437810945273632</v>
      </c>
    </row>
    <row r="12" spans="1:4" hidden="1" x14ac:dyDescent="0.3">
      <c r="A12" t="s">
        <v>69</v>
      </c>
      <c r="B12">
        <v>41</v>
      </c>
      <c r="C12">
        <v>5</v>
      </c>
      <c r="D12" s="5">
        <f t="shared" si="0"/>
        <v>0.12195121951219512</v>
      </c>
    </row>
    <row r="13" spans="1:4" hidden="1" x14ac:dyDescent="0.3">
      <c r="A13" t="s">
        <v>42</v>
      </c>
      <c r="B13">
        <v>141</v>
      </c>
      <c r="C13">
        <v>16</v>
      </c>
      <c r="D13" s="5">
        <f t="shared" si="0"/>
        <v>0.11347517730496454</v>
      </c>
    </row>
    <row r="14" spans="1:4" hidden="1" x14ac:dyDescent="0.3">
      <c r="A14" t="s">
        <v>16</v>
      </c>
      <c r="B14">
        <v>45</v>
      </c>
      <c r="C14">
        <v>5</v>
      </c>
      <c r="D14" s="5">
        <f t="shared" si="0"/>
        <v>0.1111111111111111</v>
      </c>
    </row>
    <row r="15" spans="1:4" hidden="1" x14ac:dyDescent="0.3">
      <c r="A15" t="s">
        <v>83</v>
      </c>
      <c r="B15">
        <v>47</v>
      </c>
      <c r="C15">
        <v>5</v>
      </c>
      <c r="D15" s="5">
        <f t="shared" si="0"/>
        <v>0.10638297872340426</v>
      </c>
    </row>
    <row r="16" spans="1:4" hidden="1" x14ac:dyDescent="0.3">
      <c r="A16" t="s">
        <v>3</v>
      </c>
      <c r="B16">
        <v>808</v>
      </c>
      <c r="C16">
        <v>83</v>
      </c>
      <c r="D16" s="5">
        <f t="shared" si="0"/>
        <v>0.10272277227722772</v>
      </c>
    </row>
    <row r="17" spans="1:4" hidden="1" x14ac:dyDescent="0.3">
      <c r="A17" t="s">
        <v>9</v>
      </c>
      <c r="B17">
        <v>20</v>
      </c>
      <c r="C17">
        <v>2</v>
      </c>
      <c r="D17" s="5">
        <f t="shared" si="0"/>
        <v>0.1</v>
      </c>
    </row>
    <row r="18" spans="1:4" x14ac:dyDescent="0.3">
      <c r="A18" t="s">
        <v>71</v>
      </c>
      <c r="B18">
        <v>2046</v>
      </c>
      <c r="C18">
        <v>200</v>
      </c>
      <c r="D18" s="5">
        <f t="shared" si="0"/>
        <v>9.7751710654936458E-2</v>
      </c>
    </row>
    <row r="19" spans="1:4" hidden="1" x14ac:dyDescent="0.3">
      <c r="A19" t="s">
        <v>78</v>
      </c>
      <c r="B19">
        <v>1289</v>
      </c>
      <c r="C19">
        <v>125</v>
      </c>
      <c r="D19" s="5">
        <f t="shared" si="0"/>
        <v>9.6974398758727695E-2</v>
      </c>
    </row>
    <row r="20" spans="1:4" hidden="1" x14ac:dyDescent="0.3">
      <c r="A20" t="s">
        <v>21</v>
      </c>
      <c r="B20">
        <v>21</v>
      </c>
      <c r="C20">
        <v>2</v>
      </c>
      <c r="D20" s="5">
        <f t="shared" si="0"/>
        <v>9.5238095238095233E-2</v>
      </c>
    </row>
    <row r="21" spans="1:4" hidden="1" x14ac:dyDescent="0.3">
      <c r="A21" t="s">
        <v>82</v>
      </c>
      <c r="B21">
        <v>11</v>
      </c>
      <c r="C21">
        <v>1</v>
      </c>
      <c r="D21" s="5">
        <f t="shared" si="0"/>
        <v>9.0909090909090912E-2</v>
      </c>
    </row>
    <row r="22" spans="1:4" hidden="1" x14ac:dyDescent="0.3">
      <c r="A22" t="s">
        <v>28</v>
      </c>
      <c r="B22">
        <v>275</v>
      </c>
      <c r="C22">
        <v>25</v>
      </c>
      <c r="D22" s="5">
        <f t="shared" si="0"/>
        <v>9.0909090909090912E-2</v>
      </c>
    </row>
    <row r="23" spans="1:4" hidden="1" x14ac:dyDescent="0.3">
      <c r="A23" t="s">
        <v>64</v>
      </c>
      <c r="B23">
        <v>255</v>
      </c>
      <c r="C23">
        <v>21</v>
      </c>
      <c r="D23" s="5">
        <f t="shared" si="0"/>
        <v>8.2352941176470587E-2</v>
      </c>
    </row>
    <row r="24" spans="1:4" x14ac:dyDescent="0.3">
      <c r="A24" t="s">
        <v>51</v>
      </c>
      <c r="B24">
        <v>31297</v>
      </c>
      <c r="C24">
        <v>2535</v>
      </c>
      <c r="D24" s="5">
        <f t="shared" si="0"/>
        <v>8.099817873917628E-2</v>
      </c>
    </row>
    <row r="25" spans="1:4" hidden="1" x14ac:dyDescent="0.3">
      <c r="A25" t="s">
        <v>70</v>
      </c>
      <c r="B25">
        <v>298</v>
      </c>
      <c r="C25">
        <v>24</v>
      </c>
      <c r="D25" s="5">
        <f t="shared" si="0"/>
        <v>8.0536912751677847E-2</v>
      </c>
    </row>
    <row r="26" spans="1:4" x14ac:dyDescent="0.3">
      <c r="A26" t="s">
        <v>8</v>
      </c>
      <c r="B26">
        <v>10572</v>
      </c>
      <c r="C26">
        <v>846</v>
      </c>
      <c r="D26" s="5">
        <f t="shared" si="0"/>
        <v>8.0022701475595912E-2</v>
      </c>
    </row>
    <row r="27" spans="1:4" hidden="1" x14ac:dyDescent="0.3">
      <c r="A27" t="s">
        <v>87</v>
      </c>
      <c r="B27">
        <v>25</v>
      </c>
      <c r="C27">
        <v>2</v>
      </c>
      <c r="D27" s="5">
        <f t="shared" si="0"/>
        <v>0.08</v>
      </c>
    </row>
    <row r="28" spans="1:4" x14ac:dyDescent="0.3">
      <c r="A28" t="s">
        <v>35</v>
      </c>
      <c r="B28">
        <v>3471</v>
      </c>
      <c r="C28">
        <v>271</v>
      </c>
      <c r="D28" s="5">
        <f t="shared" si="0"/>
        <v>7.8075482569864588E-2</v>
      </c>
    </row>
    <row r="29" spans="1:4" x14ac:dyDescent="0.3">
      <c r="A29" t="s">
        <v>77</v>
      </c>
      <c r="B29">
        <v>8418</v>
      </c>
      <c r="C29">
        <v>652</v>
      </c>
      <c r="D29" s="5">
        <f t="shared" si="0"/>
        <v>7.7453076740318372E-2</v>
      </c>
    </row>
    <row r="30" spans="1:4" hidden="1" x14ac:dyDescent="0.3">
      <c r="A30" t="s">
        <v>85</v>
      </c>
      <c r="B30">
        <v>171</v>
      </c>
      <c r="C30">
        <v>13</v>
      </c>
      <c r="D30" s="5">
        <f t="shared" si="0"/>
        <v>7.6023391812865493E-2</v>
      </c>
    </row>
    <row r="31" spans="1:4" hidden="1" x14ac:dyDescent="0.3">
      <c r="A31" t="s">
        <v>55</v>
      </c>
      <c r="B31">
        <v>357</v>
      </c>
      <c r="C31">
        <v>26</v>
      </c>
      <c r="D31" s="5">
        <f t="shared" si="0"/>
        <v>7.2829131652661069E-2</v>
      </c>
    </row>
    <row r="32" spans="1:4" x14ac:dyDescent="0.3">
      <c r="A32" t="s">
        <v>88</v>
      </c>
      <c r="B32">
        <v>23713</v>
      </c>
      <c r="C32">
        <v>1715</v>
      </c>
      <c r="D32" s="5">
        <f t="shared" si="0"/>
        <v>7.2323198245688017E-2</v>
      </c>
    </row>
    <row r="33" spans="1:4" x14ac:dyDescent="0.3">
      <c r="A33" t="s">
        <v>72</v>
      </c>
      <c r="B33">
        <v>36438</v>
      </c>
      <c r="C33">
        <v>2629</v>
      </c>
      <c r="D33" s="5">
        <f t="shared" si="0"/>
        <v>7.2149953345408635E-2</v>
      </c>
    </row>
    <row r="34" spans="1:4" hidden="1" x14ac:dyDescent="0.3">
      <c r="A34" t="s">
        <v>58</v>
      </c>
      <c r="B34">
        <v>712</v>
      </c>
      <c r="C34">
        <v>51</v>
      </c>
      <c r="D34" s="5">
        <f t="shared" ref="D34:D65" si="1">C34/B34</f>
        <v>7.1629213483146062E-2</v>
      </c>
    </row>
    <row r="35" spans="1:4" x14ac:dyDescent="0.3">
      <c r="A35" t="s">
        <v>23</v>
      </c>
      <c r="B35">
        <v>5255</v>
      </c>
      <c r="C35">
        <v>369</v>
      </c>
      <c r="D35" s="5">
        <f t="shared" si="1"/>
        <v>7.0218839200761177E-2</v>
      </c>
    </row>
    <row r="36" spans="1:4" x14ac:dyDescent="0.3">
      <c r="A36" t="s">
        <v>94</v>
      </c>
      <c r="B36">
        <v>58261</v>
      </c>
      <c r="C36">
        <v>3930</v>
      </c>
      <c r="D36" s="5">
        <f t="shared" si="1"/>
        <v>6.7455072861777168E-2</v>
      </c>
    </row>
    <row r="37" spans="1:4" hidden="1" x14ac:dyDescent="0.3">
      <c r="A37" t="s">
        <v>4</v>
      </c>
      <c r="B37">
        <v>669</v>
      </c>
      <c r="C37">
        <v>45</v>
      </c>
      <c r="D37" s="5">
        <f t="shared" si="1"/>
        <v>6.726457399103139E-2</v>
      </c>
    </row>
    <row r="38" spans="1:4" x14ac:dyDescent="0.3">
      <c r="A38" t="s">
        <v>27</v>
      </c>
      <c r="B38">
        <v>14745</v>
      </c>
      <c r="C38">
        <v>988</v>
      </c>
      <c r="D38" s="5">
        <f t="shared" si="1"/>
        <v>6.7005764665988468E-2</v>
      </c>
    </row>
    <row r="39" spans="1:4" hidden="1" x14ac:dyDescent="0.3">
      <c r="A39" t="s">
        <v>46</v>
      </c>
      <c r="B39">
        <v>344</v>
      </c>
      <c r="C39">
        <v>23</v>
      </c>
      <c r="D39" s="5">
        <f t="shared" si="1"/>
        <v>6.6860465116279064E-2</v>
      </c>
    </row>
    <row r="40" spans="1:4" hidden="1" x14ac:dyDescent="0.3">
      <c r="A40" t="s">
        <v>40</v>
      </c>
      <c r="B40">
        <v>91</v>
      </c>
      <c r="C40">
        <v>6</v>
      </c>
      <c r="D40" s="5">
        <f t="shared" si="1"/>
        <v>6.5934065934065936E-2</v>
      </c>
    </row>
    <row r="41" spans="1:4" x14ac:dyDescent="0.3">
      <c r="A41" t="s">
        <v>24</v>
      </c>
      <c r="B41">
        <v>2722</v>
      </c>
      <c r="C41">
        <v>177</v>
      </c>
      <c r="D41" s="5">
        <f t="shared" si="1"/>
        <v>6.502571638501102E-2</v>
      </c>
    </row>
    <row r="42" spans="1:4" hidden="1" x14ac:dyDescent="0.3">
      <c r="A42" t="s">
        <v>76</v>
      </c>
      <c r="B42">
        <v>1079</v>
      </c>
      <c r="C42">
        <v>70</v>
      </c>
      <c r="D42" s="5">
        <f t="shared" si="1"/>
        <v>6.4874884151992579E-2</v>
      </c>
    </row>
    <row r="43" spans="1:4" hidden="1" x14ac:dyDescent="0.3">
      <c r="A43" t="s">
        <v>26</v>
      </c>
      <c r="B43">
        <v>47</v>
      </c>
      <c r="C43">
        <v>3</v>
      </c>
      <c r="D43" s="5">
        <f t="shared" si="1"/>
        <v>6.3829787234042548E-2</v>
      </c>
    </row>
    <row r="44" spans="1:4" x14ac:dyDescent="0.3">
      <c r="A44" t="s">
        <v>66</v>
      </c>
      <c r="B44">
        <v>9971</v>
      </c>
      <c r="C44">
        <v>636</v>
      </c>
      <c r="D44" s="5">
        <f t="shared" si="1"/>
        <v>6.3784976431651791E-2</v>
      </c>
    </row>
    <row r="45" spans="1:4" x14ac:dyDescent="0.3">
      <c r="A45" t="s">
        <v>56</v>
      </c>
      <c r="B45">
        <v>192631</v>
      </c>
      <c r="C45">
        <v>12198</v>
      </c>
      <c r="D45" s="5">
        <f t="shared" si="1"/>
        <v>6.3323141135123634E-2</v>
      </c>
    </row>
    <row r="46" spans="1:4" hidden="1" x14ac:dyDescent="0.3">
      <c r="A46" t="s">
        <v>59</v>
      </c>
      <c r="B46">
        <v>95</v>
      </c>
      <c r="C46">
        <v>6</v>
      </c>
      <c r="D46" s="5">
        <f t="shared" si="1"/>
        <v>6.3157894736842107E-2</v>
      </c>
    </row>
    <row r="47" spans="1:4" x14ac:dyDescent="0.3">
      <c r="A47" t="s">
        <v>43</v>
      </c>
      <c r="B47">
        <v>8722</v>
      </c>
      <c r="C47">
        <v>543</v>
      </c>
      <c r="D47" s="5">
        <f t="shared" si="1"/>
        <v>6.2256363219445082E-2</v>
      </c>
    </row>
    <row r="48" spans="1:4" x14ac:dyDescent="0.3">
      <c r="A48" t="s">
        <v>11</v>
      </c>
      <c r="B48">
        <v>21477</v>
      </c>
      <c r="C48">
        <v>1330</v>
      </c>
      <c r="D48" s="5">
        <f t="shared" si="1"/>
        <v>6.1926712296875727E-2</v>
      </c>
    </row>
    <row r="49" spans="1:4" x14ac:dyDescent="0.3">
      <c r="A49" t="s">
        <v>74</v>
      </c>
      <c r="B49">
        <v>48205</v>
      </c>
      <c r="C49">
        <v>2978</v>
      </c>
      <c r="D49" s="5">
        <f t="shared" si="1"/>
        <v>6.1777823877191163E-2</v>
      </c>
    </row>
    <row r="50" spans="1:4" hidden="1" x14ac:dyDescent="0.3">
      <c r="A50" t="s">
        <v>31</v>
      </c>
      <c r="B50">
        <v>244</v>
      </c>
      <c r="C50">
        <v>15</v>
      </c>
      <c r="D50" s="5">
        <f t="shared" si="1"/>
        <v>6.1475409836065573E-2</v>
      </c>
    </row>
    <row r="51" spans="1:4" hidden="1" x14ac:dyDescent="0.3">
      <c r="A51" t="s">
        <v>63</v>
      </c>
      <c r="B51">
        <v>1290</v>
      </c>
      <c r="C51">
        <v>78</v>
      </c>
      <c r="D51" s="5">
        <f t="shared" si="1"/>
        <v>6.0465116279069767E-2</v>
      </c>
    </row>
    <row r="52" spans="1:4" x14ac:dyDescent="0.3">
      <c r="A52" t="s">
        <v>6</v>
      </c>
      <c r="B52">
        <v>2303</v>
      </c>
      <c r="C52">
        <v>137</v>
      </c>
      <c r="D52" s="5">
        <f t="shared" si="1"/>
        <v>5.9487624837168913E-2</v>
      </c>
    </row>
    <row r="53" spans="1:4" x14ac:dyDescent="0.3">
      <c r="A53" t="s">
        <v>89</v>
      </c>
      <c r="B53">
        <v>12008</v>
      </c>
      <c r="C53">
        <v>710</v>
      </c>
      <c r="D53" s="5">
        <f t="shared" si="1"/>
        <v>5.9127248500999333E-2</v>
      </c>
    </row>
    <row r="54" spans="1:4" x14ac:dyDescent="0.3">
      <c r="A54" t="s">
        <v>22</v>
      </c>
      <c r="B54">
        <v>11434</v>
      </c>
      <c r="C54">
        <v>672</v>
      </c>
      <c r="D54" s="5">
        <f t="shared" si="1"/>
        <v>5.8772083260451288E-2</v>
      </c>
    </row>
    <row r="55" spans="1:4" x14ac:dyDescent="0.3">
      <c r="A55" t="s">
        <v>13</v>
      </c>
      <c r="B55">
        <v>14575</v>
      </c>
      <c r="C55">
        <v>852</v>
      </c>
      <c r="D55" s="5">
        <f t="shared" si="1"/>
        <v>5.8456260720411664E-2</v>
      </c>
    </row>
    <row r="56" spans="1:4" x14ac:dyDescent="0.3">
      <c r="A56" t="s">
        <v>32</v>
      </c>
      <c r="B56">
        <v>7083</v>
      </c>
      <c r="C56">
        <v>414</v>
      </c>
      <c r="D56" s="5">
        <f t="shared" si="1"/>
        <v>5.8449809402795427E-2</v>
      </c>
    </row>
    <row r="57" spans="1:4" x14ac:dyDescent="0.3">
      <c r="A57" t="s">
        <v>33</v>
      </c>
      <c r="B57">
        <v>54264</v>
      </c>
      <c r="C57">
        <v>3046</v>
      </c>
      <c r="D57" s="5">
        <f t="shared" si="1"/>
        <v>5.6132979507592509E-2</v>
      </c>
    </row>
    <row r="58" spans="1:4" hidden="1" x14ac:dyDescent="0.3">
      <c r="A58" t="s">
        <v>92</v>
      </c>
      <c r="B58">
        <v>433</v>
      </c>
      <c r="C58">
        <v>24</v>
      </c>
      <c r="D58" s="5">
        <f t="shared" si="1"/>
        <v>5.5427251732101619E-2</v>
      </c>
    </row>
    <row r="59" spans="1:4" hidden="1" x14ac:dyDescent="0.3">
      <c r="A59" t="s">
        <v>65</v>
      </c>
      <c r="B59">
        <v>1006</v>
      </c>
      <c r="C59">
        <v>54</v>
      </c>
      <c r="D59" s="5">
        <f t="shared" si="1"/>
        <v>5.3677932405566599E-2</v>
      </c>
    </row>
    <row r="60" spans="1:4" hidden="1" x14ac:dyDescent="0.3">
      <c r="A60" t="s">
        <v>10</v>
      </c>
      <c r="B60">
        <v>1988</v>
      </c>
      <c r="C60">
        <v>105</v>
      </c>
      <c r="D60" s="5">
        <f t="shared" si="1"/>
        <v>5.2816901408450703E-2</v>
      </c>
    </row>
    <row r="61" spans="1:4" hidden="1" x14ac:dyDescent="0.3">
      <c r="A61" t="s">
        <v>19</v>
      </c>
      <c r="B61">
        <v>20</v>
      </c>
      <c r="C61">
        <v>1</v>
      </c>
      <c r="D61" s="5">
        <f t="shared" si="1"/>
        <v>0.05</v>
      </c>
    </row>
    <row r="62" spans="1:4" hidden="1" x14ac:dyDescent="0.3">
      <c r="A62" t="s">
        <v>57</v>
      </c>
      <c r="B62">
        <v>387</v>
      </c>
      <c r="C62">
        <v>19</v>
      </c>
      <c r="D62" s="5">
        <f t="shared" si="1"/>
        <v>4.909560723514212E-2</v>
      </c>
    </row>
    <row r="63" spans="1:4" hidden="1" x14ac:dyDescent="0.3">
      <c r="A63" t="s">
        <v>49</v>
      </c>
      <c r="B63">
        <v>291</v>
      </c>
      <c r="C63">
        <v>14</v>
      </c>
      <c r="D63" s="5">
        <f t="shared" si="1"/>
        <v>4.8109965635738834E-2</v>
      </c>
    </row>
    <row r="64" spans="1:4" x14ac:dyDescent="0.3">
      <c r="A64" t="s">
        <v>86</v>
      </c>
      <c r="B64">
        <v>6409</v>
      </c>
      <c r="C64">
        <v>305</v>
      </c>
      <c r="D64" s="5">
        <f t="shared" si="1"/>
        <v>4.7589327508191608E-2</v>
      </c>
    </row>
    <row r="65" spans="1:4" hidden="1" x14ac:dyDescent="0.3">
      <c r="A65" t="s">
        <v>54</v>
      </c>
      <c r="B65">
        <v>672</v>
      </c>
      <c r="C65">
        <v>31</v>
      </c>
      <c r="D65" s="5">
        <f t="shared" si="1"/>
        <v>4.6130952380952384E-2</v>
      </c>
    </row>
    <row r="66" spans="1:4" x14ac:dyDescent="0.3">
      <c r="A66" t="s">
        <v>62</v>
      </c>
      <c r="B66">
        <v>2283</v>
      </c>
      <c r="C66">
        <v>103</v>
      </c>
      <c r="D66" s="5">
        <f t="shared" ref="D66:D97" si="2">C66/B66</f>
        <v>4.5116075339465614E-2</v>
      </c>
    </row>
    <row r="67" spans="1:4" x14ac:dyDescent="0.3">
      <c r="A67" t="s">
        <v>36</v>
      </c>
      <c r="B67">
        <v>10563</v>
      </c>
      <c r="C67">
        <v>459</v>
      </c>
      <c r="D67" s="5">
        <f t="shared" si="2"/>
        <v>4.3453564328315819E-2</v>
      </c>
    </row>
    <row r="68" spans="1:4" hidden="1" x14ac:dyDescent="0.3">
      <c r="A68" t="s">
        <v>47</v>
      </c>
      <c r="B68">
        <v>164</v>
      </c>
      <c r="C68">
        <v>7</v>
      </c>
      <c r="D68" s="5">
        <f t="shared" si="2"/>
        <v>4.2682926829268296E-2</v>
      </c>
    </row>
    <row r="69" spans="1:4" hidden="1" x14ac:dyDescent="0.3">
      <c r="A69" t="s">
        <v>0</v>
      </c>
      <c r="B69">
        <v>73</v>
      </c>
      <c r="C69">
        <v>3</v>
      </c>
      <c r="D69" s="5">
        <f t="shared" si="2"/>
        <v>4.1095890410958902E-2</v>
      </c>
    </row>
    <row r="70" spans="1:4" hidden="1" x14ac:dyDescent="0.3">
      <c r="A70" t="s">
        <v>53</v>
      </c>
      <c r="B70">
        <v>49</v>
      </c>
      <c r="C70">
        <v>2</v>
      </c>
      <c r="D70" s="5">
        <f t="shared" si="2"/>
        <v>4.0816326530612242E-2</v>
      </c>
    </row>
    <row r="71" spans="1:4" x14ac:dyDescent="0.3">
      <c r="A71" t="s">
        <v>97</v>
      </c>
      <c r="B71">
        <v>142089</v>
      </c>
      <c r="C71">
        <v>5683</v>
      </c>
      <c r="D71" s="5">
        <f t="shared" si="2"/>
        <v>3.9996058808211755E-2</v>
      </c>
    </row>
    <row r="72" spans="1:4" hidden="1" x14ac:dyDescent="0.3">
      <c r="A72" t="s">
        <v>2</v>
      </c>
      <c r="B72">
        <v>27</v>
      </c>
      <c r="C72">
        <v>1</v>
      </c>
      <c r="D72" s="5">
        <f t="shared" si="2"/>
        <v>3.7037037037037035E-2</v>
      </c>
    </row>
    <row r="73" spans="1:4" hidden="1" x14ac:dyDescent="0.3">
      <c r="A73" t="s">
        <v>50</v>
      </c>
      <c r="B73">
        <v>219</v>
      </c>
      <c r="C73">
        <v>8</v>
      </c>
      <c r="D73" s="5">
        <f t="shared" si="2"/>
        <v>3.6529680365296802E-2</v>
      </c>
    </row>
    <row r="74" spans="1:4" hidden="1" x14ac:dyDescent="0.3">
      <c r="A74" t="s">
        <v>1</v>
      </c>
      <c r="B74">
        <v>1057</v>
      </c>
      <c r="C74">
        <v>35</v>
      </c>
      <c r="D74" s="5">
        <f t="shared" si="2"/>
        <v>3.3112582781456956E-2</v>
      </c>
    </row>
    <row r="75" spans="1:4" hidden="1" x14ac:dyDescent="0.3">
      <c r="A75" t="s">
        <v>45</v>
      </c>
      <c r="B75">
        <v>644</v>
      </c>
      <c r="C75">
        <v>21</v>
      </c>
      <c r="D75" s="5">
        <f t="shared" si="2"/>
        <v>3.2608695652173912E-2</v>
      </c>
    </row>
    <row r="76" spans="1:4" hidden="1" x14ac:dyDescent="0.3">
      <c r="A76" t="s">
        <v>61</v>
      </c>
      <c r="B76">
        <v>102</v>
      </c>
      <c r="C76">
        <v>3</v>
      </c>
      <c r="D76" s="5">
        <f t="shared" si="2"/>
        <v>2.9411764705882353E-2</v>
      </c>
    </row>
    <row r="77" spans="1:4" x14ac:dyDescent="0.3">
      <c r="A77" t="s">
        <v>14</v>
      </c>
      <c r="B77">
        <v>29031</v>
      </c>
      <c r="C77">
        <v>766</v>
      </c>
      <c r="D77" s="5">
        <f t="shared" si="2"/>
        <v>2.638558781991664E-2</v>
      </c>
    </row>
    <row r="78" spans="1:4" x14ac:dyDescent="0.3">
      <c r="A78" t="s">
        <v>96</v>
      </c>
      <c r="B78">
        <v>11341</v>
      </c>
      <c r="C78">
        <v>299</v>
      </c>
      <c r="D78" s="5">
        <f t="shared" si="2"/>
        <v>2.6364518120095229E-2</v>
      </c>
    </row>
    <row r="79" spans="1:4" hidden="1" x14ac:dyDescent="0.3">
      <c r="A79" t="s">
        <v>67</v>
      </c>
      <c r="B79">
        <v>45</v>
      </c>
      <c r="C79">
        <v>1</v>
      </c>
      <c r="D79" s="5">
        <f t="shared" si="2"/>
        <v>2.2222222222222223E-2</v>
      </c>
    </row>
    <row r="80" spans="1:4" x14ac:dyDescent="0.3">
      <c r="A80" t="s">
        <v>25</v>
      </c>
      <c r="B80">
        <v>4703</v>
      </c>
      <c r="C80">
        <v>98</v>
      </c>
      <c r="D80" s="5">
        <f t="shared" si="2"/>
        <v>2.0837763129917076E-2</v>
      </c>
    </row>
    <row r="81" spans="1:4" hidden="1" x14ac:dyDescent="0.3">
      <c r="A81" t="s">
        <v>79</v>
      </c>
      <c r="B81">
        <v>1996</v>
      </c>
      <c r="C81">
        <v>37</v>
      </c>
      <c r="D81" s="5">
        <f t="shared" si="2"/>
        <v>1.8537074148296594E-2</v>
      </c>
    </row>
    <row r="82" spans="1:4" x14ac:dyDescent="0.3">
      <c r="A82" t="s">
        <v>30</v>
      </c>
      <c r="B82">
        <v>6402</v>
      </c>
      <c r="C82">
        <v>104</v>
      </c>
      <c r="D82" s="5">
        <f t="shared" si="2"/>
        <v>1.6244923461418308E-2</v>
      </c>
    </row>
    <row r="83" spans="1:4" hidden="1" x14ac:dyDescent="0.3">
      <c r="A83" t="s">
        <v>15</v>
      </c>
      <c r="B83">
        <v>187</v>
      </c>
      <c r="C83">
        <v>3</v>
      </c>
      <c r="D83" s="5">
        <f t="shared" si="2"/>
        <v>1.6042780748663103E-2</v>
      </c>
    </row>
    <row r="84" spans="1:4" x14ac:dyDescent="0.3">
      <c r="A84" t="s">
        <v>18</v>
      </c>
      <c r="B84">
        <v>4877</v>
      </c>
      <c r="C84">
        <v>78</v>
      </c>
      <c r="D84" s="5">
        <f t="shared" si="2"/>
        <v>1.59934385892967E-2</v>
      </c>
    </row>
    <row r="85" spans="1:4" x14ac:dyDescent="0.3">
      <c r="A85" t="s">
        <v>75</v>
      </c>
      <c r="B85">
        <v>3797</v>
      </c>
      <c r="C85">
        <v>55</v>
      </c>
      <c r="D85" s="5">
        <f t="shared" si="2"/>
        <v>1.4485119831445879E-2</v>
      </c>
    </row>
    <row r="86" spans="1:4" x14ac:dyDescent="0.3">
      <c r="A86" t="s">
        <v>5</v>
      </c>
      <c r="B86">
        <v>8183</v>
      </c>
      <c r="C86">
        <v>110</v>
      </c>
      <c r="D86" s="5">
        <f t="shared" si="2"/>
        <v>1.3442502749602835E-2</v>
      </c>
    </row>
    <row r="87" spans="1:4" x14ac:dyDescent="0.3">
      <c r="A87" t="s">
        <v>80</v>
      </c>
      <c r="B87">
        <v>14419</v>
      </c>
      <c r="C87">
        <v>185</v>
      </c>
      <c r="D87" s="5">
        <f t="shared" si="2"/>
        <v>1.283029336292392E-2</v>
      </c>
    </row>
    <row r="88" spans="1:4" hidden="1" x14ac:dyDescent="0.3">
      <c r="A88" t="s">
        <v>91</v>
      </c>
      <c r="B88">
        <v>157</v>
      </c>
      <c r="C88">
        <v>2</v>
      </c>
      <c r="D88" s="5">
        <f t="shared" si="2"/>
        <v>1.2738853503184714E-2</v>
      </c>
    </row>
    <row r="89" spans="1:4" hidden="1" x14ac:dyDescent="0.3">
      <c r="A89" t="s">
        <v>98</v>
      </c>
      <c r="B89">
        <v>1722</v>
      </c>
      <c r="C89">
        <v>21</v>
      </c>
      <c r="D89" s="5">
        <f t="shared" si="2"/>
        <v>1.2195121951219513E-2</v>
      </c>
    </row>
    <row r="90" spans="1:4" hidden="1" x14ac:dyDescent="0.3">
      <c r="A90" t="s">
        <v>84</v>
      </c>
      <c r="B90">
        <v>263</v>
      </c>
      <c r="C90">
        <v>3</v>
      </c>
      <c r="D90" s="5">
        <f t="shared" si="2"/>
        <v>1.1406844106463879E-2</v>
      </c>
    </row>
    <row r="91" spans="1:4" x14ac:dyDescent="0.3">
      <c r="A91" t="s">
        <v>37</v>
      </c>
      <c r="B91">
        <v>9958</v>
      </c>
      <c r="C91">
        <v>113</v>
      </c>
      <c r="D91" s="5">
        <f t="shared" si="2"/>
        <v>1.1347660172725448E-2</v>
      </c>
    </row>
    <row r="92" spans="1:4" hidden="1" x14ac:dyDescent="0.3">
      <c r="A92" t="s">
        <v>93</v>
      </c>
      <c r="B92">
        <v>28</v>
      </c>
      <c r="C92">
        <v>0</v>
      </c>
      <c r="D92" s="5">
        <f t="shared" si="2"/>
        <v>0</v>
      </c>
    </row>
    <row r="93" spans="1:4" hidden="1" x14ac:dyDescent="0.3">
      <c r="A93" t="s">
        <v>90</v>
      </c>
      <c r="B93">
        <v>13</v>
      </c>
      <c r="C93">
        <v>0</v>
      </c>
      <c r="D93" s="5">
        <f t="shared" si="2"/>
        <v>0</v>
      </c>
    </row>
    <row r="94" spans="1:4" hidden="1" x14ac:dyDescent="0.3">
      <c r="A94" t="s">
        <v>95</v>
      </c>
      <c r="B94">
        <v>2</v>
      </c>
      <c r="C94">
        <v>0</v>
      </c>
      <c r="D94" s="5">
        <f t="shared" si="2"/>
        <v>0</v>
      </c>
    </row>
    <row r="95" spans="1:4" hidden="1" x14ac:dyDescent="0.3">
      <c r="A95" t="s">
        <v>29</v>
      </c>
      <c r="B95">
        <v>4</v>
      </c>
      <c r="C95">
        <v>0</v>
      </c>
      <c r="D95" s="5">
        <f t="shared" si="2"/>
        <v>0</v>
      </c>
    </row>
    <row r="96" spans="1:4" hidden="1" x14ac:dyDescent="0.3">
      <c r="A96" t="s">
        <v>81</v>
      </c>
      <c r="B96">
        <v>62</v>
      </c>
      <c r="C96">
        <v>0</v>
      </c>
      <c r="D96" s="5">
        <f t="shared" si="2"/>
        <v>0</v>
      </c>
    </row>
    <row r="97" spans="1:4" hidden="1" x14ac:dyDescent="0.3">
      <c r="A97" t="s">
        <v>68</v>
      </c>
      <c r="B97">
        <v>46</v>
      </c>
      <c r="C97">
        <v>0</v>
      </c>
      <c r="D97" s="5">
        <f t="shared" si="2"/>
        <v>0</v>
      </c>
    </row>
    <row r="98" spans="1:4" hidden="1" x14ac:dyDescent="0.3">
      <c r="A98" t="s">
        <v>34</v>
      </c>
      <c r="B98">
        <v>14</v>
      </c>
      <c r="C98">
        <v>0</v>
      </c>
      <c r="D98" s="5">
        <f t="shared" ref="D98:D100" si="3">C98/B98</f>
        <v>0</v>
      </c>
    </row>
    <row r="99" spans="1:4" hidden="1" x14ac:dyDescent="0.3">
      <c r="A99" t="s">
        <v>48</v>
      </c>
      <c r="B99">
        <v>17</v>
      </c>
      <c r="C99">
        <v>0</v>
      </c>
      <c r="D99" s="5">
        <f t="shared" si="3"/>
        <v>0</v>
      </c>
    </row>
    <row r="100" spans="1:4" hidden="1" x14ac:dyDescent="0.3">
      <c r="A100" t="s">
        <v>44</v>
      </c>
      <c r="B100">
        <v>2</v>
      </c>
      <c r="C100">
        <v>0</v>
      </c>
      <c r="D100" s="5">
        <f t="shared" si="3"/>
        <v>0</v>
      </c>
    </row>
  </sheetData>
  <sortState ref="A2:D100">
    <sortCondition descending="1" ref="D2"/>
  </sortState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74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A52" sqref="A52:XFD53"/>
    </sheetView>
  </sheetViews>
  <sheetFormatPr defaultRowHeight="14.4" x14ac:dyDescent="0.3"/>
  <cols>
    <col min="1" max="1" width="8.88671875" customWidth="1"/>
  </cols>
  <sheetData>
    <row r="1" spans="1:77" x14ac:dyDescent="0.3">
      <c r="A1" t="s">
        <v>169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 t="s">
        <v>147</v>
      </c>
    </row>
    <row r="2" spans="1:77" x14ac:dyDescent="0.3">
      <c r="A2" t="s">
        <v>32</v>
      </c>
      <c r="B2">
        <v>12</v>
      </c>
      <c r="C2">
        <v>13</v>
      </c>
      <c r="D2">
        <v>11</v>
      </c>
      <c r="E2">
        <v>12</v>
      </c>
      <c r="F2">
        <v>14</v>
      </c>
      <c r="G2">
        <v>9</v>
      </c>
      <c r="H2">
        <v>6</v>
      </c>
      <c r="I2">
        <v>4</v>
      </c>
      <c r="J2">
        <v>7</v>
      </c>
      <c r="K2">
        <v>12</v>
      </c>
      <c r="L2">
        <v>10</v>
      </c>
      <c r="M2">
        <v>8</v>
      </c>
      <c r="N2">
        <v>7</v>
      </c>
      <c r="O2">
        <v>11</v>
      </c>
      <c r="P2">
        <v>6</v>
      </c>
      <c r="Q2">
        <v>3</v>
      </c>
      <c r="R2">
        <v>6</v>
      </c>
      <c r="S2">
        <v>5</v>
      </c>
      <c r="T2">
        <v>5</v>
      </c>
      <c r="U2">
        <v>1</v>
      </c>
      <c r="V2">
        <v>3</v>
      </c>
      <c r="W2">
        <v>4</v>
      </c>
      <c r="X2">
        <v>4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f t="shared" ref="BY2:BY24" si="0">SUM(B2:BX2)</f>
        <v>174</v>
      </c>
    </row>
    <row r="3" spans="1:77" x14ac:dyDescent="0.3">
      <c r="A3" t="s">
        <v>66</v>
      </c>
      <c r="B3">
        <v>3</v>
      </c>
      <c r="C3">
        <v>10</v>
      </c>
      <c r="D3">
        <v>12</v>
      </c>
      <c r="E3">
        <v>11</v>
      </c>
      <c r="F3">
        <v>12</v>
      </c>
      <c r="G3">
        <v>12</v>
      </c>
      <c r="H3">
        <v>9</v>
      </c>
      <c r="I3">
        <v>12</v>
      </c>
      <c r="J3">
        <v>9</v>
      </c>
      <c r="K3">
        <v>12</v>
      </c>
      <c r="L3">
        <v>7</v>
      </c>
      <c r="M3">
        <v>7</v>
      </c>
      <c r="N3">
        <v>14</v>
      </c>
      <c r="O3">
        <v>10</v>
      </c>
      <c r="P3">
        <v>20</v>
      </c>
      <c r="Q3">
        <v>11</v>
      </c>
      <c r="R3">
        <v>9</v>
      </c>
      <c r="S3">
        <v>13</v>
      </c>
      <c r="T3">
        <v>13</v>
      </c>
      <c r="U3">
        <v>10</v>
      </c>
      <c r="V3">
        <v>14</v>
      </c>
      <c r="W3">
        <v>6</v>
      </c>
      <c r="X3">
        <v>6</v>
      </c>
      <c r="Y3">
        <v>2</v>
      </c>
      <c r="Z3">
        <v>2</v>
      </c>
      <c r="AA3">
        <v>0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f t="shared" si="0"/>
        <v>248</v>
      </c>
    </row>
    <row r="4" spans="1:77" x14ac:dyDescent="0.3">
      <c r="A4" t="s">
        <v>27</v>
      </c>
      <c r="B4">
        <v>8</v>
      </c>
      <c r="C4">
        <v>23</v>
      </c>
      <c r="D4">
        <v>26</v>
      </c>
      <c r="E4">
        <v>23</v>
      </c>
      <c r="F4">
        <v>17</v>
      </c>
      <c r="G4">
        <v>17</v>
      </c>
      <c r="H4">
        <v>17</v>
      </c>
      <c r="I4">
        <v>22</v>
      </c>
      <c r="J4">
        <v>20</v>
      </c>
      <c r="K4">
        <v>30</v>
      </c>
      <c r="L4">
        <v>15</v>
      </c>
      <c r="M4">
        <v>19</v>
      </c>
      <c r="N4">
        <v>24</v>
      </c>
      <c r="O4">
        <v>27</v>
      </c>
      <c r="P4">
        <v>28</v>
      </c>
      <c r="Q4">
        <v>38</v>
      </c>
      <c r="R4">
        <v>23</v>
      </c>
      <c r="S4">
        <v>16</v>
      </c>
      <c r="T4">
        <v>17</v>
      </c>
      <c r="U4">
        <v>13</v>
      </c>
      <c r="V4">
        <v>8</v>
      </c>
      <c r="W4">
        <v>11</v>
      </c>
      <c r="X4">
        <v>5</v>
      </c>
      <c r="Y4">
        <v>8</v>
      </c>
      <c r="Z4">
        <v>4</v>
      </c>
      <c r="AA4">
        <v>4</v>
      </c>
      <c r="AB4">
        <v>0</v>
      </c>
      <c r="AC4">
        <v>4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f t="shared" si="0"/>
        <v>467</v>
      </c>
    </row>
    <row r="5" spans="1:77" x14ac:dyDescent="0.3">
      <c r="A5" t="s">
        <v>35</v>
      </c>
      <c r="B5">
        <v>0</v>
      </c>
      <c r="C5">
        <v>1</v>
      </c>
      <c r="D5">
        <v>0</v>
      </c>
      <c r="E5">
        <v>5</v>
      </c>
      <c r="F5">
        <v>4</v>
      </c>
      <c r="G5">
        <v>2</v>
      </c>
      <c r="H5">
        <v>3</v>
      </c>
      <c r="I5">
        <v>6</v>
      </c>
      <c r="J5">
        <v>9</v>
      </c>
      <c r="K5">
        <v>18</v>
      </c>
      <c r="L5">
        <v>19</v>
      </c>
      <c r="M5">
        <v>23</v>
      </c>
      <c r="N5">
        <v>18</v>
      </c>
      <c r="O5">
        <v>10</v>
      </c>
      <c r="P5">
        <v>8</v>
      </c>
      <c r="Q5">
        <v>7</v>
      </c>
      <c r="R5">
        <v>4</v>
      </c>
      <c r="S5">
        <v>4</v>
      </c>
      <c r="T5">
        <v>2</v>
      </c>
      <c r="U5">
        <v>2</v>
      </c>
      <c r="V5">
        <v>2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f t="shared" si="0"/>
        <v>148</v>
      </c>
    </row>
    <row r="6" spans="1:77" x14ac:dyDescent="0.3">
      <c r="A6" t="s">
        <v>23</v>
      </c>
      <c r="B6">
        <v>6</v>
      </c>
      <c r="C6">
        <v>7</v>
      </c>
      <c r="D6">
        <v>2</v>
      </c>
      <c r="E6">
        <v>3</v>
      </c>
      <c r="F6">
        <v>5</v>
      </c>
      <c r="G6">
        <v>4</v>
      </c>
      <c r="H6">
        <v>4</v>
      </c>
      <c r="I6">
        <v>9</v>
      </c>
      <c r="J6">
        <v>8</v>
      </c>
      <c r="K6">
        <v>12</v>
      </c>
      <c r="L6">
        <v>6</v>
      </c>
      <c r="M6">
        <v>11</v>
      </c>
      <c r="N6">
        <v>10</v>
      </c>
      <c r="O6">
        <v>7</v>
      </c>
      <c r="P6">
        <v>16</v>
      </c>
      <c r="Q6">
        <v>11</v>
      </c>
      <c r="R6">
        <v>15</v>
      </c>
      <c r="S6">
        <v>10</v>
      </c>
      <c r="T6">
        <v>7</v>
      </c>
      <c r="U6">
        <v>2</v>
      </c>
      <c r="V6">
        <v>1</v>
      </c>
      <c r="W6">
        <v>1</v>
      </c>
      <c r="X6">
        <v>2</v>
      </c>
      <c r="Y6">
        <v>3</v>
      </c>
      <c r="Z6">
        <v>0</v>
      </c>
      <c r="AA6">
        <v>2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f t="shared" si="0"/>
        <v>165</v>
      </c>
    </row>
    <row r="7" spans="1:77" x14ac:dyDescent="0.3">
      <c r="A7" t="s">
        <v>72</v>
      </c>
      <c r="B7">
        <v>12</v>
      </c>
      <c r="C7">
        <v>32</v>
      </c>
      <c r="D7">
        <v>25</v>
      </c>
      <c r="E7">
        <v>34</v>
      </c>
      <c r="F7">
        <v>47</v>
      </c>
      <c r="G7">
        <v>45</v>
      </c>
      <c r="H7">
        <v>60</v>
      </c>
      <c r="I7">
        <v>60</v>
      </c>
      <c r="J7">
        <v>71</v>
      </c>
      <c r="K7">
        <v>74</v>
      </c>
      <c r="L7">
        <v>80</v>
      </c>
      <c r="M7">
        <v>76</v>
      </c>
      <c r="N7">
        <v>90</v>
      </c>
      <c r="O7">
        <v>65</v>
      </c>
      <c r="P7">
        <v>70</v>
      </c>
      <c r="Q7">
        <v>57</v>
      </c>
      <c r="R7">
        <v>56</v>
      </c>
      <c r="S7">
        <v>69</v>
      </c>
      <c r="T7">
        <v>67</v>
      </c>
      <c r="U7">
        <v>43</v>
      </c>
      <c r="V7">
        <v>40</v>
      </c>
      <c r="W7">
        <v>28</v>
      </c>
      <c r="X7">
        <v>22</v>
      </c>
      <c r="Y7">
        <v>15</v>
      </c>
      <c r="Z7">
        <v>7</v>
      </c>
      <c r="AA7">
        <v>4</v>
      </c>
      <c r="AB7">
        <v>4</v>
      </c>
      <c r="AC7">
        <v>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f t="shared" si="0"/>
        <v>1255</v>
      </c>
    </row>
    <row r="8" spans="1:77" x14ac:dyDescent="0.3">
      <c r="A8" t="s">
        <v>8</v>
      </c>
      <c r="B8">
        <v>6</v>
      </c>
      <c r="C8">
        <v>15</v>
      </c>
      <c r="D8">
        <v>11</v>
      </c>
      <c r="E8">
        <v>9</v>
      </c>
      <c r="F8">
        <v>12</v>
      </c>
      <c r="G8">
        <v>11</v>
      </c>
      <c r="H8">
        <v>21</v>
      </c>
      <c r="I8">
        <v>19</v>
      </c>
      <c r="J8">
        <v>17</v>
      </c>
      <c r="K8">
        <v>17</v>
      </c>
      <c r="L8">
        <v>19</v>
      </c>
      <c r="M8">
        <v>35</v>
      </c>
      <c r="N8">
        <v>36</v>
      </c>
      <c r="O8">
        <v>36</v>
      </c>
      <c r="P8">
        <v>30</v>
      </c>
      <c r="Q8">
        <v>36</v>
      </c>
      <c r="R8">
        <v>19</v>
      </c>
      <c r="S8">
        <v>12</v>
      </c>
      <c r="T8">
        <v>6</v>
      </c>
      <c r="U8">
        <v>8</v>
      </c>
      <c r="V8">
        <v>3</v>
      </c>
      <c r="W8">
        <v>3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f t="shared" si="0"/>
        <v>382</v>
      </c>
    </row>
    <row r="9" spans="1:77" x14ac:dyDescent="0.3">
      <c r="A9" t="s">
        <v>51</v>
      </c>
      <c r="B9">
        <v>17</v>
      </c>
      <c r="C9">
        <v>21</v>
      </c>
      <c r="D9">
        <v>24</v>
      </c>
      <c r="E9">
        <v>16</v>
      </c>
      <c r="F9">
        <v>31</v>
      </c>
      <c r="G9">
        <v>25</v>
      </c>
      <c r="H9">
        <v>52</v>
      </c>
      <c r="I9">
        <v>32</v>
      </c>
      <c r="J9">
        <v>39</v>
      </c>
      <c r="K9">
        <v>57</v>
      </c>
      <c r="L9">
        <v>84</v>
      </c>
      <c r="M9">
        <v>84</v>
      </c>
      <c r="N9">
        <v>96</v>
      </c>
      <c r="O9">
        <v>70</v>
      </c>
      <c r="P9">
        <v>66</v>
      </c>
      <c r="Q9">
        <v>65</v>
      </c>
      <c r="R9">
        <v>65</v>
      </c>
      <c r="S9">
        <v>64</v>
      </c>
      <c r="T9">
        <v>46</v>
      </c>
      <c r="U9">
        <v>20</v>
      </c>
      <c r="V9">
        <v>29</v>
      </c>
      <c r="W9">
        <v>11</v>
      </c>
      <c r="X9">
        <v>11</v>
      </c>
      <c r="Y9">
        <v>1</v>
      </c>
      <c r="Z9">
        <v>3</v>
      </c>
      <c r="AA9">
        <v>0</v>
      </c>
      <c r="AB9">
        <v>0</v>
      </c>
      <c r="AC9">
        <v>0</v>
      </c>
      <c r="AD9">
        <v>0</v>
      </c>
      <c r="AE9">
        <v>0</v>
      </c>
      <c r="AF9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f t="shared" si="0"/>
        <v>1032</v>
      </c>
    </row>
    <row r="10" spans="1:77" x14ac:dyDescent="0.3">
      <c r="A10" t="s">
        <v>77</v>
      </c>
      <c r="B10">
        <v>5</v>
      </c>
      <c r="C10">
        <v>8</v>
      </c>
      <c r="D10">
        <v>5</v>
      </c>
      <c r="E10">
        <v>9</v>
      </c>
      <c r="F10">
        <v>12</v>
      </c>
      <c r="G10">
        <v>13</v>
      </c>
      <c r="H10">
        <v>7</v>
      </c>
      <c r="I10">
        <v>8</v>
      </c>
      <c r="J10">
        <v>9</v>
      </c>
      <c r="K10">
        <v>13</v>
      </c>
      <c r="L10">
        <v>13</v>
      </c>
      <c r="M10">
        <v>18</v>
      </c>
      <c r="N10">
        <v>13</v>
      </c>
      <c r="O10">
        <v>12</v>
      </c>
      <c r="P10">
        <v>19</v>
      </c>
      <c r="Q10">
        <v>23</v>
      </c>
      <c r="R10">
        <v>20</v>
      </c>
      <c r="S10">
        <v>13</v>
      </c>
      <c r="T10">
        <v>20</v>
      </c>
      <c r="U10">
        <v>14</v>
      </c>
      <c r="V10">
        <v>9</v>
      </c>
      <c r="W10">
        <v>4</v>
      </c>
      <c r="X10">
        <v>4</v>
      </c>
      <c r="Y10">
        <v>2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f t="shared" si="0"/>
        <v>276</v>
      </c>
    </row>
    <row r="11" spans="1:77" x14ac:dyDescent="0.3">
      <c r="A11" t="s">
        <v>74</v>
      </c>
      <c r="B11">
        <v>21</v>
      </c>
      <c r="C11">
        <v>43</v>
      </c>
      <c r="D11">
        <v>45</v>
      </c>
      <c r="E11">
        <v>47</v>
      </c>
      <c r="F11">
        <v>46</v>
      </c>
      <c r="G11">
        <v>49</v>
      </c>
      <c r="H11">
        <v>62</v>
      </c>
      <c r="I11">
        <v>42</v>
      </c>
      <c r="J11">
        <v>64</v>
      </c>
      <c r="K11">
        <v>79</v>
      </c>
      <c r="L11">
        <v>101</v>
      </c>
      <c r="M11">
        <v>91</v>
      </c>
      <c r="N11">
        <v>110</v>
      </c>
      <c r="O11">
        <v>108</v>
      </c>
      <c r="P11">
        <v>76</v>
      </c>
      <c r="Q11">
        <v>78</v>
      </c>
      <c r="R11">
        <v>85</v>
      </c>
      <c r="S11">
        <v>59</v>
      </c>
      <c r="T11">
        <v>46</v>
      </c>
      <c r="U11">
        <v>25</v>
      </c>
      <c r="V11">
        <v>23</v>
      </c>
      <c r="W11">
        <v>11</v>
      </c>
      <c r="X11">
        <v>10</v>
      </c>
      <c r="Y11">
        <v>8</v>
      </c>
      <c r="Z11">
        <v>6</v>
      </c>
      <c r="AA11">
        <v>3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f t="shared" si="0"/>
        <v>1340</v>
      </c>
    </row>
    <row r="12" spans="1:77" x14ac:dyDescent="0.3">
      <c r="A12" t="s">
        <v>13</v>
      </c>
      <c r="B12">
        <v>6</v>
      </c>
      <c r="C12">
        <v>14</v>
      </c>
      <c r="D12">
        <v>24</v>
      </c>
      <c r="E12">
        <v>18</v>
      </c>
      <c r="F12">
        <v>26</v>
      </c>
      <c r="G12">
        <v>23</v>
      </c>
      <c r="H12">
        <v>19</v>
      </c>
      <c r="I12">
        <v>20</v>
      </c>
      <c r="J12">
        <v>22</v>
      </c>
      <c r="K12">
        <v>19</v>
      </c>
      <c r="L12">
        <v>19</v>
      </c>
      <c r="M12">
        <v>21</v>
      </c>
      <c r="N12">
        <v>23</v>
      </c>
      <c r="O12">
        <v>26</v>
      </c>
      <c r="P12">
        <v>15</v>
      </c>
      <c r="Q12">
        <v>16</v>
      </c>
      <c r="R12">
        <v>10</v>
      </c>
      <c r="S12">
        <v>12</v>
      </c>
      <c r="T12">
        <v>9</v>
      </c>
      <c r="U12">
        <v>8</v>
      </c>
      <c r="V12">
        <v>11</v>
      </c>
      <c r="W12">
        <v>8</v>
      </c>
      <c r="X12">
        <v>9</v>
      </c>
      <c r="Y12">
        <v>2</v>
      </c>
      <c r="Z12">
        <v>2</v>
      </c>
      <c r="AA12">
        <v>0</v>
      </c>
      <c r="AB12">
        <v>2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f t="shared" si="0"/>
        <v>386</v>
      </c>
    </row>
    <row r="13" spans="1:77" x14ac:dyDescent="0.3">
      <c r="A13" t="s">
        <v>33</v>
      </c>
      <c r="B13">
        <v>30</v>
      </c>
      <c r="C13">
        <v>68</v>
      </c>
      <c r="D13">
        <v>71</v>
      </c>
      <c r="E13">
        <v>68</v>
      </c>
      <c r="F13">
        <v>55</v>
      </c>
      <c r="G13">
        <v>58</v>
      </c>
      <c r="H13">
        <v>68</v>
      </c>
      <c r="I13">
        <v>79</v>
      </c>
      <c r="J13">
        <v>79</v>
      </c>
      <c r="K13">
        <v>83</v>
      </c>
      <c r="L13">
        <v>83</v>
      </c>
      <c r="M13">
        <v>77</v>
      </c>
      <c r="N13">
        <v>93</v>
      </c>
      <c r="O13">
        <v>88</v>
      </c>
      <c r="P13">
        <v>83</v>
      </c>
      <c r="Q13">
        <v>76</v>
      </c>
      <c r="R13">
        <v>86</v>
      </c>
      <c r="S13">
        <v>62</v>
      </c>
      <c r="T13">
        <v>40</v>
      </c>
      <c r="U13">
        <v>38</v>
      </c>
      <c r="V13">
        <v>21</v>
      </c>
      <c r="W13">
        <v>15</v>
      </c>
      <c r="X13">
        <v>13</v>
      </c>
      <c r="Y13">
        <v>11</v>
      </c>
      <c r="Z13">
        <v>6</v>
      </c>
      <c r="AA13">
        <v>6</v>
      </c>
      <c r="AB13">
        <v>4</v>
      </c>
      <c r="AC13">
        <v>3</v>
      </c>
      <c r="AD13">
        <v>1</v>
      </c>
      <c r="AE13">
        <v>5</v>
      </c>
      <c r="AF13">
        <v>4</v>
      </c>
      <c r="AG13">
        <v>3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f t="shared" si="0"/>
        <v>1479</v>
      </c>
    </row>
    <row r="14" spans="1:77" x14ac:dyDescent="0.3">
      <c r="A14" t="s">
        <v>86</v>
      </c>
      <c r="B14">
        <v>13</v>
      </c>
      <c r="C14">
        <v>20</v>
      </c>
      <c r="D14">
        <v>19</v>
      </c>
      <c r="E14">
        <v>18</v>
      </c>
      <c r="F14">
        <v>14</v>
      </c>
      <c r="G14">
        <v>15</v>
      </c>
      <c r="H14">
        <v>11</v>
      </c>
      <c r="I14">
        <v>9</v>
      </c>
      <c r="J14">
        <v>3</v>
      </c>
      <c r="K14">
        <v>6</v>
      </c>
      <c r="L14">
        <v>6</v>
      </c>
      <c r="M14">
        <v>12</v>
      </c>
      <c r="N14">
        <v>7</v>
      </c>
      <c r="O14">
        <v>1</v>
      </c>
      <c r="P14">
        <v>4</v>
      </c>
      <c r="Q14">
        <v>3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f t="shared" si="0"/>
        <v>163</v>
      </c>
    </row>
    <row r="15" spans="1:77" x14ac:dyDescent="0.3">
      <c r="A15" t="s">
        <v>88</v>
      </c>
      <c r="B15">
        <v>10</v>
      </c>
      <c r="C15">
        <v>23</v>
      </c>
      <c r="D15">
        <v>13</v>
      </c>
      <c r="E15">
        <v>21</v>
      </c>
      <c r="F15">
        <v>29</v>
      </c>
      <c r="G15">
        <v>28</v>
      </c>
      <c r="H15">
        <v>23</v>
      </c>
      <c r="I15">
        <v>24</v>
      </c>
      <c r="J15">
        <v>28</v>
      </c>
      <c r="K15">
        <v>45</v>
      </c>
      <c r="L15">
        <v>62</v>
      </c>
      <c r="M15">
        <v>60</v>
      </c>
      <c r="N15">
        <v>66</v>
      </c>
      <c r="O15">
        <v>49</v>
      </c>
      <c r="P15">
        <v>52</v>
      </c>
      <c r="Q15">
        <v>45</v>
      </c>
      <c r="R15">
        <v>48</v>
      </c>
      <c r="S15">
        <v>42</v>
      </c>
      <c r="T15">
        <v>28</v>
      </c>
      <c r="U15">
        <v>9</v>
      </c>
      <c r="V15">
        <v>25</v>
      </c>
      <c r="W15">
        <v>22</v>
      </c>
      <c r="X15">
        <v>10</v>
      </c>
      <c r="Y15">
        <v>11</v>
      </c>
      <c r="Z15">
        <v>3</v>
      </c>
      <c r="AA15">
        <v>3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2</v>
      </c>
      <c r="AH15">
        <v>1</v>
      </c>
      <c r="AI15">
        <v>0</v>
      </c>
      <c r="AJ15">
        <v>2</v>
      </c>
      <c r="AK15">
        <v>0</v>
      </c>
      <c r="AL15">
        <v>1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f t="shared" si="0"/>
        <v>788</v>
      </c>
    </row>
    <row r="16" spans="1:77" x14ac:dyDescent="0.3">
      <c r="A16" t="s">
        <v>36</v>
      </c>
      <c r="B16">
        <v>11</v>
      </c>
      <c r="C16">
        <v>22</v>
      </c>
      <c r="D16">
        <v>14</v>
      </c>
      <c r="E16">
        <v>28</v>
      </c>
      <c r="F16">
        <v>21</v>
      </c>
      <c r="G16">
        <v>13</v>
      </c>
      <c r="H16">
        <v>18</v>
      </c>
      <c r="I16">
        <v>20</v>
      </c>
      <c r="J16">
        <v>14</v>
      </c>
      <c r="K16">
        <v>11</v>
      </c>
      <c r="L16">
        <v>12</v>
      </c>
      <c r="M16">
        <v>16</v>
      </c>
      <c r="N16">
        <v>11</v>
      </c>
      <c r="O16">
        <v>20</v>
      </c>
      <c r="P16">
        <v>15</v>
      </c>
      <c r="Q16">
        <v>9</v>
      </c>
      <c r="R16">
        <v>5</v>
      </c>
      <c r="S16">
        <v>13</v>
      </c>
      <c r="T16">
        <v>2</v>
      </c>
      <c r="U16">
        <v>4</v>
      </c>
      <c r="V16">
        <v>6</v>
      </c>
      <c r="W16">
        <v>3</v>
      </c>
      <c r="X16">
        <v>0</v>
      </c>
      <c r="Y16">
        <v>0</v>
      </c>
      <c r="Z16">
        <v>1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f t="shared" si="0"/>
        <v>290</v>
      </c>
    </row>
    <row r="17" spans="1:78" x14ac:dyDescent="0.3">
      <c r="A17" t="s">
        <v>94</v>
      </c>
      <c r="B17">
        <v>26</v>
      </c>
      <c r="C17">
        <v>31</v>
      </c>
      <c r="D17">
        <v>52</v>
      </c>
      <c r="E17">
        <v>57</v>
      </c>
      <c r="F17">
        <v>61</v>
      </c>
      <c r="G17">
        <v>54</v>
      </c>
      <c r="H17">
        <v>59</v>
      </c>
      <c r="I17">
        <v>72</v>
      </c>
      <c r="J17">
        <v>72</v>
      </c>
      <c r="K17">
        <v>60</v>
      </c>
      <c r="L17">
        <v>112</v>
      </c>
      <c r="M17">
        <v>94</v>
      </c>
      <c r="N17">
        <v>119</v>
      </c>
      <c r="O17">
        <v>93</v>
      </c>
      <c r="P17">
        <v>116</v>
      </c>
      <c r="Q17">
        <v>86</v>
      </c>
      <c r="R17">
        <v>71</v>
      </c>
      <c r="S17">
        <v>72</v>
      </c>
      <c r="T17">
        <v>51</v>
      </c>
      <c r="U17">
        <v>35</v>
      </c>
      <c r="V17">
        <v>31</v>
      </c>
      <c r="W17">
        <v>22</v>
      </c>
      <c r="X17">
        <v>11</v>
      </c>
      <c r="Y17">
        <v>5</v>
      </c>
      <c r="Z17">
        <v>4</v>
      </c>
      <c r="AA17">
        <v>4</v>
      </c>
      <c r="AB17">
        <v>2</v>
      </c>
      <c r="AC17">
        <v>3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f t="shared" si="0"/>
        <v>1476</v>
      </c>
    </row>
    <row r="18" spans="1:78" x14ac:dyDescent="0.3">
      <c r="A18" t="s">
        <v>56</v>
      </c>
      <c r="B18">
        <v>124</v>
      </c>
      <c r="C18">
        <v>256</v>
      </c>
      <c r="D18">
        <v>248</v>
      </c>
      <c r="E18">
        <v>229</v>
      </c>
      <c r="F18">
        <v>253</v>
      </c>
      <c r="G18">
        <v>262</v>
      </c>
      <c r="H18">
        <v>286</v>
      </c>
      <c r="I18">
        <v>280</v>
      </c>
      <c r="J18">
        <v>313</v>
      </c>
      <c r="K18">
        <v>308</v>
      </c>
      <c r="L18">
        <v>342</v>
      </c>
      <c r="M18">
        <v>384</v>
      </c>
      <c r="N18">
        <v>323</v>
      </c>
      <c r="O18">
        <v>344</v>
      </c>
      <c r="P18">
        <v>330</v>
      </c>
      <c r="Q18">
        <v>297</v>
      </c>
      <c r="R18">
        <v>262</v>
      </c>
      <c r="S18">
        <v>210</v>
      </c>
      <c r="T18">
        <v>188</v>
      </c>
      <c r="U18">
        <v>166</v>
      </c>
      <c r="V18">
        <v>85</v>
      </c>
      <c r="W18">
        <v>80</v>
      </c>
      <c r="X18">
        <v>78</v>
      </c>
      <c r="Y18">
        <v>54</v>
      </c>
      <c r="Z18">
        <v>54</v>
      </c>
      <c r="AA18">
        <v>28</v>
      </c>
      <c r="AB18">
        <v>19</v>
      </c>
      <c r="AC18">
        <v>20</v>
      </c>
      <c r="AD18">
        <v>10</v>
      </c>
      <c r="AE18">
        <v>12</v>
      </c>
      <c r="AF18">
        <v>11</v>
      </c>
      <c r="AG18">
        <v>9</v>
      </c>
      <c r="AH18">
        <v>7</v>
      </c>
      <c r="AI18">
        <v>6</v>
      </c>
      <c r="AJ18">
        <v>4</v>
      </c>
      <c r="AK18">
        <v>8</v>
      </c>
      <c r="AL18">
        <v>4</v>
      </c>
      <c r="AM18">
        <v>3</v>
      </c>
      <c r="AN18">
        <v>3</v>
      </c>
      <c r="AO18">
        <v>2</v>
      </c>
      <c r="AP18">
        <v>2</v>
      </c>
      <c r="AQ18">
        <v>1</v>
      </c>
      <c r="AR18">
        <v>1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f t="shared" si="0"/>
        <v>5908</v>
      </c>
    </row>
    <row r="19" spans="1:78" x14ac:dyDescent="0.3">
      <c r="A19" t="s">
        <v>43</v>
      </c>
      <c r="B19">
        <v>3</v>
      </c>
      <c r="C19">
        <v>12</v>
      </c>
      <c r="D19">
        <v>8</v>
      </c>
      <c r="E19">
        <v>8</v>
      </c>
      <c r="F19">
        <v>7</v>
      </c>
      <c r="G19">
        <v>8</v>
      </c>
      <c r="H19">
        <v>10</v>
      </c>
      <c r="I19">
        <v>12</v>
      </c>
      <c r="J19">
        <v>8</v>
      </c>
      <c r="K19">
        <v>9</v>
      </c>
      <c r="L19">
        <v>20</v>
      </c>
      <c r="M19">
        <v>16</v>
      </c>
      <c r="N19">
        <v>20</v>
      </c>
      <c r="O19">
        <v>14</v>
      </c>
      <c r="P19">
        <v>10</v>
      </c>
      <c r="Q19">
        <v>7</v>
      </c>
      <c r="R19">
        <v>8</v>
      </c>
      <c r="S19">
        <v>13</v>
      </c>
      <c r="T19">
        <v>10</v>
      </c>
      <c r="U19">
        <v>8</v>
      </c>
      <c r="V19">
        <v>7</v>
      </c>
      <c r="W19">
        <v>3</v>
      </c>
      <c r="X19">
        <v>1</v>
      </c>
      <c r="Y19">
        <v>1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f t="shared" si="0"/>
        <v>227</v>
      </c>
    </row>
    <row r="20" spans="1:78" x14ac:dyDescent="0.3">
      <c r="A20" t="s">
        <v>11</v>
      </c>
      <c r="B20">
        <v>7</v>
      </c>
      <c r="C20">
        <v>15</v>
      </c>
      <c r="D20">
        <v>15</v>
      </c>
      <c r="E20">
        <v>16</v>
      </c>
      <c r="F20">
        <v>22</v>
      </c>
      <c r="G20">
        <v>21</v>
      </c>
      <c r="H20">
        <v>27</v>
      </c>
      <c r="I20">
        <v>37</v>
      </c>
      <c r="J20">
        <v>34</v>
      </c>
      <c r="K20">
        <v>46</v>
      </c>
      <c r="L20">
        <v>44</v>
      </c>
      <c r="M20">
        <v>48</v>
      </c>
      <c r="N20">
        <v>51</v>
      </c>
      <c r="O20">
        <v>44</v>
      </c>
      <c r="P20">
        <v>31</v>
      </c>
      <c r="Q20">
        <v>35</v>
      </c>
      <c r="R20">
        <v>26</v>
      </c>
      <c r="S20">
        <v>22</v>
      </c>
      <c r="T20">
        <v>7</v>
      </c>
      <c r="U20">
        <v>6</v>
      </c>
      <c r="V20">
        <v>7</v>
      </c>
      <c r="W20">
        <v>4</v>
      </c>
      <c r="X20">
        <v>2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f t="shared" si="0"/>
        <v>570</v>
      </c>
    </row>
    <row r="21" spans="1:78" x14ac:dyDescent="0.3">
      <c r="A21" t="s">
        <v>89</v>
      </c>
      <c r="B21">
        <v>23</v>
      </c>
      <c r="C21">
        <v>31</v>
      </c>
      <c r="D21">
        <v>32</v>
      </c>
      <c r="E21">
        <v>34</v>
      </c>
      <c r="F21">
        <v>17</v>
      </c>
      <c r="G21">
        <v>19</v>
      </c>
      <c r="H21">
        <v>19</v>
      </c>
      <c r="I21">
        <v>16</v>
      </c>
      <c r="J21">
        <v>16</v>
      </c>
      <c r="K21">
        <v>20</v>
      </c>
      <c r="L21">
        <v>15</v>
      </c>
      <c r="M21">
        <v>16</v>
      </c>
      <c r="N21">
        <v>16</v>
      </c>
      <c r="O21">
        <v>14</v>
      </c>
      <c r="P21">
        <v>20</v>
      </c>
      <c r="Q21">
        <v>8</v>
      </c>
      <c r="R21">
        <v>9</v>
      </c>
      <c r="S21">
        <v>7</v>
      </c>
      <c r="T21">
        <v>2</v>
      </c>
      <c r="U21">
        <v>3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f t="shared" si="0"/>
        <v>339</v>
      </c>
    </row>
    <row r="22" spans="1:78" x14ac:dyDescent="0.3">
      <c r="A22" t="s">
        <v>14</v>
      </c>
      <c r="B22">
        <v>2</v>
      </c>
      <c r="C22">
        <v>16</v>
      </c>
      <c r="D22">
        <v>15</v>
      </c>
      <c r="E22">
        <v>11</v>
      </c>
      <c r="F22">
        <v>14</v>
      </c>
      <c r="G22">
        <v>16</v>
      </c>
      <c r="H22">
        <v>19</v>
      </c>
      <c r="I22">
        <v>16</v>
      </c>
      <c r="J22">
        <v>11</v>
      </c>
      <c r="K22">
        <v>14</v>
      </c>
      <c r="L22">
        <v>16</v>
      </c>
      <c r="M22">
        <v>15</v>
      </c>
      <c r="N22">
        <v>15</v>
      </c>
      <c r="O22">
        <v>10</v>
      </c>
      <c r="P22">
        <v>12</v>
      </c>
      <c r="Q22">
        <v>6</v>
      </c>
      <c r="R22">
        <v>3</v>
      </c>
      <c r="S22">
        <v>2</v>
      </c>
      <c r="T22">
        <v>6</v>
      </c>
      <c r="U22">
        <v>7</v>
      </c>
      <c r="V22">
        <v>2</v>
      </c>
      <c r="W22">
        <v>8</v>
      </c>
      <c r="X22">
        <v>6</v>
      </c>
      <c r="Y22">
        <v>2</v>
      </c>
      <c r="Z22">
        <v>3</v>
      </c>
      <c r="AA22">
        <v>2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f t="shared" si="0"/>
        <v>251</v>
      </c>
    </row>
    <row r="23" spans="1:78" x14ac:dyDescent="0.3">
      <c r="A23" t="s">
        <v>80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f t="shared" si="0"/>
        <v>5</v>
      </c>
    </row>
    <row r="24" spans="1:78" x14ac:dyDescent="0.3">
      <c r="A24" t="s">
        <v>96</v>
      </c>
      <c r="B24">
        <v>3</v>
      </c>
      <c r="C24">
        <v>6</v>
      </c>
      <c r="D24">
        <v>9</v>
      </c>
      <c r="E24">
        <v>5</v>
      </c>
      <c r="F24">
        <v>11</v>
      </c>
      <c r="G24">
        <v>10</v>
      </c>
      <c r="H24">
        <v>16</v>
      </c>
      <c r="I24">
        <v>5</v>
      </c>
      <c r="J24">
        <v>9</v>
      </c>
      <c r="K24">
        <v>5</v>
      </c>
      <c r="L24">
        <v>6</v>
      </c>
      <c r="M24">
        <v>4</v>
      </c>
      <c r="N24">
        <v>4</v>
      </c>
      <c r="O24">
        <v>0</v>
      </c>
      <c r="P24">
        <v>3</v>
      </c>
      <c r="Q24">
        <v>5</v>
      </c>
      <c r="R24">
        <v>3</v>
      </c>
      <c r="S24">
        <v>2</v>
      </c>
      <c r="T24">
        <v>0</v>
      </c>
      <c r="U24">
        <v>2</v>
      </c>
      <c r="V24">
        <v>1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f t="shared" si="0"/>
        <v>111</v>
      </c>
    </row>
    <row r="25" spans="1:78" x14ac:dyDescent="0.3">
      <c r="K25" s="6"/>
    </row>
    <row r="26" spans="1:78" x14ac:dyDescent="0.3">
      <c r="A26" t="s">
        <v>170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  <c r="V26">
        <v>20</v>
      </c>
      <c r="W26">
        <v>21</v>
      </c>
      <c r="X26">
        <v>22</v>
      </c>
      <c r="Y26">
        <v>23</v>
      </c>
      <c r="Z26">
        <v>24</v>
      </c>
      <c r="AA26">
        <v>25</v>
      </c>
      <c r="AB26">
        <v>26</v>
      </c>
      <c r="AC26">
        <v>27</v>
      </c>
      <c r="AD26">
        <v>28</v>
      </c>
      <c r="AE26">
        <v>29</v>
      </c>
      <c r="AF26">
        <v>30</v>
      </c>
      <c r="AG26">
        <v>31</v>
      </c>
      <c r="AH26">
        <v>32</v>
      </c>
      <c r="AI26">
        <v>33</v>
      </c>
      <c r="AJ26">
        <v>34</v>
      </c>
      <c r="AK26">
        <v>35</v>
      </c>
      <c r="AL26">
        <v>36</v>
      </c>
      <c r="AM26">
        <v>37</v>
      </c>
      <c r="AN26">
        <v>38</v>
      </c>
      <c r="AO26">
        <v>39</v>
      </c>
      <c r="AP26">
        <v>40</v>
      </c>
      <c r="AQ26">
        <v>41</v>
      </c>
      <c r="AR26">
        <v>42</v>
      </c>
      <c r="AS26">
        <v>43</v>
      </c>
      <c r="AT26">
        <v>44</v>
      </c>
      <c r="AU26">
        <v>45</v>
      </c>
      <c r="AV26">
        <v>46</v>
      </c>
      <c r="AW26">
        <v>47</v>
      </c>
      <c r="AX26">
        <v>48</v>
      </c>
      <c r="AY26">
        <v>49</v>
      </c>
      <c r="AZ26">
        <v>50</v>
      </c>
      <c r="BA26">
        <v>51</v>
      </c>
      <c r="BB26">
        <v>52</v>
      </c>
      <c r="BC26">
        <v>53</v>
      </c>
      <c r="BD26">
        <v>54</v>
      </c>
      <c r="BE26">
        <v>55</v>
      </c>
      <c r="BF26">
        <v>56</v>
      </c>
      <c r="BG26">
        <v>57</v>
      </c>
      <c r="BH26">
        <v>58</v>
      </c>
      <c r="BI26">
        <v>59</v>
      </c>
      <c r="BJ26">
        <v>60</v>
      </c>
      <c r="BK26">
        <v>61</v>
      </c>
      <c r="BL26">
        <v>62</v>
      </c>
      <c r="BM26">
        <v>63</v>
      </c>
      <c r="BN26">
        <v>64</v>
      </c>
      <c r="BO26">
        <v>65</v>
      </c>
      <c r="BP26">
        <v>66</v>
      </c>
      <c r="BQ26">
        <v>67</v>
      </c>
      <c r="BR26">
        <v>68</v>
      </c>
      <c r="BS26">
        <v>69</v>
      </c>
      <c r="BT26">
        <v>70</v>
      </c>
      <c r="BU26">
        <v>71</v>
      </c>
      <c r="BV26">
        <v>72</v>
      </c>
      <c r="BW26">
        <v>73</v>
      </c>
      <c r="BX26">
        <v>74</v>
      </c>
      <c r="BZ26" t="s">
        <v>148</v>
      </c>
    </row>
    <row r="27" spans="1:78" x14ac:dyDescent="0.3">
      <c r="A27" t="s">
        <v>32</v>
      </c>
      <c r="B27" s="4">
        <f t="shared" ref="B27:AG27" si="1">B2/$BY2</f>
        <v>6.8965517241379309E-2</v>
      </c>
      <c r="C27" s="4">
        <f t="shared" si="1"/>
        <v>7.4712643678160925E-2</v>
      </c>
      <c r="D27" s="4">
        <f t="shared" si="1"/>
        <v>6.3218390804597707E-2</v>
      </c>
      <c r="E27" s="4">
        <f t="shared" si="1"/>
        <v>6.8965517241379309E-2</v>
      </c>
      <c r="F27" s="4">
        <f t="shared" si="1"/>
        <v>8.0459770114942528E-2</v>
      </c>
      <c r="G27" s="4">
        <f t="shared" si="1"/>
        <v>5.1724137931034482E-2</v>
      </c>
      <c r="H27" s="4">
        <f t="shared" si="1"/>
        <v>3.4482758620689655E-2</v>
      </c>
      <c r="I27" s="4">
        <f t="shared" si="1"/>
        <v>2.2988505747126436E-2</v>
      </c>
      <c r="J27" s="4">
        <f t="shared" si="1"/>
        <v>4.0229885057471264E-2</v>
      </c>
      <c r="K27" s="4">
        <f t="shared" si="1"/>
        <v>6.8965517241379309E-2</v>
      </c>
      <c r="L27" s="4">
        <f t="shared" si="1"/>
        <v>5.7471264367816091E-2</v>
      </c>
      <c r="M27" s="4">
        <f t="shared" si="1"/>
        <v>4.5977011494252873E-2</v>
      </c>
      <c r="N27" s="4">
        <f t="shared" si="1"/>
        <v>4.0229885057471264E-2</v>
      </c>
      <c r="O27" s="4">
        <f t="shared" si="1"/>
        <v>6.3218390804597707E-2</v>
      </c>
      <c r="P27" s="4">
        <f t="shared" si="1"/>
        <v>3.4482758620689655E-2</v>
      </c>
      <c r="Q27" s="4">
        <f t="shared" si="1"/>
        <v>1.7241379310344827E-2</v>
      </c>
      <c r="R27" s="4">
        <f t="shared" si="1"/>
        <v>3.4482758620689655E-2</v>
      </c>
      <c r="S27" s="4">
        <f t="shared" si="1"/>
        <v>2.8735632183908046E-2</v>
      </c>
      <c r="T27" s="4">
        <f t="shared" si="1"/>
        <v>2.8735632183908046E-2</v>
      </c>
      <c r="U27" s="4">
        <f t="shared" si="1"/>
        <v>5.7471264367816091E-3</v>
      </c>
      <c r="V27" s="4">
        <f t="shared" si="1"/>
        <v>1.7241379310344827E-2</v>
      </c>
      <c r="W27" s="4">
        <f t="shared" si="1"/>
        <v>2.2988505747126436E-2</v>
      </c>
      <c r="X27" s="4">
        <f t="shared" si="1"/>
        <v>2.2988505747126436E-2</v>
      </c>
      <c r="Y27" s="4">
        <f t="shared" si="1"/>
        <v>5.7471264367816091E-3</v>
      </c>
      <c r="Z27" s="4">
        <f t="shared" si="1"/>
        <v>0</v>
      </c>
      <c r="AA27" s="4">
        <f t="shared" si="1"/>
        <v>0</v>
      </c>
      <c r="AB27" s="4">
        <f t="shared" si="1"/>
        <v>0</v>
      </c>
      <c r="AC27" s="4">
        <f t="shared" si="1"/>
        <v>0</v>
      </c>
      <c r="AD27" s="4">
        <f t="shared" si="1"/>
        <v>0</v>
      </c>
      <c r="AE27" s="4">
        <f t="shared" si="1"/>
        <v>0</v>
      </c>
      <c r="AF27" s="4">
        <f t="shared" si="1"/>
        <v>0</v>
      </c>
      <c r="AG27" s="4">
        <f t="shared" si="1"/>
        <v>0</v>
      </c>
      <c r="AH27" s="4">
        <f t="shared" ref="AH27:BM27" si="2">AH2/$BY2</f>
        <v>0</v>
      </c>
      <c r="AI27" s="4">
        <f t="shared" si="2"/>
        <v>0</v>
      </c>
      <c r="AJ27" s="4">
        <f t="shared" si="2"/>
        <v>0</v>
      </c>
      <c r="AK27" s="4">
        <f t="shared" si="2"/>
        <v>0</v>
      </c>
      <c r="AL27" s="4">
        <f t="shared" si="2"/>
        <v>0</v>
      </c>
      <c r="AM27" s="4">
        <f t="shared" si="2"/>
        <v>0</v>
      </c>
      <c r="AN27" s="4">
        <f t="shared" si="2"/>
        <v>0</v>
      </c>
      <c r="AO27" s="4">
        <f t="shared" si="2"/>
        <v>0</v>
      </c>
      <c r="AP27" s="4">
        <f t="shared" si="2"/>
        <v>0</v>
      </c>
      <c r="AQ27" s="4">
        <f t="shared" si="2"/>
        <v>0</v>
      </c>
      <c r="AR27" s="4">
        <f t="shared" si="2"/>
        <v>0</v>
      </c>
      <c r="AS27" s="4">
        <f t="shared" si="2"/>
        <v>0</v>
      </c>
      <c r="AT27" s="4">
        <f t="shared" si="2"/>
        <v>0</v>
      </c>
      <c r="AU27" s="4">
        <f t="shared" si="2"/>
        <v>0</v>
      </c>
      <c r="AV27" s="4">
        <f t="shared" si="2"/>
        <v>0</v>
      </c>
      <c r="AW27" s="4">
        <f t="shared" si="2"/>
        <v>0</v>
      </c>
      <c r="AX27" s="4">
        <f t="shared" si="2"/>
        <v>0</v>
      </c>
      <c r="AY27" s="4">
        <f t="shared" si="2"/>
        <v>0</v>
      </c>
      <c r="AZ27" s="4">
        <f t="shared" si="2"/>
        <v>0</v>
      </c>
      <c r="BA27" s="4">
        <f t="shared" si="2"/>
        <v>0</v>
      </c>
      <c r="BB27" s="4">
        <f t="shared" si="2"/>
        <v>0</v>
      </c>
      <c r="BC27" s="4">
        <f t="shared" si="2"/>
        <v>0</v>
      </c>
      <c r="BD27" s="4">
        <f t="shared" si="2"/>
        <v>0</v>
      </c>
      <c r="BE27" s="4">
        <f t="shared" si="2"/>
        <v>0</v>
      </c>
      <c r="BF27" s="4">
        <f t="shared" si="2"/>
        <v>0</v>
      </c>
      <c r="BG27" s="4">
        <f t="shared" si="2"/>
        <v>0</v>
      </c>
      <c r="BH27" s="4">
        <f t="shared" si="2"/>
        <v>0</v>
      </c>
      <c r="BI27" s="4">
        <f t="shared" si="2"/>
        <v>0</v>
      </c>
      <c r="BJ27" s="4">
        <f t="shared" si="2"/>
        <v>0</v>
      </c>
      <c r="BK27" s="4">
        <f t="shared" si="2"/>
        <v>0</v>
      </c>
      <c r="BL27" s="4">
        <f t="shared" si="2"/>
        <v>0</v>
      </c>
      <c r="BM27" s="4">
        <f t="shared" si="2"/>
        <v>0</v>
      </c>
      <c r="BN27" s="4">
        <f t="shared" ref="BN27:BX27" si="3">BN2/$BY2</f>
        <v>0</v>
      </c>
      <c r="BO27" s="4">
        <f t="shared" si="3"/>
        <v>0</v>
      </c>
      <c r="BP27" s="4">
        <f t="shared" si="3"/>
        <v>0</v>
      </c>
      <c r="BQ27" s="4">
        <f t="shared" si="3"/>
        <v>0</v>
      </c>
      <c r="BR27" s="4">
        <f t="shared" si="3"/>
        <v>0</v>
      </c>
      <c r="BS27" s="4">
        <f t="shared" si="3"/>
        <v>0</v>
      </c>
      <c r="BT27" s="4">
        <f t="shared" si="3"/>
        <v>0</v>
      </c>
      <c r="BU27" s="4">
        <f t="shared" si="3"/>
        <v>0</v>
      </c>
      <c r="BV27" s="4">
        <f t="shared" si="3"/>
        <v>0</v>
      </c>
      <c r="BW27" s="4">
        <f t="shared" si="3"/>
        <v>0</v>
      </c>
      <c r="BX27" s="4">
        <f t="shared" si="3"/>
        <v>0</v>
      </c>
      <c r="BZ27" s="6">
        <f t="shared" ref="BZ27:BZ49" si="4">SUM(L27:BX27)</f>
        <v>0.42528735632183906</v>
      </c>
    </row>
    <row r="28" spans="1:78" x14ac:dyDescent="0.3">
      <c r="A28" t="s">
        <v>66</v>
      </c>
      <c r="B28" s="4">
        <f t="shared" ref="B28:AG28" si="5">B3/$BY3</f>
        <v>1.2096774193548387E-2</v>
      </c>
      <c r="C28" s="4">
        <f t="shared" si="5"/>
        <v>4.0322580645161289E-2</v>
      </c>
      <c r="D28" s="4">
        <f t="shared" si="5"/>
        <v>4.8387096774193547E-2</v>
      </c>
      <c r="E28" s="4">
        <f t="shared" si="5"/>
        <v>4.4354838709677422E-2</v>
      </c>
      <c r="F28" s="4">
        <f t="shared" si="5"/>
        <v>4.8387096774193547E-2</v>
      </c>
      <c r="G28" s="4">
        <f t="shared" si="5"/>
        <v>4.8387096774193547E-2</v>
      </c>
      <c r="H28" s="4">
        <f t="shared" si="5"/>
        <v>3.6290322580645164E-2</v>
      </c>
      <c r="I28" s="4">
        <f t="shared" si="5"/>
        <v>4.8387096774193547E-2</v>
      </c>
      <c r="J28" s="4">
        <f t="shared" si="5"/>
        <v>3.6290322580645164E-2</v>
      </c>
      <c r="K28" s="4">
        <f t="shared" si="5"/>
        <v>4.8387096774193547E-2</v>
      </c>
      <c r="L28" s="4">
        <f t="shared" si="5"/>
        <v>2.8225806451612902E-2</v>
      </c>
      <c r="M28" s="4">
        <f t="shared" si="5"/>
        <v>2.8225806451612902E-2</v>
      </c>
      <c r="N28" s="4">
        <f t="shared" si="5"/>
        <v>5.6451612903225805E-2</v>
      </c>
      <c r="O28" s="4">
        <f t="shared" si="5"/>
        <v>4.0322580645161289E-2</v>
      </c>
      <c r="P28" s="4">
        <f t="shared" si="5"/>
        <v>8.0645161290322578E-2</v>
      </c>
      <c r="Q28" s="4">
        <f t="shared" si="5"/>
        <v>4.4354838709677422E-2</v>
      </c>
      <c r="R28" s="4">
        <f t="shared" si="5"/>
        <v>3.6290322580645164E-2</v>
      </c>
      <c r="S28" s="4">
        <f t="shared" si="5"/>
        <v>5.2419354838709679E-2</v>
      </c>
      <c r="T28" s="4">
        <f t="shared" si="5"/>
        <v>5.2419354838709679E-2</v>
      </c>
      <c r="U28" s="4">
        <f t="shared" si="5"/>
        <v>4.0322580645161289E-2</v>
      </c>
      <c r="V28" s="4">
        <f t="shared" si="5"/>
        <v>5.6451612903225805E-2</v>
      </c>
      <c r="W28" s="4">
        <f t="shared" si="5"/>
        <v>2.4193548387096774E-2</v>
      </c>
      <c r="X28" s="4">
        <f t="shared" si="5"/>
        <v>2.4193548387096774E-2</v>
      </c>
      <c r="Y28" s="4">
        <f t="shared" si="5"/>
        <v>8.0645161290322578E-3</v>
      </c>
      <c r="Z28" s="4">
        <f t="shared" si="5"/>
        <v>8.0645161290322578E-3</v>
      </c>
      <c r="AA28" s="4">
        <f t="shared" si="5"/>
        <v>0</v>
      </c>
      <c r="AB28" s="4">
        <f t="shared" si="5"/>
        <v>4.0322580645161289E-3</v>
      </c>
      <c r="AC28" s="4">
        <f t="shared" si="5"/>
        <v>4.0322580645161289E-3</v>
      </c>
      <c r="AD28" s="4">
        <f t="shared" si="5"/>
        <v>0</v>
      </c>
      <c r="AE28" s="4">
        <f t="shared" si="5"/>
        <v>0</v>
      </c>
      <c r="AF28" s="4">
        <f t="shared" si="5"/>
        <v>0</v>
      </c>
      <c r="AG28" s="4">
        <f t="shared" si="5"/>
        <v>0</v>
      </c>
      <c r="AH28" s="4">
        <f t="shared" ref="AH28:BM28" si="6">AH3/$BY3</f>
        <v>0</v>
      </c>
      <c r="AI28" s="4">
        <f t="shared" si="6"/>
        <v>0</v>
      </c>
      <c r="AJ28" s="4">
        <f t="shared" si="6"/>
        <v>0</v>
      </c>
      <c r="AK28" s="4">
        <f t="shared" si="6"/>
        <v>0</v>
      </c>
      <c r="AL28" s="4">
        <f t="shared" si="6"/>
        <v>0</v>
      </c>
      <c r="AM28" s="4">
        <f t="shared" si="6"/>
        <v>0</v>
      </c>
      <c r="AN28" s="4">
        <f t="shared" si="6"/>
        <v>0</v>
      </c>
      <c r="AO28" s="4">
        <f t="shared" si="6"/>
        <v>0</v>
      </c>
      <c r="AP28" s="4">
        <f t="shared" si="6"/>
        <v>0</v>
      </c>
      <c r="AQ28" s="4">
        <f t="shared" si="6"/>
        <v>0</v>
      </c>
      <c r="AR28" s="4">
        <f t="shared" si="6"/>
        <v>0</v>
      </c>
      <c r="AS28" s="4">
        <f t="shared" si="6"/>
        <v>0</v>
      </c>
      <c r="AT28" s="4">
        <f t="shared" si="6"/>
        <v>0</v>
      </c>
      <c r="AU28" s="4">
        <f t="shared" si="6"/>
        <v>0</v>
      </c>
      <c r="AV28" s="4">
        <f t="shared" si="6"/>
        <v>0</v>
      </c>
      <c r="AW28" s="4">
        <f t="shared" si="6"/>
        <v>0</v>
      </c>
      <c r="AX28" s="4">
        <f t="shared" si="6"/>
        <v>0</v>
      </c>
      <c r="AY28" s="4">
        <f t="shared" si="6"/>
        <v>0</v>
      </c>
      <c r="AZ28" s="4">
        <f t="shared" si="6"/>
        <v>0</v>
      </c>
      <c r="BA28" s="4">
        <f t="shared" si="6"/>
        <v>0</v>
      </c>
      <c r="BB28" s="4">
        <f t="shared" si="6"/>
        <v>0</v>
      </c>
      <c r="BC28" s="4">
        <f t="shared" si="6"/>
        <v>0</v>
      </c>
      <c r="BD28" s="4">
        <f t="shared" si="6"/>
        <v>0</v>
      </c>
      <c r="BE28" s="4">
        <f t="shared" si="6"/>
        <v>0</v>
      </c>
      <c r="BF28" s="4">
        <f t="shared" si="6"/>
        <v>0</v>
      </c>
      <c r="BG28" s="4">
        <f t="shared" si="6"/>
        <v>0</v>
      </c>
      <c r="BH28" s="4">
        <f t="shared" si="6"/>
        <v>0</v>
      </c>
      <c r="BI28" s="4">
        <f t="shared" si="6"/>
        <v>0</v>
      </c>
      <c r="BJ28" s="4">
        <f t="shared" si="6"/>
        <v>0</v>
      </c>
      <c r="BK28" s="4">
        <f t="shared" si="6"/>
        <v>0</v>
      </c>
      <c r="BL28" s="4">
        <f t="shared" si="6"/>
        <v>0</v>
      </c>
      <c r="BM28" s="4">
        <f t="shared" si="6"/>
        <v>0</v>
      </c>
      <c r="BN28" s="4">
        <f t="shared" ref="BN28:BX28" si="7">BN3/$BY3</f>
        <v>0</v>
      </c>
      <c r="BO28" s="4">
        <f t="shared" si="7"/>
        <v>0</v>
      </c>
      <c r="BP28" s="4">
        <f t="shared" si="7"/>
        <v>0</v>
      </c>
      <c r="BQ28" s="4">
        <f t="shared" si="7"/>
        <v>0</v>
      </c>
      <c r="BR28" s="4">
        <f t="shared" si="7"/>
        <v>0</v>
      </c>
      <c r="BS28" s="4">
        <f t="shared" si="7"/>
        <v>0</v>
      </c>
      <c r="BT28" s="4">
        <f t="shared" si="7"/>
        <v>0</v>
      </c>
      <c r="BU28" s="4">
        <f t="shared" si="7"/>
        <v>0</v>
      </c>
      <c r="BV28" s="4">
        <f t="shared" si="7"/>
        <v>0</v>
      </c>
      <c r="BW28" s="4">
        <f t="shared" si="7"/>
        <v>0</v>
      </c>
      <c r="BX28" s="4">
        <f t="shared" si="7"/>
        <v>0</v>
      </c>
      <c r="BZ28" s="6">
        <f t="shared" si="4"/>
        <v>0.58870967741935487</v>
      </c>
    </row>
    <row r="29" spans="1:78" x14ac:dyDescent="0.3">
      <c r="A29" t="s">
        <v>27</v>
      </c>
      <c r="B29" s="4">
        <f t="shared" ref="B29:AG29" si="8">B4/$BY4</f>
        <v>1.7130620985010708E-2</v>
      </c>
      <c r="C29" s="4">
        <f t="shared" si="8"/>
        <v>4.9250535331905779E-2</v>
      </c>
      <c r="D29" s="4">
        <f t="shared" si="8"/>
        <v>5.5674518201284794E-2</v>
      </c>
      <c r="E29" s="4">
        <f t="shared" si="8"/>
        <v>4.9250535331905779E-2</v>
      </c>
      <c r="F29" s="4">
        <f t="shared" si="8"/>
        <v>3.6402569593147749E-2</v>
      </c>
      <c r="G29" s="4">
        <f t="shared" si="8"/>
        <v>3.6402569593147749E-2</v>
      </c>
      <c r="H29" s="4">
        <f t="shared" si="8"/>
        <v>3.6402569593147749E-2</v>
      </c>
      <c r="I29" s="4">
        <f t="shared" si="8"/>
        <v>4.7109207708779445E-2</v>
      </c>
      <c r="J29" s="4">
        <f t="shared" si="8"/>
        <v>4.2826552462526764E-2</v>
      </c>
      <c r="K29" s="4">
        <f t="shared" si="8"/>
        <v>6.4239828693790149E-2</v>
      </c>
      <c r="L29" s="4">
        <f t="shared" si="8"/>
        <v>3.2119914346895075E-2</v>
      </c>
      <c r="M29" s="4">
        <f t="shared" si="8"/>
        <v>4.068522483940043E-2</v>
      </c>
      <c r="N29" s="4">
        <f t="shared" si="8"/>
        <v>5.1391862955032119E-2</v>
      </c>
      <c r="O29" s="4">
        <f t="shared" si="8"/>
        <v>5.7815845824411134E-2</v>
      </c>
      <c r="P29" s="4">
        <f t="shared" si="8"/>
        <v>5.9957173447537475E-2</v>
      </c>
      <c r="Q29" s="4">
        <f t="shared" si="8"/>
        <v>8.137044967880086E-2</v>
      </c>
      <c r="R29" s="4">
        <f t="shared" si="8"/>
        <v>4.9250535331905779E-2</v>
      </c>
      <c r="S29" s="4">
        <f t="shared" si="8"/>
        <v>3.4261241970021415E-2</v>
      </c>
      <c r="T29" s="4">
        <f t="shared" si="8"/>
        <v>3.6402569593147749E-2</v>
      </c>
      <c r="U29" s="4">
        <f t="shared" si="8"/>
        <v>2.7837259100642397E-2</v>
      </c>
      <c r="V29" s="4">
        <f t="shared" si="8"/>
        <v>1.7130620985010708E-2</v>
      </c>
      <c r="W29" s="4">
        <f t="shared" si="8"/>
        <v>2.3554603854389723E-2</v>
      </c>
      <c r="X29" s="4">
        <f t="shared" si="8"/>
        <v>1.0706638115631691E-2</v>
      </c>
      <c r="Y29" s="4">
        <f t="shared" si="8"/>
        <v>1.7130620985010708E-2</v>
      </c>
      <c r="Z29" s="4">
        <f t="shared" si="8"/>
        <v>8.5653104925053538E-3</v>
      </c>
      <c r="AA29" s="4">
        <f t="shared" si="8"/>
        <v>8.5653104925053538E-3</v>
      </c>
      <c r="AB29" s="4">
        <f t="shared" si="8"/>
        <v>0</v>
      </c>
      <c r="AC29" s="4">
        <f t="shared" si="8"/>
        <v>8.5653104925053538E-3</v>
      </c>
      <c r="AD29" s="4">
        <f t="shared" si="8"/>
        <v>0</v>
      </c>
      <c r="AE29" s="4">
        <f t="shared" si="8"/>
        <v>0</v>
      </c>
      <c r="AF29" s="4">
        <f t="shared" si="8"/>
        <v>0</v>
      </c>
      <c r="AG29" s="4">
        <f t="shared" si="8"/>
        <v>0</v>
      </c>
      <c r="AH29" s="4">
        <f t="shared" ref="AH29:BM29" si="9">AH4/$BY4</f>
        <v>0</v>
      </c>
      <c r="AI29" s="4">
        <f t="shared" si="9"/>
        <v>0</v>
      </c>
      <c r="AJ29" s="4">
        <f t="shared" si="9"/>
        <v>0</v>
      </c>
      <c r="AK29" s="4">
        <f t="shared" si="9"/>
        <v>0</v>
      </c>
      <c r="AL29" s="4">
        <f t="shared" si="9"/>
        <v>0</v>
      </c>
      <c r="AM29" s="4">
        <f t="shared" si="9"/>
        <v>0</v>
      </c>
      <c r="AN29" s="4">
        <f t="shared" si="9"/>
        <v>0</v>
      </c>
      <c r="AO29" s="4">
        <f t="shared" si="9"/>
        <v>0</v>
      </c>
      <c r="AP29" s="4">
        <f t="shared" si="9"/>
        <v>0</v>
      </c>
      <c r="AQ29" s="4">
        <f t="shared" si="9"/>
        <v>0</v>
      </c>
      <c r="AR29" s="4">
        <f t="shared" si="9"/>
        <v>0</v>
      </c>
      <c r="AS29" s="4">
        <f t="shared" si="9"/>
        <v>0</v>
      </c>
      <c r="AT29" s="4">
        <f t="shared" si="9"/>
        <v>0</v>
      </c>
      <c r="AU29" s="4">
        <f t="shared" si="9"/>
        <v>0</v>
      </c>
      <c r="AV29" s="4">
        <f t="shared" si="9"/>
        <v>0</v>
      </c>
      <c r="AW29" s="4">
        <f t="shared" si="9"/>
        <v>0</v>
      </c>
      <c r="AX29" s="4">
        <f t="shared" si="9"/>
        <v>0</v>
      </c>
      <c r="AY29" s="4">
        <f t="shared" si="9"/>
        <v>0</v>
      </c>
      <c r="AZ29" s="4">
        <f t="shared" si="9"/>
        <v>0</v>
      </c>
      <c r="BA29" s="4">
        <f t="shared" si="9"/>
        <v>0</v>
      </c>
      <c r="BB29" s="4">
        <f t="shared" si="9"/>
        <v>0</v>
      </c>
      <c r="BC29" s="4">
        <f t="shared" si="9"/>
        <v>0</v>
      </c>
      <c r="BD29" s="4">
        <f t="shared" si="9"/>
        <v>0</v>
      </c>
      <c r="BE29" s="4">
        <f t="shared" si="9"/>
        <v>0</v>
      </c>
      <c r="BF29" s="4">
        <f t="shared" si="9"/>
        <v>0</v>
      </c>
      <c r="BG29" s="4">
        <f t="shared" si="9"/>
        <v>0</v>
      </c>
      <c r="BH29" s="4">
        <f t="shared" si="9"/>
        <v>0</v>
      </c>
      <c r="BI29" s="4">
        <f t="shared" si="9"/>
        <v>0</v>
      </c>
      <c r="BJ29" s="4">
        <f t="shared" si="9"/>
        <v>0</v>
      </c>
      <c r="BK29" s="4">
        <f t="shared" si="9"/>
        <v>0</v>
      </c>
      <c r="BL29" s="4">
        <f t="shared" si="9"/>
        <v>0</v>
      </c>
      <c r="BM29" s="4">
        <f t="shared" si="9"/>
        <v>0</v>
      </c>
      <c r="BN29" s="4">
        <f t="shared" ref="BN29:BX29" si="10">BN4/$BY4</f>
        <v>0</v>
      </c>
      <c r="BO29" s="4">
        <f t="shared" si="10"/>
        <v>0</v>
      </c>
      <c r="BP29" s="4">
        <f t="shared" si="10"/>
        <v>0</v>
      </c>
      <c r="BQ29" s="4">
        <f t="shared" si="10"/>
        <v>0</v>
      </c>
      <c r="BR29" s="4">
        <f t="shared" si="10"/>
        <v>0</v>
      </c>
      <c r="BS29" s="4">
        <f t="shared" si="10"/>
        <v>0</v>
      </c>
      <c r="BT29" s="4">
        <f t="shared" si="10"/>
        <v>0</v>
      </c>
      <c r="BU29" s="4">
        <f t="shared" si="10"/>
        <v>0</v>
      </c>
      <c r="BV29" s="4">
        <f t="shared" si="10"/>
        <v>0</v>
      </c>
      <c r="BW29" s="4">
        <f t="shared" si="10"/>
        <v>0</v>
      </c>
      <c r="BX29" s="4">
        <f t="shared" si="10"/>
        <v>0</v>
      </c>
      <c r="BZ29" s="6">
        <f t="shared" si="4"/>
        <v>0.56531049250535315</v>
      </c>
    </row>
    <row r="30" spans="1:78" x14ac:dyDescent="0.3">
      <c r="A30" t="s">
        <v>35</v>
      </c>
      <c r="B30" s="4">
        <f t="shared" ref="B30:AG30" si="11">B5/$BY5</f>
        <v>0</v>
      </c>
      <c r="C30" s="4">
        <f t="shared" si="11"/>
        <v>6.7567567567567571E-3</v>
      </c>
      <c r="D30" s="4">
        <f t="shared" si="11"/>
        <v>0</v>
      </c>
      <c r="E30" s="4">
        <f t="shared" si="11"/>
        <v>3.3783783783783786E-2</v>
      </c>
      <c r="F30" s="4">
        <f t="shared" si="11"/>
        <v>2.7027027027027029E-2</v>
      </c>
      <c r="G30" s="4">
        <f t="shared" si="11"/>
        <v>1.3513513513513514E-2</v>
      </c>
      <c r="H30" s="4">
        <f t="shared" si="11"/>
        <v>2.0270270270270271E-2</v>
      </c>
      <c r="I30" s="4">
        <f t="shared" si="11"/>
        <v>4.0540540540540543E-2</v>
      </c>
      <c r="J30" s="4">
        <f t="shared" si="11"/>
        <v>6.0810810810810814E-2</v>
      </c>
      <c r="K30" s="4">
        <f t="shared" si="11"/>
        <v>0.12162162162162163</v>
      </c>
      <c r="L30" s="4">
        <f t="shared" si="11"/>
        <v>0.12837837837837837</v>
      </c>
      <c r="M30" s="4">
        <f t="shared" si="11"/>
        <v>0.1554054054054054</v>
      </c>
      <c r="N30" s="4">
        <f t="shared" si="11"/>
        <v>0.12162162162162163</v>
      </c>
      <c r="O30" s="4">
        <f t="shared" si="11"/>
        <v>6.7567567567567571E-2</v>
      </c>
      <c r="P30" s="4">
        <f t="shared" si="11"/>
        <v>5.4054054054054057E-2</v>
      </c>
      <c r="Q30" s="4">
        <f t="shared" si="11"/>
        <v>4.72972972972973E-2</v>
      </c>
      <c r="R30" s="4">
        <f t="shared" si="11"/>
        <v>2.7027027027027029E-2</v>
      </c>
      <c r="S30" s="4">
        <f t="shared" si="11"/>
        <v>2.7027027027027029E-2</v>
      </c>
      <c r="T30" s="4">
        <f t="shared" si="11"/>
        <v>1.3513513513513514E-2</v>
      </c>
      <c r="U30" s="4">
        <f t="shared" si="11"/>
        <v>1.3513513513513514E-2</v>
      </c>
      <c r="V30" s="4">
        <f t="shared" si="11"/>
        <v>1.3513513513513514E-2</v>
      </c>
      <c r="W30" s="4">
        <f t="shared" si="11"/>
        <v>6.7567567567567571E-3</v>
      </c>
      <c r="X30" s="4">
        <f t="shared" si="11"/>
        <v>0</v>
      </c>
      <c r="Y30" s="4">
        <f t="shared" si="11"/>
        <v>0</v>
      </c>
      <c r="Z30" s="4">
        <f t="shared" si="11"/>
        <v>0</v>
      </c>
      <c r="AA30" s="4">
        <f t="shared" si="11"/>
        <v>0</v>
      </c>
      <c r="AB30" s="4">
        <f t="shared" si="11"/>
        <v>0</v>
      </c>
      <c r="AC30" s="4">
        <f t="shared" si="11"/>
        <v>0</v>
      </c>
      <c r="AD30" s="4">
        <f t="shared" si="11"/>
        <v>0</v>
      </c>
      <c r="AE30" s="4">
        <f t="shared" si="11"/>
        <v>0</v>
      </c>
      <c r="AF30" s="4">
        <f t="shared" si="11"/>
        <v>0</v>
      </c>
      <c r="AG30" s="4">
        <f t="shared" si="11"/>
        <v>0</v>
      </c>
      <c r="AH30" s="4">
        <f t="shared" ref="AH30:BM30" si="12">AH5/$BY5</f>
        <v>0</v>
      </c>
      <c r="AI30" s="4">
        <f t="shared" si="12"/>
        <v>0</v>
      </c>
      <c r="AJ30" s="4">
        <f t="shared" si="12"/>
        <v>0</v>
      </c>
      <c r="AK30" s="4">
        <f t="shared" si="12"/>
        <v>0</v>
      </c>
      <c r="AL30" s="4">
        <f t="shared" si="12"/>
        <v>0</v>
      </c>
      <c r="AM30" s="4">
        <f t="shared" si="12"/>
        <v>0</v>
      </c>
      <c r="AN30" s="4">
        <f t="shared" si="12"/>
        <v>0</v>
      </c>
      <c r="AO30" s="4">
        <f t="shared" si="12"/>
        <v>0</v>
      </c>
      <c r="AP30" s="4">
        <f t="shared" si="12"/>
        <v>0</v>
      </c>
      <c r="AQ30" s="4">
        <f t="shared" si="12"/>
        <v>0</v>
      </c>
      <c r="AR30" s="4">
        <f t="shared" si="12"/>
        <v>0</v>
      </c>
      <c r="AS30" s="4">
        <f t="shared" si="12"/>
        <v>0</v>
      </c>
      <c r="AT30" s="4">
        <f t="shared" si="12"/>
        <v>0</v>
      </c>
      <c r="AU30" s="4">
        <f t="shared" si="12"/>
        <v>0</v>
      </c>
      <c r="AV30" s="4">
        <f t="shared" si="12"/>
        <v>0</v>
      </c>
      <c r="AW30" s="4">
        <f t="shared" si="12"/>
        <v>0</v>
      </c>
      <c r="AX30" s="4">
        <f t="shared" si="12"/>
        <v>0</v>
      </c>
      <c r="AY30" s="4">
        <f t="shared" si="12"/>
        <v>0</v>
      </c>
      <c r="AZ30" s="4">
        <f t="shared" si="12"/>
        <v>0</v>
      </c>
      <c r="BA30" s="4">
        <f t="shared" si="12"/>
        <v>0</v>
      </c>
      <c r="BB30" s="4">
        <f t="shared" si="12"/>
        <v>0</v>
      </c>
      <c r="BC30" s="4">
        <f t="shared" si="12"/>
        <v>0</v>
      </c>
      <c r="BD30" s="4">
        <f t="shared" si="12"/>
        <v>0</v>
      </c>
      <c r="BE30" s="4">
        <f t="shared" si="12"/>
        <v>0</v>
      </c>
      <c r="BF30" s="4">
        <f t="shared" si="12"/>
        <v>0</v>
      </c>
      <c r="BG30" s="4">
        <f t="shared" si="12"/>
        <v>0</v>
      </c>
      <c r="BH30" s="4">
        <f t="shared" si="12"/>
        <v>0</v>
      </c>
      <c r="BI30" s="4">
        <f t="shared" si="12"/>
        <v>0</v>
      </c>
      <c r="BJ30" s="4">
        <f t="shared" si="12"/>
        <v>0</v>
      </c>
      <c r="BK30" s="4">
        <f t="shared" si="12"/>
        <v>0</v>
      </c>
      <c r="BL30" s="4">
        <f t="shared" si="12"/>
        <v>0</v>
      </c>
      <c r="BM30" s="4">
        <f t="shared" si="12"/>
        <v>0</v>
      </c>
      <c r="BN30" s="4">
        <f t="shared" ref="BN30:BX30" si="13">BN5/$BY5</f>
        <v>0</v>
      </c>
      <c r="BO30" s="4">
        <f t="shared" si="13"/>
        <v>0</v>
      </c>
      <c r="BP30" s="4">
        <f t="shared" si="13"/>
        <v>0</v>
      </c>
      <c r="BQ30" s="4">
        <f t="shared" si="13"/>
        <v>0</v>
      </c>
      <c r="BR30" s="4">
        <f t="shared" si="13"/>
        <v>0</v>
      </c>
      <c r="BS30" s="4">
        <f t="shared" si="13"/>
        <v>0</v>
      </c>
      <c r="BT30" s="4">
        <f t="shared" si="13"/>
        <v>0</v>
      </c>
      <c r="BU30" s="4">
        <f t="shared" si="13"/>
        <v>0</v>
      </c>
      <c r="BV30" s="4">
        <f t="shared" si="13"/>
        <v>0</v>
      </c>
      <c r="BW30" s="4">
        <f t="shared" si="13"/>
        <v>0</v>
      </c>
      <c r="BX30" s="4">
        <f t="shared" si="13"/>
        <v>0</v>
      </c>
      <c r="BZ30" s="6">
        <f t="shared" si="4"/>
        <v>0.67567567567567555</v>
      </c>
    </row>
    <row r="31" spans="1:78" x14ac:dyDescent="0.3">
      <c r="A31" t="s">
        <v>23</v>
      </c>
      <c r="B31" s="4">
        <f t="shared" ref="B31:AG31" si="14">B6/$BY6</f>
        <v>3.6363636363636362E-2</v>
      </c>
      <c r="C31" s="4">
        <f t="shared" si="14"/>
        <v>4.2424242424242427E-2</v>
      </c>
      <c r="D31" s="4">
        <f t="shared" si="14"/>
        <v>1.2121212121212121E-2</v>
      </c>
      <c r="E31" s="4">
        <f t="shared" si="14"/>
        <v>1.8181818181818181E-2</v>
      </c>
      <c r="F31" s="4">
        <f t="shared" si="14"/>
        <v>3.0303030303030304E-2</v>
      </c>
      <c r="G31" s="4">
        <f t="shared" si="14"/>
        <v>2.4242424242424242E-2</v>
      </c>
      <c r="H31" s="4">
        <f t="shared" si="14"/>
        <v>2.4242424242424242E-2</v>
      </c>
      <c r="I31" s="4">
        <f t="shared" si="14"/>
        <v>5.4545454545454543E-2</v>
      </c>
      <c r="J31" s="4">
        <f t="shared" si="14"/>
        <v>4.8484848484848485E-2</v>
      </c>
      <c r="K31" s="4">
        <f t="shared" si="14"/>
        <v>7.2727272727272724E-2</v>
      </c>
      <c r="L31" s="4">
        <f t="shared" si="14"/>
        <v>3.6363636363636362E-2</v>
      </c>
      <c r="M31" s="4">
        <f t="shared" si="14"/>
        <v>6.6666666666666666E-2</v>
      </c>
      <c r="N31" s="4">
        <f t="shared" si="14"/>
        <v>6.0606060606060608E-2</v>
      </c>
      <c r="O31" s="4">
        <f t="shared" si="14"/>
        <v>4.2424242424242427E-2</v>
      </c>
      <c r="P31" s="4">
        <f t="shared" si="14"/>
        <v>9.696969696969697E-2</v>
      </c>
      <c r="Q31" s="4">
        <f t="shared" si="14"/>
        <v>6.6666666666666666E-2</v>
      </c>
      <c r="R31" s="4">
        <f t="shared" si="14"/>
        <v>9.0909090909090912E-2</v>
      </c>
      <c r="S31" s="4">
        <f t="shared" si="14"/>
        <v>6.0606060606060608E-2</v>
      </c>
      <c r="T31" s="4">
        <f t="shared" si="14"/>
        <v>4.2424242424242427E-2</v>
      </c>
      <c r="U31" s="4">
        <f t="shared" si="14"/>
        <v>1.2121212121212121E-2</v>
      </c>
      <c r="V31" s="4">
        <f t="shared" si="14"/>
        <v>6.0606060606060606E-3</v>
      </c>
      <c r="W31" s="4">
        <f t="shared" si="14"/>
        <v>6.0606060606060606E-3</v>
      </c>
      <c r="X31" s="4">
        <f t="shared" si="14"/>
        <v>1.2121212121212121E-2</v>
      </c>
      <c r="Y31" s="4">
        <f t="shared" si="14"/>
        <v>1.8181818181818181E-2</v>
      </c>
      <c r="Z31" s="4">
        <f t="shared" si="14"/>
        <v>0</v>
      </c>
      <c r="AA31" s="4">
        <f t="shared" si="14"/>
        <v>1.2121212121212121E-2</v>
      </c>
      <c r="AB31" s="4">
        <f t="shared" si="14"/>
        <v>6.0606060606060606E-3</v>
      </c>
      <c r="AC31" s="4">
        <f t="shared" si="14"/>
        <v>0</v>
      </c>
      <c r="AD31" s="4">
        <f t="shared" si="14"/>
        <v>0</v>
      </c>
      <c r="AE31" s="4">
        <f t="shared" si="14"/>
        <v>0</v>
      </c>
      <c r="AF31" s="4">
        <f t="shared" si="14"/>
        <v>0</v>
      </c>
      <c r="AG31" s="4">
        <f t="shared" si="14"/>
        <v>0</v>
      </c>
      <c r="AH31" s="4">
        <f t="shared" ref="AH31:BM31" si="15">AH6/$BY6</f>
        <v>0</v>
      </c>
      <c r="AI31" s="4">
        <f t="shared" si="15"/>
        <v>0</v>
      </c>
      <c r="AJ31" s="4">
        <f t="shared" si="15"/>
        <v>0</v>
      </c>
      <c r="AK31" s="4">
        <f t="shared" si="15"/>
        <v>0</v>
      </c>
      <c r="AL31" s="4">
        <f t="shared" si="15"/>
        <v>0</v>
      </c>
      <c r="AM31" s="4">
        <f t="shared" si="15"/>
        <v>0</v>
      </c>
      <c r="AN31" s="4">
        <f t="shared" si="15"/>
        <v>0</v>
      </c>
      <c r="AO31" s="4">
        <f t="shared" si="15"/>
        <v>0</v>
      </c>
      <c r="AP31" s="4">
        <f t="shared" si="15"/>
        <v>0</v>
      </c>
      <c r="AQ31" s="4">
        <f t="shared" si="15"/>
        <v>0</v>
      </c>
      <c r="AR31" s="4">
        <f t="shared" si="15"/>
        <v>0</v>
      </c>
      <c r="AS31" s="4">
        <f t="shared" si="15"/>
        <v>0</v>
      </c>
      <c r="AT31" s="4">
        <f t="shared" si="15"/>
        <v>0</v>
      </c>
      <c r="AU31" s="4">
        <f t="shared" si="15"/>
        <v>0</v>
      </c>
      <c r="AV31" s="4">
        <f t="shared" si="15"/>
        <v>0</v>
      </c>
      <c r="AW31" s="4">
        <f t="shared" si="15"/>
        <v>0</v>
      </c>
      <c r="AX31" s="4">
        <f t="shared" si="15"/>
        <v>0</v>
      </c>
      <c r="AY31" s="4">
        <f t="shared" si="15"/>
        <v>0</v>
      </c>
      <c r="AZ31" s="4">
        <f t="shared" si="15"/>
        <v>0</v>
      </c>
      <c r="BA31" s="4">
        <f t="shared" si="15"/>
        <v>0</v>
      </c>
      <c r="BB31" s="4">
        <f t="shared" si="15"/>
        <v>0</v>
      </c>
      <c r="BC31" s="4">
        <f t="shared" si="15"/>
        <v>0</v>
      </c>
      <c r="BD31" s="4">
        <f t="shared" si="15"/>
        <v>0</v>
      </c>
      <c r="BE31" s="4">
        <f t="shared" si="15"/>
        <v>0</v>
      </c>
      <c r="BF31" s="4">
        <f t="shared" si="15"/>
        <v>0</v>
      </c>
      <c r="BG31" s="4">
        <f t="shared" si="15"/>
        <v>0</v>
      </c>
      <c r="BH31" s="4">
        <f t="shared" si="15"/>
        <v>0</v>
      </c>
      <c r="BI31" s="4">
        <f t="shared" si="15"/>
        <v>0</v>
      </c>
      <c r="BJ31" s="4">
        <f t="shared" si="15"/>
        <v>0</v>
      </c>
      <c r="BK31" s="4">
        <f t="shared" si="15"/>
        <v>0</v>
      </c>
      <c r="BL31" s="4">
        <f t="shared" si="15"/>
        <v>0</v>
      </c>
      <c r="BM31" s="4">
        <f t="shared" si="15"/>
        <v>0</v>
      </c>
      <c r="BN31" s="4">
        <f t="shared" ref="BN31:BX31" si="16">BN6/$BY6</f>
        <v>0</v>
      </c>
      <c r="BO31" s="4">
        <f t="shared" si="16"/>
        <v>0</v>
      </c>
      <c r="BP31" s="4">
        <f t="shared" si="16"/>
        <v>0</v>
      </c>
      <c r="BQ31" s="4">
        <f t="shared" si="16"/>
        <v>0</v>
      </c>
      <c r="BR31" s="4">
        <f t="shared" si="16"/>
        <v>0</v>
      </c>
      <c r="BS31" s="4">
        <f t="shared" si="16"/>
        <v>0</v>
      </c>
      <c r="BT31" s="4">
        <f t="shared" si="16"/>
        <v>0</v>
      </c>
      <c r="BU31" s="4">
        <f t="shared" si="16"/>
        <v>0</v>
      </c>
      <c r="BV31" s="4">
        <f t="shared" si="16"/>
        <v>0</v>
      </c>
      <c r="BW31" s="4">
        <f t="shared" si="16"/>
        <v>0</v>
      </c>
      <c r="BX31" s="4">
        <f t="shared" si="16"/>
        <v>0</v>
      </c>
      <c r="BZ31" s="6">
        <f t="shared" si="4"/>
        <v>0.63636363636363646</v>
      </c>
    </row>
    <row r="32" spans="1:78" x14ac:dyDescent="0.3">
      <c r="A32" t="s">
        <v>72</v>
      </c>
      <c r="B32" s="4">
        <f t="shared" ref="B32:AG32" si="17">B7/$BY7</f>
        <v>9.5617529880478083E-3</v>
      </c>
      <c r="C32" s="4">
        <f t="shared" si="17"/>
        <v>2.5498007968127491E-2</v>
      </c>
      <c r="D32" s="4">
        <f t="shared" si="17"/>
        <v>1.9920318725099601E-2</v>
      </c>
      <c r="E32" s="4">
        <f t="shared" si="17"/>
        <v>2.7091633466135457E-2</v>
      </c>
      <c r="F32" s="4">
        <f t="shared" si="17"/>
        <v>3.7450199203187248E-2</v>
      </c>
      <c r="G32" s="4">
        <f t="shared" si="17"/>
        <v>3.5856573705179286E-2</v>
      </c>
      <c r="H32" s="4">
        <f t="shared" si="17"/>
        <v>4.7808764940239043E-2</v>
      </c>
      <c r="I32" s="4">
        <f t="shared" si="17"/>
        <v>4.7808764940239043E-2</v>
      </c>
      <c r="J32" s="4">
        <f t="shared" si="17"/>
        <v>5.6573705179282868E-2</v>
      </c>
      <c r="K32" s="4">
        <f t="shared" si="17"/>
        <v>5.8964143426294822E-2</v>
      </c>
      <c r="L32" s="4">
        <f t="shared" si="17"/>
        <v>6.3745019920318724E-2</v>
      </c>
      <c r="M32" s="4">
        <f t="shared" si="17"/>
        <v>6.0557768924302792E-2</v>
      </c>
      <c r="N32" s="4">
        <f t="shared" si="17"/>
        <v>7.1713147410358571E-2</v>
      </c>
      <c r="O32" s="4">
        <f t="shared" si="17"/>
        <v>5.1792828685258967E-2</v>
      </c>
      <c r="P32" s="4">
        <f t="shared" si="17"/>
        <v>5.5776892430278883E-2</v>
      </c>
      <c r="Q32" s="4">
        <f t="shared" si="17"/>
        <v>4.5418326693227089E-2</v>
      </c>
      <c r="R32" s="4">
        <f t="shared" si="17"/>
        <v>4.4621513944223111E-2</v>
      </c>
      <c r="S32" s="4">
        <f t="shared" si="17"/>
        <v>5.4980079681274899E-2</v>
      </c>
      <c r="T32" s="4">
        <f t="shared" si="17"/>
        <v>5.3386454183266929E-2</v>
      </c>
      <c r="U32" s="4">
        <f t="shared" si="17"/>
        <v>3.4262948207171316E-2</v>
      </c>
      <c r="V32" s="4">
        <f t="shared" si="17"/>
        <v>3.1872509960159362E-2</v>
      </c>
      <c r="W32" s="4">
        <f t="shared" si="17"/>
        <v>2.2310756972111555E-2</v>
      </c>
      <c r="X32" s="4">
        <f t="shared" si="17"/>
        <v>1.752988047808765E-2</v>
      </c>
      <c r="Y32" s="4">
        <f t="shared" si="17"/>
        <v>1.1952191235059761E-2</v>
      </c>
      <c r="Z32" s="4">
        <f t="shared" si="17"/>
        <v>5.5776892430278889E-3</v>
      </c>
      <c r="AA32" s="4">
        <f t="shared" si="17"/>
        <v>3.1872509960159364E-3</v>
      </c>
      <c r="AB32" s="4">
        <f t="shared" si="17"/>
        <v>3.1872509960159364E-3</v>
      </c>
      <c r="AC32" s="4">
        <f t="shared" si="17"/>
        <v>1.5936254980079682E-3</v>
      </c>
      <c r="AD32" s="4">
        <f t="shared" si="17"/>
        <v>0</v>
      </c>
      <c r="AE32" s="4">
        <f t="shared" si="17"/>
        <v>0</v>
      </c>
      <c r="AF32" s="4">
        <f t="shared" si="17"/>
        <v>0</v>
      </c>
      <c r="AG32" s="4">
        <f t="shared" si="17"/>
        <v>0</v>
      </c>
      <c r="AH32" s="4">
        <f t="shared" ref="AH32:BM32" si="18">AH7/$BY7</f>
        <v>0</v>
      </c>
      <c r="AI32" s="4">
        <f t="shared" si="18"/>
        <v>0</v>
      </c>
      <c r="AJ32" s="4">
        <f t="shared" si="18"/>
        <v>0</v>
      </c>
      <c r="AK32" s="4">
        <f t="shared" si="18"/>
        <v>0</v>
      </c>
      <c r="AL32" s="4">
        <f t="shared" si="18"/>
        <v>0</v>
      </c>
      <c r="AM32" s="4">
        <f t="shared" si="18"/>
        <v>0</v>
      </c>
      <c r="AN32" s="4">
        <f t="shared" si="18"/>
        <v>0</v>
      </c>
      <c r="AO32" s="4">
        <f t="shared" si="18"/>
        <v>0</v>
      </c>
      <c r="AP32" s="4">
        <f t="shared" si="18"/>
        <v>0</v>
      </c>
      <c r="AQ32" s="4">
        <f t="shared" si="18"/>
        <v>0</v>
      </c>
      <c r="AR32" s="4">
        <f t="shared" si="18"/>
        <v>0</v>
      </c>
      <c r="AS32" s="4">
        <f t="shared" si="18"/>
        <v>0</v>
      </c>
      <c r="AT32" s="4">
        <f t="shared" si="18"/>
        <v>0</v>
      </c>
      <c r="AU32" s="4">
        <f t="shared" si="18"/>
        <v>0</v>
      </c>
      <c r="AV32" s="4">
        <f t="shared" si="18"/>
        <v>0</v>
      </c>
      <c r="AW32" s="4">
        <f t="shared" si="18"/>
        <v>0</v>
      </c>
      <c r="AX32" s="4">
        <f t="shared" si="18"/>
        <v>0</v>
      </c>
      <c r="AY32" s="4">
        <f t="shared" si="18"/>
        <v>0</v>
      </c>
      <c r="AZ32" s="4">
        <f t="shared" si="18"/>
        <v>0</v>
      </c>
      <c r="BA32" s="4">
        <f t="shared" si="18"/>
        <v>0</v>
      </c>
      <c r="BB32" s="4">
        <f t="shared" si="18"/>
        <v>0</v>
      </c>
      <c r="BC32" s="4">
        <f t="shared" si="18"/>
        <v>0</v>
      </c>
      <c r="BD32" s="4">
        <f t="shared" si="18"/>
        <v>0</v>
      </c>
      <c r="BE32" s="4">
        <f t="shared" si="18"/>
        <v>0</v>
      </c>
      <c r="BF32" s="4">
        <f t="shared" si="18"/>
        <v>0</v>
      </c>
      <c r="BG32" s="4">
        <f t="shared" si="18"/>
        <v>0</v>
      </c>
      <c r="BH32" s="4">
        <f t="shared" si="18"/>
        <v>0</v>
      </c>
      <c r="BI32" s="4">
        <f t="shared" si="18"/>
        <v>0</v>
      </c>
      <c r="BJ32" s="4">
        <f t="shared" si="18"/>
        <v>0</v>
      </c>
      <c r="BK32" s="4">
        <f t="shared" si="18"/>
        <v>0</v>
      </c>
      <c r="BL32" s="4">
        <f t="shared" si="18"/>
        <v>0</v>
      </c>
      <c r="BM32" s="4">
        <f t="shared" si="18"/>
        <v>0</v>
      </c>
      <c r="BN32" s="4">
        <f t="shared" ref="BN32:BX32" si="19">BN7/$BY7</f>
        <v>0</v>
      </c>
      <c r="BO32" s="4">
        <f t="shared" si="19"/>
        <v>0</v>
      </c>
      <c r="BP32" s="4">
        <f t="shared" si="19"/>
        <v>0</v>
      </c>
      <c r="BQ32" s="4">
        <f t="shared" si="19"/>
        <v>0</v>
      </c>
      <c r="BR32" s="4">
        <f t="shared" si="19"/>
        <v>0</v>
      </c>
      <c r="BS32" s="4">
        <f t="shared" si="19"/>
        <v>0</v>
      </c>
      <c r="BT32" s="4">
        <f t="shared" si="19"/>
        <v>0</v>
      </c>
      <c r="BU32" s="4">
        <f t="shared" si="19"/>
        <v>0</v>
      </c>
      <c r="BV32" s="4">
        <f t="shared" si="19"/>
        <v>0</v>
      </c>
      <c r="BW32" s="4">
        <f t="shared" si="19"/>
        <v>0</v>
      </c>
      <c r="BX32" s="4">
        <f t="shared" si="19"/>
        <v>0</v>
      </c>
      <c r="BZ32" s="6">
        <f t="shared" si="4"/>
        <v>0.63346613545816743</v>
      </c>
    </row>
    <row r="33" spans="1:78" x14ac:dyDescent="0.3">
      <c r="A33" t="s">
        <v>8</v>
      </c>
      <c r="B33" s="4">
        <f t="shared" ref="B33:AG33" si="20">B8/$BY8</f>
        <v>1.5706806282722512E-2</v>
      </c>
      <c r="C33" s="4">
        <f t="shared" si="20"/>
        <v>3.9267015706806283E-2</v>
      </c>
      <c r="D33" s="4">
        <f t="shared" si="20"/>
        <v>2.8795811518324606E-2</v>
      </c>
      <c r="E33" s="4">
        <f t="shared" si="20"/>
        <v>2.356020942408377E-2</v>
      </c>
      <c r="F33" s="4">
        <f t="shared" si="20"/>
        <v>3.1413612565445025E-2</v>
      </c>
      <c r="G33" s="4">
        <f t="shared" si="20"/>
        <v>2.8795811518324606E-2</v>
      </c>
      <c r="H33" s="4">
        <f t="shared" si="20"/>
        <v>5.4973821989528798E-2</v>
      </c>
      <c r="I33" s="4">
        <f t="shared" si="20"/>
        <v>4.9738219895287955E-2</v>
      </c>
      <c r="J33" s="4">
        <f t="shared" si="20"/>
        <v>4.4502617801047119E-2</v>
      </c>
      <c r="K33" s="4">
        <f t="shared" si="20"/>
        <v>4.4502617801047119E-2</v>
      </c>
      <c r="L33" s="4">
        <f t="shared" si="20"/>
        <v>4.9738219895287955E-2</v>
      </c>
      <c r="M33" s="4">
        <f t="shared" si="20"/>
        <v>9.1623036649214659E-2</v>
      </c>
      <c r="N33" s="4">
        <f t="shared" si="20"/>
        <v>9.4240837696335081E-2</v>
      </c>
      <c r="O33" s="4">
        <f t="shared" si="20"/>
        <v>9.4240837696335081E-2</v>
      </c>
      <c r="P33" s="4">
        <f t="shared" si="20"/>
        <v>7.8534031413612565E-2</v>
      </c>
      <c r="Q33" s="4">
        <f t="shared" si="20"/>
        <v>9.4240837696335081E-2</v>
      </c>
      <c r="R33" s="4">
        <f t="shared" si="20"/>
        <v>4.9738219895287955E-2</v>
      </c>
      <c r="S33" s="4">
        <f t="shared" si="20"/>
        <v>3.1413612565445025E-2</v>
      </c>
      <c r="T33" s="4">
        <f t="shared" si="20"/>
        <v>1.5706806282722512E-2</v>
      </c>
      <c r="U33" s="4">
        <f t="shared" si="20"/>
        <v>2.0942408376963352E-2</v>
      </c>
      <c r="V33" s="4">
        <f t="shared" si="20"/>
        <v>7.8534031413612562E-3</v>
      </c>
      <c r="W33" s="4">
        <f t="shared" si="20"/>
        <v>7.8534031413612562E-3</v>
      </c>
      <c r="X33" s="4">
        <f t="shared" si="20"/>
        <v>0</v>
      </c>
      <c r="Y33" s="4">
        <f t="shared" si="20"/>
        <v>0</v>
      </c>
      <c r="Z33" s="4">
        <f t="shared" si="20"/>
        <v>2.617801047120419E-3</v>
      </c>
      <c r="AA33" s="4">
        <f t="shared" si="20"/>
        <v>0</v>
      </c>
      <c r="AB33" s="4">
        <f t="shared" si="20"/>
        <v>0</v>
      </c>
      <c r="AC33" s="4">
        <f t="shared" si="20"/>
        <v>0</v>
      </c>
      <c r="AD33" s="4">
        <f t="shared" si="20"/>
        <v>0</v>
      </c>
      <c r="AE33" s="4">
        <f t="shared" si="20"/>
        <v>0</v>
      </c>
      <c r="AF33" s="4">
        <f t="shared" si="20"/>
        <v>0</v>
      </c>
      <c r="AG33" s="4">
        <f t="shared" si="20"/>
        <v>0</v>
      </c>
      <c r="AH33" s="4">
        <f t="shared" ref="AH33:BM33" si="21">AH8/$BY8</f>
        <v>0</v>
      </c>
      <c r="AI33" s="4">
        <f t="shared" si="21"/>
        <v>0</v>
      </c>
      <c r="AJ33" s="4">
        <f t="shared" si="21"/>
        <v>0</v>
      </c>
      <c r="AK33" s="4">
        <f t="shared" si="21"/>
        <v>0</v>
      </c>
      <c r="AL33" s="4">
        <f t="shared" si="21"/>
        <v>0</v>
      </c>
      <c r="AM33" s="4">
        <f t="shared" si="21"/>
        <v>0</v>
      </c>
      <c r="AN33" s="4">
        <f t="shared" si="21"/>
        <v>0</v>
      </c>
      <c r="AO33" s="4">
        <f t="shared" si="21"/>
        <v>0</v>
      </c>
      <c r="AP33" s="4">
        <f t="shared" si="21"/>
        <v>0</v>
      </c>
      <c r="AQ33" s="4">
        <f t="shared" si="21"/>
        <v>0</v>
      </c>
      <c r="AR33" s="4">
        <f t="shared" si="21"/>
        <v>0</v>
      </c>
      <c r="AS33" s="4">
        <f t="shared" si="21"/>
        <v>0</v>
      </c>
      <c r="AT33" s="4">
        <f t="shared" si="21"/>
        <v>0</v>
      </c>
      <c r="AU33" s="4">
        <f t="shared" si="21"/>
        <v>0</v>
      </c>
      <c r="AV33" s="4">
        <f t="shared" si="21"/>
        <v>0</v>
      </c>
      <c r="AW33" s="4">
        <f t="shared" si="21"/>
        <v>0</v>
      </c>
      <c r="AX33" s="4">
        <f t="shared" si="21"/>
        <v>0</v>
      </c>
      <c r="AY33" s="4">
        <f t="shared" si="21"/>
        <v>0</v>
      </c>
      <c r="AZ33" s="4">
        <f t="shared" si="21"/>
        <v>0</v>
      </c>
      <c r="BA33" s="4">
        <f t="shared" si="21"/>
        <v>0</v>
      </c>
      <c r="BB33" s="4">
        <f t="shared" si="21"/>
        <v>0</v>
      </c>
      <c r="BC33" s="4">
        <f t="shared" si="21"/>
        <v>0</v>
      </c>
      <c r="BD33" s="4">
        <f t="shared" si="21"/>
        <v>0</v>
      </c>
      <c r="BE33" s="4">
        <f t="shared" si="21"/>
        <v>0</v>
      </c>
      <c r="BF33" s="4">
        <f t="shared" si="21"/>
        <v>0</v>
      </c>
      <c r="BG33" s="4">
        <f t="shared" si="21"/>
        <v>0</v>
      </c>
      <c r="BH33" s="4">
        <f t="shared" si="21"/>
        <v>0</v>
      </c>
      <c r="BI33" s="4">
        <f t="shared" si="21"/>
        <v>0</v>
      </c>
      <c r="BJ33" s="4">
        <f t="shared" si="21"/>
        <v>0</v>
      </c>
      <c r="BK33" s="4">
        <f t="shared" si="21"/>
        <v>0</v>
      </c>
      <c r="BL33" s="4">
        <f t="shared" si="21"/>
        <v>0</v>
      </c>
      <c r="BM33" s="4">
        <f t="shared" si="21"/>
        <v>0</v>
      </c>
      <c r="BN33" s="4">
        <f t="shared" ref="BN33:BX33" si="22">BN8/$BY8</f>
        <v>0</v>
      </c>
      <c r="BO33" s="4">
        <f t="shared" si="22"/>
        <v>0</v>
      </c>
      <c r="BP33" s="4">
        <f t="shared" si="22"/>
        <v>0</v>
      </c>
      <c r="BQ33" s="4">
        <f t="shared" si="22"/>
        <v>0</v>
      </c>
      <c r="BR33" s="4">
        <f t="shared" si="22"/>
        <v>0</v>
      </c>
      <c r="BS33" s="4">
        <f t="shared" si="22"/>
        <v>0</v>
      </c>
      <c r="BT33" s="4">
        <f t="shared" si="22"/>
        <v>0</v>
      </c>
      <c r="BU33" s="4">
        <f t="shared" si="22"/>
        <v>0</v>
      </c>
      <c r="BV33" s="4">
        <f t="shared" si="22"/>
        <v>0</v>
      </c>
      <c r="BW33" s="4">
        <f t="shared" si="22"/>
        <v>0</v>
      </c>
      <c r="BX33" s="4">
        <f t="shared" si="22"/>
        <v>0</v>
      </c>
      <c r="BZ33" s="6">
        <f t="shared" si="4"/>
        <v>0.63874345549738221</v>
      </c>
    </row>
    <row r="34" spans="1:78" x14ac:dyDescent="0.3">
      <c r="A34" t="s">
        <v>51</v>
      </c>
      <c r="B34" s="4">
        <f t="shared" ref="B34:AG34" si="23">B9/$BY9</f>
        <v>1.6472868217054265E-2</v>
      </c>
      <c r="C34" s="4">
        <f t="shared" si="23"/>
        <v>2.0348837209302327E-2</v>
      </c>
      <c r="D34" s="4">
        <f t="shared" si="23"/>
        <v>2.3255813953488372E-2</v>
      </c>
      <c r="E34" s="4">
        <f t="shared" si="23"/>
        <v>1.5503875968992248E-2</v>
      </c>
      <c r="F34" s="4">
        <f t="shared" si="23"/>
        <v>3.0038759689922482E-2</v>
      </c>
      <c r="G34" s="4">
        <f t="shared" si="23"/>
        <v>2.4224806201550389E-2</v>
      </c>
      <c r="H34" s="4">
        <f t="shared" si="23"/>
        <v>5.0387596899224806E-2</v>
      </c>
      <c r="I34" s="4">
        <f t="shared" si="23"/>
        <v>3.1007751937984496E-2</v>
      </c>
      <c r="J34" s="4">
        <f t="shared" si="23"/>
        <v>3.7790697674418602E-2</v>
      </c>
      <c r="K34" s="4">
        <f t="shared" si="23"/>
        <v>5.5232558139534885E-2</v>
      </c>
      <c r="L34" s="4">
        <f t="shared" si="23"/>
        <v>8.1395348837209308E-2</v>
      </c>
      <c r="M34" s="4">
        <f t="shared" si="23"/>
        <v>8.1395348837209308E-2</v>
      </c>
      <c r="N34" s="4">
        <f t="shared" si="23"/>
        <v>9.3023255813953487E-2</v>
      </c>
      <c r="O34" s="4">
        <f t="shared" si="23"/>
        <v>6.7829457364341081E-2</v>
      </c>
      <c r="P34" s="4">
        <f t="shared" si="23"/>
        <v>6.3953488372093026E-2</v>
      </c>
      <c r="Q34" s="4">
        <f t="shared" si="23"/>
        <v>6.2984496124031009E-2</v>
      </c>
      <c r="R34" s="4">
        <f t="shared" si="23"/>
        <v>6.2984496124031009E-2</v>
      </c>
      <c r="S34" s="4">
        <f t="shared" si="23"/>
        <v>6.2015503875968991E-2</v>
      </c>
      <c r="T34" s="4">
        <f t="shared" si="23"/>
        <v>4.4573643410852716E-2</v>
      </c>
      <c r="U34" s="4">
        <f t="shared" si="23"/>
        <v>1.937984496124031E-2</v>
      </c>
      <c r="V34" s="4">
        <f t="shared" si="23"/>
        <v>2.8100775193798451E-2</v>
      </c>
      <c r="W34" s="4">
        <f t="shared" si="23"/>
        <v>1.065891472868217E-2</v>
      </c>
      <c r="X34" s="4">
        <f t="shared" si="23"/>
        <v>1.065891472868217E-2</v>
      </c>
      <c r="Y34" s="4">
        <f t="shared" si="23"/>
        <v>9.6899224806201549E-4</v>
      </c>
      <c r="Z34" s="4">
        <f t="shared" si="23"/>
        <v>2.9069767441860465E-3</v>
      </c>
      <c r="AA34" s="4">
        <f t="shared" si="23"/>
        <v>0</v>
      </c>
      <c r="AB34" s="4">
        <f t="shared" si="23"/>
        <v>0</v>
      </c>
      <c r="AC34" s="4">
        <f t="shared" si="23"/>
        <v>0</v>
      </c>
      <c r="AD34" s="4">
        <f t="shared" si="23"/>
        <v>0</v>
      </c>
      <c r="AE34" s="4">
        <f t="shared" si="23"/>
        <v>0</v>
      </c>
      <c r="AF34" s="4">
        <f t="shared" si="23"/>
        <v>1.937984496124031E-3</v>
      </c>
      <c r="AG34" s="4">
        <f t="shared" si="23"/>
        <v>0</v>
      </c>
      <c r="AH34" s="4">
        <f t="shared" ref="AH34:BM34" si="24">AH9/$BY9</f>
        <v>0</v>
      </c>
      <c r="AI34" s="4">
        <f t="shared" si="24"/>
        <v>0</v>
      </c>
      <c r="AJ34" s="4">
        <f t="shared" si="24"/>
        <v>0</v>
      </c>
      <c r="AK34" s="4">
        <f t="shared" si="24"/>
        <v>0</v>
      </c>
      <c r="AL34" s="4">
        <f t="shared" si="24"/>
        <v>0</v>
      </c>
      <c r="AM34" s="4">
        <f t="shared" si="24"/>
        <v>0</v>
      </c>
      <c r="AN34" s="4">
        <f t="shared" si="24"/>
        <v>0</v>
      </c>
      <c r="AO34" s="4">
        <f t="shared" si="24"/>
        <v>0</v>
      </c>
      <c r="AP34" s="4">
        <f t="shared" si="24"/>
        <v>0</v>
      </c>
      <c r="AQ34" s="4">
        <f t="shared" si="24"/>
        <v>0</v>
      </c>
      <c r="AR34" s="4">
        <f t="shared" si="24"/>
        <v>0</v>
      </c>
      <c r="AS34" s="4">
        <f t="shared" si="24"/>
        <v>0</v>
      </c>
      <c r="AT34" s="4">
        <f t="shared" si="24"/>
        <v>0</v>
      </c>
      <c r="AU34" s="4">
        <f t="shared" si="24"/>
        <v>0</v>
      </c>
      <c r="AV34" s="4">
        <f t="shared" si="24"/>
        <v>9.6899224806201549E-4</v>
      </c>
      <c r="AW34" s="4">
        <f t="shared" si="24"/>
        <v>0</v>
      </c>
      <c r="AX34" s="4">
        <f t="shared" si="24"/>
        <v>0</v>
      </c>
      <c r="AY34" s="4">
        <f t="shared" si="24"/>
        <v>0</v>
      </c>
      <c r="AZ34" s="4">
        <f t="shared" si="24"/>
        <v>0</v>
      </c>
      <c r="BA34" s="4">
        <f t="shared" si="24"/>
        <v>0</v>
      </c>
      <c r="BB34" s="4">
        <f t="shared" si="24"/>
        <v>0</v>
      </c>
      <c r="BC34" s="4">
        <f t="shared" si="24"/>
        <v>0</v>
      </c>
      <c r="BD34" s="4">
        <f t="shared" si="24"/>
        <v>0</v>
      </c>
      <c r="BE34" s="4">
        <f t="shared" si="24"/>
        <v>0</v>
      </c>
      <c r="BF34" s="4">
        <f t="shared" si="24"/>
        <v>0</v>
      </c>
      <c r="BG34" s="4">
        <f t="shared" si="24"/>
        <v>0</v>
      </c>
      <c r="BH34" s="4">
        <f t="shared" si="24"/>
        <v>0</v>
      </c>
      <c r="BI34" s="4">
        <f t="shared" si="24"/>
        <v>0</v>
      </c>
      <c r="BJ34" s="4">
        <f t="shared" si="24"/>
        <v>0</v>
      </c>
      <c r="BK34" s="4">
        <f t="shared" si="24"/>
        <v>0</v>
      </c>
      <c r="BL34" s="4">
        <f t="shared" si="24"/>
        <v>0</v>
      </c>
      <c r="BM34" s="4">
        <f t="shared" si="24"/>
        <v>0</v>
      </c>
      <c r="BN34" s="4">
        <f t="shared" ref="BN34:BX34" si="25">BN9/$BY9</f>
        <v>0</v>
      </c>
      <c r="BO34" s="4">
        <f t="shared" si="25"/>
        <v>0</v>
      </c>
      <c r="BP34" s="4">
        <f t="shared" si="25"/>
        <v>0</v>
      </c>
      <c r="BQ34" s="4">
        <f t="shared" si="25"/>
        <v>0</v>
      </c>
      <c r="BR34" s="4">
        <f t="shared" si="25"/>
        <v>0</v>
      </c>
      <c r="BS34" s="4">
        <f t="shared" si="25"/>
        <v>0</v>
      </c>
      <c r="BT34" s="4">
        <f t="shared" si="25"/>
        <v>0</v>
      </c>
      <c r="BU34" s="4">
        <f t="shared" si="25"/>
        <v>0</v>
      </c>
      <c r="BV34" s="4">
        <f t="shared" si="25"/>
        <v>0</v>
      </c>
      <c r="BW34" s="4">
        <f t="shared" si="25"/>
        <v>0</v>
      </c>
      <c r="BX34" s="4">
        <f t="shared" si="25"/>
        <v>0</v>
      </c>
      <c r="BZ34" s="6">
        <f t="shared" si="4"/>
        <v>0.69573643410852726</v>
      </c>
    </row>
    <row r="35" spans="1:78" x14ac:dyDescent="0.3">
      <c r="A35" t="s">
        <v>77</v>
      </c>
      <c r="B35" s="4">
        <f t="shared" ref="B35:AG35" si="26">B10/$BY10</f>
        <v>1.8115942028985508E-2</v>
      </c>
      <c r="C35" s="4">
        <f t="shared" si="26"/>
        <v>2.8985507246376812E-2</v>
      </c>
      <c r="D35" s="4">
        <f t="shared" si="26"/>
        <v>1.8115942028985508E-2</v>
      </c>
      <c r="E35" s="4">
        <f t="shared" si="26"/>
        <v>3.2608695652173912E-2</v>
      </c>
      <c r="F35" s="4">
        <f t="shared" si="26"/>
        <v>4.3478260869565216E-2</v>
      </c>
      <c r="G35" s="4">
        <f t="shared" si="26"/>
        <v>4.710144927536232E-2</v>
      </c>
      <c r="H35" s="4">
        <f t="shared" si="26"/>
        <v>2.5362318840579712E-2</v>
      </c>
      <c r="I35" s="4">
        <f t="shared" si="26"/>
        <v>2.8985507246376812E-2</v>
      </c>
      <c r="J35" s="4">
        <f t="shared" si="26"/>
        <v>3.2608695652173912E-2</v>
      </c>
      <c r="K35" s="4">
        <f t="shared" si="26"/>
        <v>4.710144927536232E-2</v>
      </c>
      <c r="L35" s="4">
        <f t="shared" si="26"/>
        <v>4.710144927536232E-2</v>
      </c>
      <c r="M35" s="4">
        <f t="shared" si="26"/>
        <v>6.5217391304347824E-2</v>
      </c>
      <c r="N35" s="4">
        <f t="shared" si="26"/>
        <v>4.710144927536232E-2</v>
      </c>
      <c r="O35" s="4">
        <f t="shared" si="26"/>
        <v>4.3478260869565216E-2</v>
      </c>
      <c r="P35" s="4">
        <f t="shared" si="26"/>
        <v>6.8840579710144928E-2</v>
      </c>
      <c r="Q35" s="4">
        <f t="shared" si="26"/>
        <v>8.3333333333333329E-2</v>
      </c>
      <c r="R35" s="4">
        <f t="shared" si="26"/>
        <v>7.2463768115942032E-2</v>
      </c>
      <c r="S35" s="4">
        <f t="shared" si="26"/>
        <v>4.710144927536232E-2</v>
      </c>
      <c r="T35" s="4">
        <f t="shared" si="26"/>
        <v>7.2463768115942032E-2</v>
      </c>
      <c r="U35" s="4">
        <f t="shared" si="26"/>
        <v>5.0724637681159424E-2</v>
      </c>
      <c r="V35" s="4">
        <f t="shared" si="26"/>
        <v>3.2608695652173912E-2</v>
      </c>
      <c r="W35" s="4">
        <f t="shared" si="26"/>
        <v>1.4492753623188406E-2</v>
      </c>
      <c r="X35" s="4">
        <f t="shared" si="26"/>
        <v>1.4492753623188406E-2</v>
      </c>
      <c r="Y35" s="4">
        <f t="shared" si="26"/>
        <v>7.246376811594203E-3</v>
      </c>
      <c r="Z35" s="4">
        <f t="shared" si="26"/>
        <v>3.6231884057971015E-3</v>
      </c>
      <c r="AA35" s="4">
        <f t="shared" si="26"/>
        <v>3.6231884057971015E-3</v>
      </c>
      <c r="AB35" s="4">
        <f t="shared" si="26"/>
        <v>0</v>
      </c>
      <c r="AC35" s="4">
        <f t="shared" si="26"/>
        <v>0</v>
      </c>
      <c r="AD35" s="4">
        <f t="shared" si="26"/>
        <v>0</v>
      </c>
      <c r="AE35" s="4">
        <f t="shared" si="26"/>
        <v>0</v>
      </c>
      <c r="AF35" s="4">
        <f t="shared" si="26"/>
        <v>0</v>
      </c>
      <c r="AG35" s="4">
        <f t="shared" si="26"/>
        <v>0</v>
      </c>
      <c r="AH35" s="4">
        <f t="shared" ref="AH35:BM35" si="27">AH10/$BY10</f>
        <v>0</v>
      </c>
      <c r="AI35" s="4">
        <f t="shared" si="27"/>
        <v>0</v>
      </c>
      <c r="AJ35" s="4">
        <f t="shared" si="27"/>
        <v>3.6231884057971015E-3</v>
      </c>
      <c r="AK35" s="4">
        <f t="shared" si="27"/>
        <v>0</v>
      </c>
      <c r="AL35" s="4">
        <f t="shared" si="27"/>
        <v>0</v>
      </c>
      <c r="AM35" s="4">
        <f t="shared" si="27"/>
        <v>0</v>
      </c>
      <c r="AN35" s="4">
        <f t="shared" si="27"/>
        <v>0</v>
      </c>
      <c r="AO35" s="4">
        <f t="shared" si="27"/>
        <v>0</v>
      </c>
      <c r="AP35" s="4">
        <f t="shared" si="27"/>
        <v>0</v>
      </c>
      <c r="AQ35" s="4">
        <f t="shared" si="27"/>
        <v>0</v>
      </c>
      <c r="AR35" s="4">
        <f t="shared" si="27"/>
        <v>0</v>
      </c>
      <c r="AS35" s="4">
        <f t="shared" si="27"/>
        <v>0</v>
      </c>
      <c r="AT35" s="4">
        <f t="shared" si="27"/>
        <v>0</v>
      </c>
      <c r="AU35" s="4">
        <f t="shared" si="27"/>
        <v>0</v>
      </c>
      <c r="AV35" s="4">
        <f t="shared" si="27"/>
        <v>0</v>
      </c>
      <c r="AW35" s="4">
        <f t="shared" si="27"/>
        <v>0</v>
      </c>
      <c r="AX35" s="4">
        <f t="shared" si="27"/>
        <v>0</v>
      </c>
      <c r="AY35" s="4">
        <f t="shared" si="27"/>
        <v>0</v>
      </c>
      <c r="AZ35" s="4">
        <f t="shared" si="27"/>
        <v>0</v>
      </c>
      <c r="BA35" s="4">
        <f t="shared" si="27"/>
        <v>0</v>
      </c>
      <c r="BB35" s="4">
        <f t="shared" si="27"/>
        <v>0</v>
      </c>
      <c r="BC35" s="4">
        <f t="shared" si="27"/>
        <v>0</v>
      </c>
      <c r="BD35" s="4">
        <f t="shared" si="27"/>
        <v>0</v>
      </c>
      <c r="BE35" s="4">
        <f t="shared" si="27"/>
        <v>0</v>
      </c>
      <c r="BF35" s="4">
        <f t="shared" si="27"/>
        <v>0</v>
      </c>
      <c r="BG35" s="4">
        <f t="shared" si="27"/>
        <v>0</v>
      </c>
      <c r="BH35" s="4">
        <f t="shared" si="27"/>
        <v>0</v>
      </c>
      <c r="BI35" s="4">
        <f t="shared" si="27"/>
        <v>0</v>
      </c>
      <c r="BJ35" s="4">
        <f t="shared" si="27"/>
        <v>0</v>
      </c>
      <c r="BK35" s="4">
        <f t="shared" si="27"/>
        <v>0</v>
      </c>
      <c r="BL35" s="4">
        <f t="shared" si="27"/>
        <v>0</v>
      </c>
      <c r="BM35" s="4">
        <f t="shared" si="27"/>
        <v>0</v>
      </c>
      <c r="BN35" s="4">
        <f t="shared" ref="BN35:BX35" si="28">BN10/$BY10</f>
        <v>0</v>
      </c>
      <c r="BO35" s="4">
        <f t="shared" si="28"/>
        <v>0</v>
      </c>
      <c r="BP35" s="4">
        <f t="shared" si="28"/>
        <v>0</v>
      </c>
      <c r="BQ35" s="4">
        <f t="shared" si="28"/>
        <v>0</v>
      </c>
      <c r="BR35" s="4">
        <f t="shared" si="28"/>
        <v>0</v>
      </c>
      <c r="BS35" s="4">
        <f t="shared" si="28"/>
        <v>0</v>
      </c>
      <c r="BT35" s="4">
        <f t="shared" si="28"/>
        <v>0</v>
      </c>
      <c r="BU35" s="4">
        <f t="shared" si="28"/>
        <v>0</v>
      </c>
      <c r="BV35" s="4">
        <f t="shared" si="28"/>
        <v>0</v>
      </c>
      <c r="BW35" s="4">
        <f t="shared" si="28"/>
        <v>0</v>
      </c>
      <c r="BX35" s="4">
        <f t="shared" si="28"/>
        <v>0</v>
      </c>
      <c r="BZ35" s="6">
        <f t="shared" si="4"/>
        <v>0.67753623188405798</v>
      </c>
    </row>
    <row r="36" spans="1:78" x14ac:dyDescent="0.3">
      <c r="A36" t="s">
        <v>74</v>
      </c>
      <c r="B36" s="4">
        <f t="shared" ref="B36:AG36" si="29">B11/$BY11</f>
        <v>1.5671641791044775E-2</v>
      </c>
      <c r="C36" s="4">
        <f t="shared" si="29"/>
        <v>3.2089552238805968E-2</v>
      </c>
      <c r="D36" s="4">
        <f t="shared" si="29"/>
        <v>3.3582089552238806E-2</v>
      </c>
      <c r="E36" s="4">
        <f t="shared" si="29"/>
        <v>3.5074626865671643E-2</v>
      </c>
      <c r="F36" s="4">
        <f t="shared" si="29"/>
        <v>3.4328358208955224E-2</v>
      </c>
      <c r="G36" s="4">
        <f t="shared" si="29"/>
        <v>3.656716417910448E-2</v>
      </c>
      <c r="H36" s="4">
        <f t="shared" si="29"/>
        <v>4.6268656716417909E-2</v>
      </c>
      <c r="I36" s="4">
        <f t="shared" si="29"/>
        <v>3.134328358208955E-2</v>
      </c>
      <c r="J36" s="4">
        <f t="shared" si="29"/>
        <v>4.7761194029850747E-2</v>
      </c>
      <c r="K36" s="4">
        <f t="shared" si="29"/>
        <v>5.8955223880597013E-2</v>
      </c>
      <c r="L36" s="4">
        <f t="shared" si="29"/>
        <v>7.537313432835821E-2</v>
      </c>
      <c r="M36" s="4">
        <f t="shared" si="29"/>
        <v>6.7910447761194023E-2</v>
      </c>
      <c r="N36" s="4">
        <f t="shared" si="29"/>
        <v>8.2089552238805971E-2</v>
      </c>
      <c r="O36" s="4">
        <f t="shared" si="29"/>
        <v>8.0597014925373134E-2</v>
      </c>
      <c r="P36" s="4">
        <f t="shared" si="29"/>
        <v>5.6716417910447764E-2</v>
      </c>
      <c r="Q36" s="4">
        <f t="shared" si="29"/>
        <v>5.8208955223880594E-2</v>
      </c>
      <c r="R36" s="4">
        <f t="shared" si="29"/>
        <v>6.3432835820895525E-2</v>
      </c>
      <c r="S36" s="4">
        <f t="shared" si="29"/>
        <v>4.4029850746268653E-2</v>
      </c>
      <c r="T36" s="4">
        <f t="shared" si="29"/>
        <v>3.4328358208955224E-2</v>
      </c>
      <c r="U36" s="4">
        <f t="shared" si="29"/>
        <v>1.8656716417910446E-2</v>
      </c>
      <c r="V36" s="4">
        <f t="shared" si="29"/>
        <v>1.7164179104477612E-2</v>
      </c>
      <c r="W36" s="4">
        <f t="shared" si="29"/>
        <v>8.2089552238805968E-3</v>
      </c>
      <c r="X36" s="4">
        <f t="shared" si="29"/>
        <v>7.462686567164179E-3</v>
      </c>
      <c r="Y36" s="4">
        <f t="shared" si="29"/>
        <v>5.9701492537313433E-3</v>
      </c>
      <c r="Z36" s="4">
        <f t="shared" si="29"/>
        <v>4.4776119402985077E-3</v>
      </c>
      <c r="AA36" s="4">
        <f t="shared" si="29"/>
        <v>2.2388059701492539E-3</v>
      </c>
      <c r="AB36" s="4">
        <f t="shared" si="29"/>
        <v>7.4626865671641792E-4</v>
      </c>
      <c r="AC36" s="4">
        <f t="shared" si="29"/>
        <v>0</v>
      </c>
      <c r="AD36" s="4">
        <f t="shared" si="29"/>
        <v>0</v>
      </c>
      <c r="AE36" s="4">
        <f t="shared" si="29"/>
        <v>0</v>
      </c>
      <c r="AF36" s="4">
        <f t="shared" si="29"/>
        <v>0</v>
      </c>
      <c r="AG36" s="4">
        <f t="shared" si="29"/>
        <v>0</v>
      </c>
      <c r="AH36" s="4">
        <f t="shared" ref="AH36:BM36" si="30">AH11/$BY11</f>
        <v>0</v>
      </c>
      <c r="AI36" s="4">
        <f t="shared" si="30"/>
        <v>0</v>
      </c>
      <c r="AJ36" s="4">
        <f t="shared" si="30"/>
        <v>0</v>
      </c>
      <c r="AK36" s="4">
        <f t="shared" si="30"/>
        <v>0</v>
      </c>
      <c r="AL36" s="4">
        <f t="shared" si="30"/>
        <v>0</v>
      </c>
      <c r="AM36" s="4">
        <f t="shared" si="30"/>
        <v>0</v>
      </c>
      <c r="AN36" s="4">
        <f t="shared" si="30"/>
        <v>0</v>
      </c>
      <c r="AO36" s="4">
        <f t="shared" si="30"/>
        <v>7.4626865671641792E-4</v>
      </c>
      <c r="AP36" s="4">
        <f t="shared" si="30"/>
        <v>0</v>
      </c>
      <c r="AQ36" s="4">
        <f t="shared" si="30"/>
        <v>0</v>
      </c>
      <c r="AR36" s="4">
        <f t="shared" si="30"/>
        <v>0</v>
      </c>
      <c r="AS36" s="4">
        <f t="shared" si="30"/>
        <v>0</v>
      </c>
      <c r="AT36" s="4">
        <f t="shared" si="30"/>
        <v>0</v>
      </c>
      <c r="AU36" s="4">
        <f t="shared" si="30"/>
        <v>0</v>
      </c>
      <c r="AV36" s="4">
        <f t="shared" si="30"/>
        <v>0</v>
      </c>
      <c r="AW36" s="4">
        <f t="shared" si="30"/>
        <v>0</v>
      </c>
      <c r="AX36" s="4">
        <f t="shared" si="30"/>
        <v>0</v>
      </c>
      <c r="AY36" s="4">
        <f t="shared" si="30"/>
        <v>0</v>
      </c>
      <c r="AZ36" s="4">
        <f t="shared" si="30"/>
        <v>0</v>
      </c>
      <c r="BA36" s="4">
        <f t="shared" si="30"/>
        <v>0</v>
      </c>
      <c r="BB36" s="4">
        <f t="shared" si="30"/>
        <v>0</v>
      </c>
      <c r="BC36" s="4">
        <f t="shared" si="30"/>
        <v>0</v>
      </c>
      <c r="BD36" s="4">
        <f t="shared" si="30"/>
        <v>0</v>
      </c>
      <c r="BE36" s="4">
        <f t="shared" si="30"/>
        <v>0</v>
      </c>
      <c r="BF36" s="4">
        <f t="shared" si="30"/>
        <v>0</v>
      </c>
      <c r="BG36" s="4">
        <f t="shared" si="30"/>
        <v>0</v>
      </c>
      <c r="BH36" s="4">
        <f t="shared" si="30"/>
        <v>0</v>
      </c>
      <c r="BI36" s="4">
        <f t="shared" si="30"/>
        <v>0</v>
      </c>
      <c r="BJ36" s="4">
        <f t="shared" si="30"/>
        <v>0</v>
      </c>
      <c r="BK36" s="4">
        <f t="shared" si="30"/>
        <v>0</v>
      </c>
      <c r="BL36" s="4">
        <f t="shared" si="30"/>
        <v>0</v>
      </c>
      <c r="BM36" s="4">
        <f t="shared" si="30"/>
        <v>0</v>
      </c>
      <c r="BN36" s="4">
        <f t="shared" ref="BN36:BX36" si="31">BN11/$BY11</f>
        <v>0</v>
      </c>
      <c r="BO36" s="4">
        <f t="shared" si="31"/>
        <v>0</v>
      </c>
      <c r="BP36" s="4">
        <f t="shared" si="31"/>
        <v>0</v>
      </c>
      <c r="BQ36" s="4">
        <f t="shared" si="31"/>
        <v>0</v>
      </c>
      <c r="BR36" s="4">
        <f t="shared" si="31"/>
        <v>0</v>
      </c>
      <c r="BS36" s="4">
        <f t="shared" si="31"/>
        <v>0</v>
      </c>
      <c r="BT36" s="4">
        <f t="shared" si="31"/>
        <v>0</v>
      </c>
      <c r="BU36" s="4">
        <f t="shared" si="31"/>
        <v>0</v>
      </c>
      <c r="BV36" s="4">
        <f t="shared" si="31"/>
        <v>0</v>
      </c>
      <c r="BW36" s="4">
        <f t="shared" si="31"/>
        <v>0</v>
      </c>
      <c r="BX36" s="4">
        <f t="shared" si="31"/>
        <v>0</v>
      </c>
      <c r="BZ36" s="6">
        <f t="shared" si="4"/>
        <v>0.62835820895522387</v>
      </c>
    </row>
    <row r="37" spans="1:78" x14ac:dyDescent="0.3">
      <c r="A37" t="s">
        <v>13</v>
      </c>
      <c r="B37" s="4">
        <f t="shared" ref="B37:AG37" si="32">B12/$BY12</f>
        <v>1.5544041450777202E-2</v>
      </c>
      <c r="C37" s="4">
        <f t="shared" si="32"/>
        <v>3.6269430051813469E-2</v>
      </c>
      <c r="D37" s="4">
        <f t="shared" si="32"/>
        <v>6.2176165803108807E-2</v>
      </c>
      <c r="E37" s="4">
        <f t="shared" si="32"/>
        <v>4.6632124352331605E-2</v>
      </c>
      <c r="F37" s="4">
        <f t="shared" si="32"/>
        <v>6.7357512953367879E-2</v>
      </c>
      <c r="G37" s="4">
        <f t="shared" si="32"/>
        <v>5.9585492227979271E-2</v>
      </c>
      <c r="H37" s="4">
        <f t="shared" si="32"/>
        <v>4.9222797927461141E-2</v>
      </c>
      <c r="I37" s="4">
        <f t="shared" si="32"/>
        <v>5.181347150259067E-2</v>
      </c>
      <c r="J37" s="4">
        <f t="shared" si="32"/>
        <v>5.6994818652849742E-2</v>
      </c>
      <c r="K37" s="4">
        <f t="shared" si="32"/>
        <v>4.9222797927461141E-2</v>
      </c>
      <c r="L37" s="4">
        <f t="shared" si="32"/>
        <v>4.9222797927461141E-2</v>
      </c>
      <c r="M37" s="4">
        <f t="shared" si="32"/>
        <v>5.4404145077720206E-2</v>
      </c>
      <c r="N37" s="4">
        <f t="shared" si="32"/>
        <v>5.9585492227979271E-2</v>
      </c>
      <c r="O37" s="4">
        <f t="shared" si="32"/>
        <v>6.7357512953367879E-2</v>
      </c>
      <c r="P37" s="4">
        <f t="shared" si="32"/>
        <v>3.8860103626943004E-2</v>
      </c>
      <c r="Q37" s="4">
        <f t="shared" si="32"/>
        <v>4.145077720207254E-2</v>
      </c>
      <c r="R37" s="4">
        <f t="shared" si="32"/>
        <v>2.5906735751295335E-2</v>
      </c>
      <c r="S37" s="4">
        <f t="shared" si="32"/>
        <v>3.1088082901554404E-2</v>
      </c>
      <c r="T37" s="4">
        <f t="shared" si="32"/>
        <v>2.3316062176165803E-2</v>
      </c>
      <c r="U37" s="4">
        <f t="shared" si="32"/>
        <v>2.072538860103627E-2</v>
      </c>
      <c r="V37" s="4">
        <f t="shared" si="32"/>
        <v>2.8497409326424871E-2</v>
      </c>
      <c r="W37" s="4">
        <f t="shared" si="32"/>
        <v>2.072538860103627E-2</v>
      </c>
      <c r="X37" s="4">
        <f t="shared" si="32"/>
        <v>2.3316062176165803E-2</v>
      </c>
      <c r="Y37" s="4">
        <f t="shared" si="32"/>
        <v>5.1813471502590676E-3</v>
      </c>
      <c r="Z37" s="4">
        <f t="shared" si="32"/>
        <v>5.1813471502590676E-3</v>
      </c>
      <c r="AA37" s="4">
        <f t="shared" si="32"/>
        <v>0</v>
      </c>
      <c r="AB37" s="4">
        <f t="shared" si="32"/>
        <v>5.1813471502590676E-3</v>
      </c>
      <c r="AC37" s="4">
        <f t="shared" si="32"/>
        <v>2.5906735751295338E-3</v>
      </c>
      <c r="AD37" s="4">
        <f t="shared" si="32"/>
        <v>2.5906735751295338E-3</v>
      </c>
      <c r="AE37" s="4">
        <f t="shared" si="32"/>
        <v>0</v>
      </c>
      <c r="AF37" s="4">
        <f t="shared" si="32"/>
        <v>0</v>
      </c>
      <c r="AG37" s="4">
        <f t="shared" si="32"/>
        <v>0</v>
      </c>
      <c r="AH37" s="4">
        <f t="shared" ref="AH37:BM37" si="33">AH12/$BY12</f>
        <v>0</v>
      </c>
      <c r="AI37" s="4">
        <f t="shared" si="33"/>
        <v>0</v>
      </c>
      <c r="AJ37" s="4">
        <f t="shared" si="33"/>
        <v>0</v>
      </c>
      <c r="AK37" s="4">
        <f t="shared" si="33"/>
        <v>0</v>
      </c>
      <c r="AL37" s="4">
        <f t="shared" si="33"/>
        <v>0</v>
      </c>
      <c r="AM37" s="4">
        <f t="shared" si="33"/>
        <v>0</v>
      </c>
      <c r="AN37" s="4">
        <f t="shared" si="33"/>
        <v>0</v>
      </c>
      <c r="AO37" s="4">
        <f t="shared" si="33"/>
        <v>0</v>
      </c>
      <c r="AP37" s="4">
        <f t="shared" si="33"/>
        <v>0</v>
      </c>
      <c r="AQ37" s="4">
        <f t="shared" si="33"/>
        <v>0</v>
      </c>
      <c r="AR37" s="4">
        <f t="shared" si="33"/>
        <v>0</v>
      </c>
      <c r="AS37" s="4">
        <f t="shared" si="33"/>
        <v>0</v>
      </c>
      <c r="AT37" s="4">
        <f t="shared" si="33"/>
        <v>0</v>
      </c>
      <c r="AU37" s="4">
        <f t="shared" si="33"/>
        <v>0</v>
      </c>
      <c r="AV37" s="4">
        <f t="shared" si="33"/>
        <v>0</v>
      </c>
      <c r="AW37" s="4">
        <f t="shared" si="33"/>
        <v>0</v>
      </c>
      <c r="AX37" s="4">
        <f t="shared" si="33"/>
        <v>0</v>
      </c>
      <c r="AY37" s="4">
        <f t="shared" si="33"/>
        <v>0</v>
      </c>
      <c r="AZ37" s="4">
        <f t="shared" si="33"/>
        <v>0</v>
      </c>
      <c r="BA37" s="4">
        <f t="shared" si="33"/>
        <v>0</v>
      </c>
      <c r="BB37" s="4">
        <f t="shared" si="33"/>
        <v>0</v>
      </c>
      <c r="BC37" s="4">
        <f t="shared" si="33"/>
        <v>0</v>
      </c>
      <c r="BD37" s="4">
        <f t="shared" si="33"/>
        <v>0</v>
      </c>
      <c r="BE37" s="4">
        <f t="shared" si="33"/>
        <v>0</v>
      </c>
      <c r="BF37" s="4">
        <f t="shared" si="33"/>
        <v>0</v>
      </c>
      <c r="BG37" s="4">
        <f t="shared" si="33"/>
        <v>0</v>
      </c>
      <c r="BH37" s="4">
        <f t="shared" si="33"/>
        <v>0</v>
      </c>
      <c r="BI37" s="4">
        <f t="shared" si="33"/>
        <v>0</v>
      </c>
      <c r="BJ37" s="4">
        <f t="shared" si="33"/>
        <v>0</v>
      </c>
      <c r="BK37" s="4">
        <f t="shared" si="33"/>
        <v>0</v>
      </c>
      <c r="BL37" s="4">
        <f t="shared" si="33"/>
        <v>0</v>
      </c>
      <c r="BM37" s="4">
        <f t="shared" si="33"/>
        <v>0</v>
      </c>
      <c r="BN37" s="4">
        <f t="shared" ref="BN37:BX37" si="34">BN12/$BY12</f>
        <v>0</v>
      </c>
      <c r="BO37" s="4">
        <f t="shared" si="34"/>
        <v>0</v>
      </c>
      <c r="BP37" s="4">
        <f t="shared" si="34"/>
        <v>0</v>
      </c>
      <c r="BQ37" s="4">
        <f t="shared" si="34"/>
        <v>0</v>
      </c>
      <c r="BR37" s="4">
        <f t="shared" si="34"/>
        <v>0</v>
      </c>
      <c r="BS37" s="4">
        <f t="shared" si="34"/>
        <v>0</v>
      </c>
      <c r="BT37" s="4">
        <f t="shared" si="34"/>
        <v>0</v>
      </c>
      <c r="BU37" s="4">
        <f t="shared" si="34"/>
        <v>0</v>
      </c>
      <c r="BV37" s="4">
        <f t="shared" si="34"/>
        <v>0</v>
      </c>
      <c r="BW37" s="4">
        <f t="shared" si="34"/>
        <v>0</v>
      </c>
      <c r="BX37" s="4">
        <f t="shared" si="34"/>
        <v>0</v>
      </c>
      <c r="BZ37" s="6">
        <f t="shared" si="4"/>
        <v>0.50518134715025909</v>
      </c>
    </row>
    <row r="38" spans="1:78" x14ac:dyDescent="0.3">
      <c r="A38" t="s">
        <v>33</v>
      </c>
      <c r="B38" s="4">
        <f t="shared" ref="B38:AG38" si="35">B13/$BY13</f>
        <v>2.0283975659229209E-2</v>
      </c>
      <c r="C38" s="4">
        <f t="shared" si="35"/>
        <v>4.5977011494252873E-2</v>
      </c>
      <c r="D38" s="4">
        <f t="shared" si="35"/>
        <v>4.8005409060175794E-2</v>
      </c>
      <c r="E38" s="4">
        <f t="shared" si="35"/>
        <v>4.5977011494252873E-2</v>
      </c>
      <c r="F38" s="4">
        <f t="shared" si="35"/>
        <v>3.7187288708586883E-2</v>
      </c>
      <c r="G38" s="4">
        <f t="shared" si="35"/>
        <v>3.9215686274509803E-2</v>
      </c>
      <c r="H38" s="4">
        <f t="shared" si="35"/>
        <v>4.5977011494252873E-2</v>
      </c>
      <c r="I38" s="4">
        <f t="shared" si="35"/>
        <v>5.3414469235970249E-2</v>
      </c>
      <c r="J38" s="4">
        <f t="shared" si="35"/>
        <v>5.3414469235970249E-2</v>
      </c>
      <c r="K38" s="4">
        <f t="shared" si="35"/>
        <v>5.6118999323867477E-2</v>
      </c>
      <c r="L38" s="4">
        <f t="shared" si="35"/>
        <v>5.6118999323867477E-2</v>
      </c>
      <c r="M38" s="4">
        <f t="shared" si="35"/>
        <v>5.2062204192021636E-2</v>
      </c>
      <c r="N38" s="4">
        <f t="shared" si="35"/>
        <v>6.2880324543610547E-2</v>
      </c>
      <c r="O38" s="4">
        <f t="shared" si="35"/>
        <v>5.9499661933739012E-2</v>
      </c>
      <c r="P38" s="4">
        <f t="shared" si="35"/>
        <v>5.6118999323867477E-2</v>
      </c>
      <c r="Q38" s="4">
        <f t="shared" si="35"/>
        <v>5.1386071670047329E-2</v>
      </c>
      <c r="R38" s="4">
        <f t="shared" si="35"/>
        <v>5.8147396889790398E-2</v>
      </c>
      <c r="S38" s="4">
        <f t="shared" si="35"/>
        <v>4.1920216362407031E-2</v>
      </c>
      <c r="T38" s="4">
        <f t="shared" si="35"/>
        <v>2.7045300878972278E-2</v>
      </c>
      <c r="U38" s="4">
        <f t="shared" si="35"/>
        <v>2.5693035835023664E-2</v>
      </c>
      <c r="V38" s="4">
        <f t="shared" si="35"/>
        <v>1.4198782961460446E-2</v>
      </c>
      <c r="W38" s="4">
        <f t="shared" si="35"/>
        <v>1.0141987829614604E-2</v>
      </c>
      <c r="X38" s="4">
        <f t="shared" si="35"/>
        <v>8.7897227856659904E-3</v>
      </c>
      <c r="Y38" s="4">
        <f t="shared" si="35"/>
        <v>7.4374577417173765E-3</v>
      </c>
      <c r="Z38" s="4">
        <f t="shared" si="35"/>
        <v>4.0567951318458417E-3</v>
      </c>
      <c r="AA38" s="4">
        <f t="shared" si="35"/>
        <v>4.0567951318458417E-3</v>
      </c>
      <c r="AB38" s="4">
        <f t="shared" si="35"/>
        <v>2.7045300878972278E-3</v>
      </c>
      <c r="AC38" s="4">
        <f t="shared" si="35"/>
        <v>2.0283975659229209E-3</v>
      </c>
      <c r="AD38" s="4">
        <f t="shared" si="35"/>
        <v>6.7613252197430695E-4</v>
      </c>
      <c r="AE38" s="4">
        <f t="shared" si="35"/>
        <v>3.3806626098715348E-3</v>
      </c>
      <c r="AF38" s="4">
        <f t="shared" si="35"/>
        <v>2.7045300878972278E-3</v>
      </c>
      <c r="AG38" s="4">
        <f t="shared" si="35"/>
        <v>2.0283975659229209E-3</v>
      </c>
      <c r="AH38" s="4">
        <f t="shared" ref="AH38:BM38" si="36">AH13/$BY13</f>
        <v>6.7613252197430695E-4</v>
      </c>
      <c r="AI38" s="4">
        <f t="shared" si="36"/>
        <v>0</v>
      </c>
      <c r="AJ38" s="4">
        <f t="shared" si="36"/>
        <v>0</v>
      </c>
      <c r="AK38" s="4">
        <f t="shared" si="36"/>
        <v>0</v>
      </c>
      <c r="AL38" s="4">
        <f t="shared" si="36"/>
        <v>0</v>
      </c>
      <c r="AM38" s="4">
        <f t="shared" si="36"/>
        <v>0</v>
      </c>
      <c r="AN38" s="4">
        <f t="shared" si="36"/>
        <v>0</v>
      </c>
      <c r="AO38" s="4">
        <f t="shared" si="36"/>
        <v>0</v>
      </c>
      <c r="AP38" s="4">
        <f t="shared" si="36"/>
        <v>0</v>
      </c>
      <c r="AQ38" s="4">
        <f t="shared" si="36"/>
        <v>0</v>
      </c>
      <c r="AR38" s="4">
        <f t="shared" si="36"/>
        <v>0</v>
      </c>
      <c r="AS38" s="4">
        <f t="shared" si="36"/>
        <v>0</v>
      </c>
      <c r="AT38" s="4">
        <f t="shared" si="36"/>
        <v>6.7613252197430695E-4</v>
      </c>
      <c r="AU38" s="4">
        <f t="shared" si="36"/>
        <v>0</v>
      </c>
      <c r="AV38" s="4">
        <f t="shared" si="36"/>
        <v>0</v>
      </c>
      <c r="AW38" s="4">
        <f t="shared" si="36"/>
        <v>0</v>
      </c>
      <c r="AX38" s="4">
        <f t="shared" si="36"/>
        <v>0</v>
      </c>
      <c r="AY38" s="4">
        <f t="shared" si="36"/>
        <v>0</v>
      </c>
      <c r="AZ38" s="4">
        <f t="shared" si="36"/>
        <v>0</v>
      </c>
      <c r="BA38" s="4">
        <f t="shared" si="36"/>
        <v>0</v>
      </c>
      <c r="BB38" s="4">
        <f t="shared" si="36"/>
        <v>0</v>
      </c>
      <c r="BC38" s="4">
        <f t="shared" si="36"/>
        <v>0</v>
      </c>
      <c r="BD38" s="4">
        <f t="shared" si="36"/>
        <v>0</v>
      </c>
      <c r="BE38" s="4">
        <f t="shared" si="36"/>
        <v>0</v>
      </c>
      <c r="BF38" s="4">
        <f t="shared" si="36"/>
        <v>0</v>
      </c>
      <c r="BG38" s="4">
        <f t="shared" si="36"/>
        <v>0</v>
      </c>
      <c r="BH38" s="4">
        <f t="shared" si="36"/>
        <v>0</v>
      </c>
      <c r="BI38" s="4">
        <f t="shared" si="36"/>
        <v>0</v>
      </c>
      <c r="BJ38" s="4">
        <f t="shared" si="36"/>
        <v>0</v>
      </c>
      <c r="BK38" s="4">
        <f t="shared" si="36"/>
        <v>0</v>
      </c>
      <c r="BL38" s="4">
        <f t="shared" si="36"/>
        <v>0</v>
      </c>
      <c r="BM38" s="4">
        <f t="shared" si="36"/>
        <v>0</v>
      </c>
      <c r="BN38" s="4">
        <f t="shared" ref="BN38:BX38" si="37">BN13/$BY13</f>
        <v>0</v>
      </c>
      <c r="BO38" s="4">
        <f t="shared" si="37"/>
        <v>0</v>
      </c>
      <c r="BP38" s="4">
        <f t="shared" si="37"/>
        <v>0</v>
      </c>
      <c r="BQ38" s="4">
        <f t="shared" si="37"/>
        <v>0</v>
      </c>
      <c r="BR38" s="4">
        <f t="shared" si="37"/>
        <v>0</v>
      </c>
      <c r="BS38" s="4">
        <f t="shared" si="37"/>
        <v>0</v>
      </c>
      <c r="BT38" s="4">
        <f t="shared" si="37"/>
        <v>0</v>
      </c>
      <c r="BU38" s="4">
        <f t="shared" si="37"/>
        <v>0</v>
      </c>
      <c r="BV38" s="4">
        <f t="shared" si="37"/>
        <v>0</v>
      </c>
      <c r="BW38" s="4">
        <f t="shared" si="37"/>
        <v>0</v>
      </c>
      <c r="BX38" s="4">
        <f t="shared" si="37"/>
        <v>0</v>
      </c>
      <c r="BZ38" s="6">
        <f t="shared" si="4"/>
        <v>0.55442866801893176</v>
      </c>
    </row>
    <row r="39" spans="1:78" x14ac:dyDescent="0.3">
      <c r="A39" t="s">
        <v>86</v>
      </c>
      <c r="B39" s="4">
        <f t="shared" ref="B39:AG39" si="38">B14/$BY14</f>
        <v>7.9754601226993863E-2</v>
      </c>
      <c r="C39" s="4">
        <f t="shared" si="38"/>
        <v>0.12269938650306748</v>
      </c>
      <c r="D39" s="4">
        <f t="shared" si="38"/>
        <v>0.1165644171779141</v>
      </c>
      <c r="E39" s="4">
        <f t="shared" si="38"/>
        <v>0.11042944785276074</v>
      </c>
      <c r="F39" s="4">
        <f t="shared" si="38"/>
        <v>8.5889570552147243E-2</v>
      </c>
      <c r="G39" s="4">
        <f t="shared" si="38"/>
        <v>9.202453987730061E-2</v>
      </c>
      <c r="H39" s="4">
        <f t="shared" si="38"/>
        <v>6.7484662576687116E-2</v>
      </c>
      <c r="I39" s="4">
        <f t="shared" si="38"/>
        <v>5.5214723926380369E-2</v>
      </c>
      <c r="J39" s="4">
        <f t="shared" si="38"/>
        <v>1.8404907975460124E-2</v>
      </c>
      <c r="K39" s="4">
        <f t="shared" si="38"/>
        <v>3.6809815950920248E-2</v>
      </c>
      <c r="L39" s="4">
        <f t="shared" si="38"/>
        <v>3.6809815950920248E-2</v>
      </c>
      <c r="M39" s="4">
        <f t="shared" si="38"/>
        <v>7.3619631901840496E-2</v>
      </c>
      <c r="N39" s="4">
        <f t="shared" si="38"/>
        <v>4.2944785276073622E-2</v>
      </c>
      <c r="O39" s="4">
        <f t="shared" si="38"/>
        <v>6.1349693251533744E-3</v>
      </c>
      <c r="P39" s="4">
        <f t="shared" si="38"/>
        <v>2.4539877300613498E-2</v>
      </c>
      <c r="Q39" s="4">
        <f t="shared" si="38"/>
        <v>1.8404907975460124E-2</v>
      </c>
      <c r="R39" s="4">
        <f t="shared" si="38"/>
        <v>6.1349693251533744E-3</v>
      </c>
      <c r="S39" s="4">
        <f t="shared" si="38"/>
        <v>6.1349693251533744E-3</v>
      </c>
      <c r="T39" s="4">
        <f t="shared" si="38"/>
        <v>0</v>
      </c>
      <c r="U39" s="4">
        <f t="shared" si="38"/>
        <v>0</v>
      </c>
      <c r="V39" s="4">
        <f t="shared" si="38"/>
        <v>0</v>
      </c>
      <c r="W39" s="4">
        <f t="shared" si="38"/>
        <v>0</v>
      </c>
      <c r="X39" s="4">
        <f t="shared" si="38"/>
        <v>0</v>
      </c>
      <c r="Y39" s="4">
        <f t="shared" si="38"/>
        <v>0</v>
      </c>
      <c r="Z39" s="4">
        <f t="shared" si="38"/>
        <v>0</v>
      </c>
      <c r="AA39" s="4">
        <f t="shared" si="38"/>
        <v>0</v>
      </c>
      <c r="AB39" s="4">
        <f t="shared" si="38"/>
        <v>0</v>
      </c>
      <c r="AC39" s="4">
        <f t="shared" si="38"/>
        <v>0</v>
      </c>
      <c r="AD39" s="4">
        <f t="shared" si="38"/>
        <v>0</v>
      </c>
      <c r="AE39" s="4">
        <f t="shared" si="38"/>
        <v>0</v>
      </c>
      <c r="AF39" s="4">
        <f t="shared" si="38"/>
        <v>0</v>
      </c>
      <c r="AG39" s="4">
        <f t="shared" si="38"/>
        <v>0</v>
      </c>
      <c r="AH39" s="4">
        <f t="shared" ref="AH39:BM39" si="39">AH14/$BY14</f>
        <v>0</v>
      </c>
      <c r="AI39" s="4">
        <f t="shared" si="39"/>
        <v>0</v>
      </c>
      <c r="AJ39" s="4">
        <f t="shared" si="39"/>
        <v>0</v>
      </c>
      <c r="AK39" s="4">
        <f t="shared" si="39"/>
        <v>0</v>
      </c>
      <c r="AL39" s="4">
        <f t="shared" si="39"/>
        <v>0</v>
      </c>
      <c r="AM39" s="4">
        <f t="shared" si="39"/>
        <v>0</v>
      </c>
      <c r="AN39" s="4">
        <f t="shared" si="39"/>
        <v>0</v>
      </c>
      <c r="AO39" s="4">
        <f t="shared" si="39"/>
        <v>0</v>
      </c>
      <c r="AP39" s="4">
        <f t="shared" si="39"/>
        <v>0</v>
      </c>
      <c r="AQ39" s="4">
        <f t="shared" si="39"/>
        <v>0</v>
      </c>
      <c r="AR39" s="4">
        <f t="shared" si="39"/>
        <v>0</v>
      </c>
      <c r="AS39" s="4">
        <f t="shared" si="39"/>
        <v>0</v>
      </c>
      <c r="AT39" s="4">
        <f t="shared" si="39"/>
        <v>0</v>
      </c>
      <c r="AU39" s="4">
        <f t="shared" si="39"/>
        <v>0</v>
      </c>
      <c r="AV39" s="4">
        <f t="shared" si="39"/>
        <v>0</v>
      </c>
      <c r="AW39" s="4">
        <f t="shared" si="39"/>
        <v>0</v>
      </c>
      <c r="AX39" s="4">
        <f t="shared" si="39"/>
        <v>0</v>
      </c>
      <c r="AY39" s="4">
        <f t="shared" si="39"/>
        <v>0</v>
      </c>
      <c r="AZ39" s="4">
        <f t="shared" si="39"/>
        <v>0</v>
      </c>
      <c r="BA39" s="4">
        <f t="shared" si="39"/>
        <v>0</v>
      </c>
      <c r="BB39" s="4">
        <f t="shared" si="39"/>
        <v>0</v>
      </c>
      <c r="BC39" s="4">
        <f t="shared" si="39"/>
        <v>0</v>
      </c>
      <c r="BD39" s="4">
        <f t="shared" si="39"/>
        <v>0</v>
      </c>
      <c r="BE39" s="4">
        <f t="shared" si="39"/>
        <v>0</v>
      </c>
      <c r="BF39" s="4">
        <f t="shared" si="39"/>
        <v>0</v>
      </c>
      <c r="BG39" s="4">
        <f t="shared" si="39"/>
        <v>0</v>
      </c>
      <c r="BH39" s="4">
        <f t="shared" si="39"/>
        <v>0</v>
      </c>
      <c r="BI39" s="4">
        <f t="shared" si="39"/>
        <v>0</v>
      </c>
      <c r="BJ39" s="4">
        <f t="shared" si="39"/>
        <v>0</v>
      </c>
      <c r="BK39" s="4">
        <f t="shared" si="39"/>
        <v>0</v>
      </c>
      <c r="BL39" s="4">
        <f t="shared" si="39"/>
        <v>0</v>
      </c>
      <c r="BM39" s="4">
        <f t="shared" si="39"/>
        <v>0</v>
      </c>
      <c r="BN39" s="4">
        <f t="shared" ref="BN39:BX39" si="40">BN14/$BY14</f>
        <v>0</v>
      </c>
      <c r="BO39" s="4">
        <f t="shared" si="40"/>
        <v>0</v>
      </c>
      <c r="BP39" s="4">
        <f t="shared" si="40"/>
        <v>0</v>
      </c>
      <c r="BQ39" s="4">
        <f t="shared" si="40"/>
        <v>0</v>
      </c>
      <c r="BR39" s="4">
        <f t="shared" si="40"/>
        <v>0</v>
      </c>
      <c r="BS39" s="4">
        <f t="shared" si="40"/>
        <v>0</v>
      </c>
      <c r="BT39" s="4">
        <f t="shared" si="40"/>
        <v>0</v>
      </c>
      <c r="BU39" s="4">
        <f t="shared" si="40"/>
        <v>0</v>
      </c>
      <c r="BV39" s="4">
        <f t="shared" si="40"/>
        <v>0</v>
      </c>
      <c r="BW39" s="4">
        <f t="shared" si="40"/>
        <v>0</v>
      </c>
      <c r="BX39" s="4">
        <f t="shared" si="40"/>
        <v>0</v>
      </c>
      <c r="BZ39" s="6">
        <f t="shared" si="4"/>
        <v>0.21472392638036808</v>
      </c>
    </row>
    <row r="40" spans="1:78" x14ac:dyDescent="0.3">
      <c r="A40" t="s">
        <v>88</v>
      </c>
      <c r="B40" s="4">
        <f t="shared" ref="B40:AG40" si="41">B15/$BY15</f>
        <v>1.2690355329949238E-2</v>
      </c>
      <c r="C40" s="4">
        <f t="shared" si="41"/>
        <v>2.9187817258883249E-2</v>
      </c>
      <c r="D40" s="4">
        <f t="shared" si="41"/>
        <v>1.6497461928934011E-2</v>
      </c>
      <c r="E40" s="4">
        <f t="shared" si="41"/>
        <v>2.6649746192893401E-2</v>
      </c>
      <c r="F40" s="4">
        <f t="shared" si="41"/>
        <v>3.6802030456852791E-2</v>
      </c>
      <c r="G40" s="4">
        <f t="shared" si="41"/>
        <v>3.553299492385787E-2</v>
      </c>
      <c r="H40" s="4">
        <f t="shared" si="41"/>
        <v>2.9187817258883249E-2</v>
      </c>
      <c r="I40" s="4">
        <f t="shared" si="41"/>
        <v>3.0456852791878174E-2</v>
      </c>
      <c r="J40" s="4">
        <f t="shared" si="41"/>
        <v>3.553299492385787E-2</v>
      </c>
      <c r="K40" s="4">
        <f t="shared" si="41"/>
        <v>5.7106598984771571E-2</v>
      </c>
      <c r="L40" s="4">
        <f t="shared" si="41"/>
        <v>7.8680203045685279E-2</v>
      </c>
      <c r="M40" s="4">
        <f t="shared" si="41"/>
        <v>7.6142131979695438E-2</v>
      </c>
      <c r="N40" s="4">
        <f t="shared" si="41"/>
        <v>8.3756345177664976E-2</v>
      </c>
      <c r="O40" s="4">
        <f t="shared" si="41"/>
        <v>6.2182741116751268E-2</v>
      </c>
      <c r="P40" s="4">
        <f t="shared" si="41"/>
        <v>6.5989847715736044E-2</v>
      </c>
      <c r="Q40" s="4">
        <f t="shared" si="41"/>
        <v>5.7106598984771571E-2</v>
      </c>
      <c r="R40" s="4">
        <f t="shared" si="41"/>
        <v>6.0913705583756347E-2</v>
      </c>
      <c r="S40" s="4">
        <f t="shared" si="41"/>
        <v>5.3299492385786802E-2</v>
      </c>
      <c r="T40" s="4">
        <f t="shared" si="41"/>
        <v>3.553299492385787E-2</v>
      </c>
      <c r="U40" s="4">
        <f t="shared" si="41"/>
        <v>1.1421319796954314E-2</v>
      </c>
      <c r="V40" s="4">
        <f t="shared" si="41"/>
        <v>3.1725888324873094E-2</v>
      </c>
      <c r="W40" s="4">
        <f t="shared" si="41"/>
        <v>2.7918781725888325E-2</v>
      </c>
      <c r="X40" s="4">
        <f t="shared" si="41"/>
        <v>1.2690355329949238E-2</v>
      </c>
      <c r="Y40" s="4">
        <f t="shared" si="41"/>
        <v>1.3959390862944163E-2</v>
      </c>
      <c r="Z40" s="4">
        <f t="shared" si="41"/>
        <v>3.8071065989847717E-3</v>
      </c>
      <c r="AA40" s="4">
        <f t="shared" si="41"/>
        <v>3.8071065989847717E-3</v>
      </c>
      <c r="AB40" s="4">
        <f t="shared" si="41"/>
        <v>1.2690355329949238E-3</v>
      </c>
      <c r="AC40" s="4">
        <f t="shared" si="41"/>
        <v>1.2690355329949238E-3</v>
      </c>
      <c r="AD40" s="4">
        <f t="shared" si="41"/>
        <v>0</v>
      </c>
      <c r="AE40" s="4">
        <f t="shared" si="41"/>
        <v>0</v>
      </c>
      <c r="AF40" s="4">
        <f t="shared" si="41"/>
        <v>0</v>
      </c>
      <c r="AG40" s="4">
        <f t="shared" si="41"/>
        <v>2.5380710659898475E-3</v>
      </c>
      <c r="AH40" s="4">
        <f t="shared" ref="AH40:BM40" si="42">AH15/$BY15</f>
        <v>1.2690355329949238E-3</v>
      </c>
      <c r="AI40" s="4">
        <f t="shared" si="42"/>
        <v>0</v>
      </c>
      <c r="AJ40" s="4">
        <f t="shared" si="42"/>
        <v>2.5380710659898475E-3</v>
      </c>
      <c r="AK40" s="4">
        <f t="shared" si="42"/>
        <v>0</v>
      </c>
      <c r="AL40" s="4">
        <f t="shared" si="42"/>
        <v>1.2690355329949238E-3</v>
      </c>
      <c r="AM40" s="4">
        <f t="shared" si="42"/>
        <v>0</v>
      </c>
      <c r="AN40" s="4">
        <f t="shared" si="42"/>
        <v>0</v>
      </c>
      <c r="AO40" s="4">
        <f t="shared" si="42"/>
        <v>1.2690355329949238E-3</v>
      </c>
      <c r="AP40" s="4">
        <f t="shared" si="42"/>
        <v>0</v>
      </c>
      <c r="AQ40" s="4">
        <f t="shared" si="42"/>
        <v>0</v>
      </c>
      <c r="AR40" s="4">
        <f t="shared" si="42"/>
        <v>0</v>
      </c>
      <c r="AS40" s="4">
        <f t="shared" si="42"/>
        <v>0</v>
      </c>
      <c r="AT40" s="4">
        <f t="shared" si="42"/>
        <v>0</v>
      </c>
      <c r="AU40" s="4">
        <f t="shared" si="42"/>
        <v>0</v>
      </c>
      <c r="AV40" s="4">
        <f t="shared" si="42"/>
        <v>0</v>
      </c>
      <c r="AW40" s="4">
        <f t="shared" si="42"/>
        <v>0</v>
      </c>
      <c r="AX40" s="4">
        <f t="shared" si="42"/>
        <v>0</v>
      </c>
      <c r="AY40" s="4">
        <f t="shared" si="42"/>
        <v>0</v>
      </c>
      <c r="AZ40" s="4">
        <f t="shared" si="42"/>
        <v>0</v>
      </c>
      <c r="BA40" s="4">
        <f t="shared" si="42"/>
        <v>0</v>
      </c>
      <c r="BB40" s="4">
        <f t="shared" si="42"/>
        <v>0</v>
      </c>
      <c r="BC40" s="4">
        <f t="shared" si="42"/>
        <v>0</v>
      </c>
      <c r="BD40" s="4">
        <f t="shared" si="42"/>
        <v>0</v>
      </c>
      <c r="BE40" s="4">
        <f t="shared" si="42"/>
        <v>0</v>
      </c>
      <c r="BF40" s="4">
        <f t="shared" si="42"/>
        <v>0</v>
      </c>
      <c r="BG40" s="4">
        <f t="shared" si="42"/>
        <v>0</v>
      </c>
      <c r="BH40" s="4">
        <f t="shared" si="42"/>
        <v>0</v>
      </c>
      <c r="BI40" s="4">
        <f t="shared" si="42"/>
        <v>0</v>
      </c>
      <c r="BJ40" s="4">
        <f t="shared" si="42"/>
        <v>0</v>
      </c>
      <c r="BK40" s="4">
        <f t="shared" si="42"/>
        <v>0</v>
      </c>
      <c r="BL40" s="4">
        <f t="shared" si="42"/>
        <v>0</v>
      </c>
      <c r="BM40" s="4">
        <f t="shared" si="42"/>
        <v>0</v>
      </c>
      <c r="BN40" s="4">
        <f t="shared" ref="BN40:BX40" si="43">BN15/$BY15</f>
        <v>0</v>
      </c>
      <c r="BO40" s="4">
        <f t="shared" si="43"/>
        <v>0</v>
      </c>
      <c r="BP40" s="4">
        <f t="shared" si="43"/>
        <v>0</v>
      </c>
      <c r="BQ40" s="4">
        <f t="shared" si="43"/>
        <v>0</v>
      </c>
      <c r="BR40" s="4">
        <f t="shared" si="43"/>
        <v>0</v>
      </c>
      <c r="BS40" s="4">
        <f t="shared" si="43"/>
        <v>0</v>
      </c>
      <c r="BT40" s="4">
        <f t="shared" si="43"/>
        <v>0</v>
      </c>
      <c r="BU40" s="4">
        <f t="shared" si="43"/>
        <v>0</v>
      </c>
      <c r="BV40" s="4">
        <f t="shared" si="43"/>
        <v>0</v>
      </c>
      <c r="BW40" s="4">
        <f t="shared" si="43"/>
        <v>0</v>
      </c>
      <c r="BX40" s="4">
        <f t="shared" si="43"/>
        <v>0</v>
      </c>
      <c r="BZ40" s="6">
        <f t="shared" si="4"/>
        <v>0.69035532994923865</v>
      </c>
    </row>
    <row r="41" spans="1:78" x14ac:dyDescent="0.3">
      <c r="A41" t="s">
        <v>36</v>
      </c>
      <c r="B41" s="4">
        <f t="shared" ref="B41:AG41" si="44">B16/$BY16</f>
        <v>3.793103448275862E-2</v>
      </c>
      <c r="C41" s="4">
        <f t="shared" si="44"/>
        <v>7.586206896551724E-2</v>
      </c>
      <c r="D41" s="4">
        <f t="shared" si="44"/>
        <v>4.8275862068965517E-2</v>
      </c>
      <c r="E41" s="4">
        <f t="shared" si="44"/>
        <v>9.6551724137931033E-2</v>
      </c>
      <c r="F41" s="4">
        <f t="shared" si="44"/>
        <v>7.2413793103448282E-2</v>
      </c>
      <c r="G41" s="4">
        <f t="shared" si="44"/>
        <v>4.4827586206896551E-2</v>
      </c>
      <c r="H41" s="4">
        <f t="shared" si="44"/>
        <v>6.2068965517241378E-2</v>
      </c>
      <c r="I41" s="4">
        <f t="shared" si="44"/>
        <v>6.8965517241379309E-2</v>
      </c>
      <c r="J41" s="4">
        <f t="shared" si="44"/>
        <v>4.8275862068965517E-2</v>
      </c>
      <c r="K41" s="4">
        <f t="shared" si="44"/>
        <v>3.793103448275862E-2</v>
      </c>
      <c r="L41" s="4">
        <f t="shared" si="44"/>
        <v>4.1379310344827586E-2</v>
      </c>
      <c r="M41" s="4">
        <f t="shared" si="44"/>
        <v>5.5172413793103448E-2</v>
      </c>
      <c r="N41" s="4">
        <f t="shared" si="44"/>
        <v>3.793103448275862E-2</v>
      </c>
      <c r="O41" s="4">
        <f t="shared" si="44"/>
        <v>6.8965517241379309E-2</v>
      </c>
      <c r="P41" s="4">
        <f t="shared" si="44"/>
        <v>5.1724137931034482E-2</v>
      </c>
      <c r="Q41" s="4">
        <f t="shared" si="44"/>
        <v>3.1034482758620689E-2</v>
      </c>
      <c r="R41" s="4">
        <f t="shared" si="44"/>
        <v>1.7241379310344827E-2</v>
      </c>
      <c r="S41" s="4">
        <f t="shared" si="44"/>
        <v>4.4827586206896551E-2</v>
      </c>
      <c r="T41" s="4">
        <f t="shared" si="44"/>
        <v>6.8965517241379309E-3</v>
      </c>
      <c r="U41" s="4">
        <f t="shared" si="44"/>
        <v>1.3793103448275862E-2</v>
      </c>
      <c r="V41" s="4">
        <f t="shared" si="44"/>
        <v>2.0689655172413793E-2</v>
      </c>
      <c r="W41" s="4">
        <f t="shared" si="44"/>
        <v>1.0344827586206896E-2</v>
      </c>
      <c r="X41" s="4">
        <f t="shared" si="44"/>
        <v>0</v>
      </c>
      <c r="Y41" s="4">
        <f t="shared" si="44"/>
        <v>0</v>
      </c>
      <c r="Z41" s="4">
        <f t="shared" si="44"/>
        <v>3.4482758620689655E-3</v>
      </c>
      <c r="AA41" s="4">
        <f t="shared" si="44"/>
        <v>0</v>
      </c>
      <c r="AB41" s="4">
        <f t="shared" si="44"/>
        <v>3.4482758620689655E-3</v>
      </c>
      <c r="AC41" s="4">
        <f t="shared" si="44"/>
        <v>0</v>
      </c>
      <c r="AD41" s="4">
        <f t="shared" si="44"/>
        <v>0</v>
      </c>
      <c r="AE41" s="4">
        <f t="shared" si="44"/>
        <v>0</v>
      </c>
      <c r="AF41" s="4">
        <f t="shared" si="44"/>
        <v>0</v>
      </c>
      <c r="AG41" s="4">
        <f t="shared" si="44"/>
        <v>0</v>
      </c>
      <c r="AH41" s="4">
        <f t="shared" ref="AH41:BM41" si="45">AH16/$BY16</f>
        <v>0</v>
      </c>
      <c r="AI41" s="4">
        <f t="shared" si="45"/>
        <v>0</v>
      </c>
      <c r="AJ41" s="4">
        <f t="shared" si="45"/>
        <v>0</v>
      </c>
      <c r="AK41" s="4">
        <f t="shared" si="45"/>
        <v>0</v>
      </c>
      <c r="AL41" s="4">
        <f t="shared" si="45"/>
        <v>0</v>
      </c>
      <c r="AM41" s="4">
        <f t="shared" si="45"/>
        <v>0</v>
      </c>
      <c r="AN41" s="4">
        <f t="shared" si="45"/>
        <v>0</v>
      </c>
      <c r="AO41" s="4">
        <f t="shared" si="45"/>
        <v>0</v>
      </c>
      <c r="AP41" s="4">
        <f t="shared" si="45"/>
        <v>0</v>
      </c>
      <c r="AQ41" s="4">
        <f t="shared" si="45"/>
        <v>0</v>
      </c>
      <c r="AR41" s="4">
        <f t="shared" si="45"/>
        <v>0</v>
      </c>
      <c r="AS41" s="4">
        <f t="shared" si="45"/>
        <v>0</v>
      </c>
      <c r="AT41" s="4">
        <f t="shared" si="45"/>
        <v>0</v>
      </c>
      <c r="AU41" s="4">
        <f t="shared" si="45"/>
        <v>0</v>
      </c>
      <c r="AV41" s="4">
        <f t="shared" si="45"/>
        <v>0</v>
      </c>
      <c r="AW41" s="4">
        <f t="shared" si="45"/>
        <v>0</v>
      </c>
      <c r="AX41" s="4">
        <f t="shared" si="45"/>
        <v>0</v>
      </c>
      <c r="AY41" s="4">
        <f t="shared" si="45"/>
        <v>0</v>
      </c>
      <c r="AZ41" s="4">
        <f t="shared" si="45"/>
        <v>0</v>
      </c>
      <c r="BA41" s="4">
        <f t="shared" si="45"/>
        <v>0</v>
      </c>
      <c r="BB41" s="4">
        <f t="shared" si="45"/>
        <v>0</v>
      </c>
      <c r="BC41" s="4">
        <f t="shared" si="45"/>
        <v>0</v>
      </c>
      <c r="BD41" s="4">
        <f t="shared" si="45"/>
        <v>0</v>
      </c>
      <c r="BE41" s="4">
        <f t="shared" si="45"/>
        <v>0</v>
      </c>
      <c r="BF41" s="4">
        <f t="shared" si="45"/>
        <v>0</v>
      </c>
      <c r="BG41" s="4">
        <f t="shared" si="45"/>
        <v>0</v>
      </c>
      <c r="BH41" s="4">
        <f t="shared" si="45"/>
        <v>0</v>
      </c>
      <c r="BI41" s="4">
        <f t="shared" si="45"/>
        <v>0</v>
      </c>
      <c r="BJ41" s="4">
        <f t="shared" si="45"/>
        <v>0</v>
      </c>
      <c r="BK41" s="4">
        <f t="shared" si="45"/>
        <v>0</v>
      </c>
      <c r="BL41" s="4">
        <f t="shared" si="45"/>
        <v>0</v>
      </c>
      <c r="BM41" s="4">
        <f t="shared" si="45"/>
        <v>0</v>
      </c>
      <c r="BN41" s="4">
        <f t="shared" ref="BN41:BX41" si="46">BN16/$BY16</f>
        <v>0</v>
      </c>
      <c r="BO41" s="4">
        <f t="shared" si="46"/>
        <v>0</v>
      </c>
      <c r="BP41" s="4">
        <f t="shared" si="46"/>
        <v>0</v>
      </c>
      <c r="BQ41" s="4">
        <f t="shared" si="46"/>
        <v>0</v>
      </c>
      <c r="BR41" s="4">
        <f t="shared" si="46"/>
        <v>0</v>
      </c>
      <c r="BS41" s="4">
        <f t="shared" si="46"/>
        <v>0</v>
      </c>
      <c r="BT41" s="4">
        <f t="shared" si="46"/>
        <v>0</v>
      </c>
      <c r="BU41" s="4">
        <f t="shared" si="46"/>
        <v>0</v>
      </c>
      <c r="BV41" s="4">
        <f t="shared" si="46"/>
        <v>0</v>
      </c>
      <c r="BW41" s="4">
        <f t="shared" si="46"/>
        <v>0</v>
      </c>
      <c r="BX41" s="4">
        <f t="shared" si="46"/>
        <v>0</v>
      </c>
      <c r="BZ41" s="6">
        <f t="shared" si="4"/>
        <v>0.40689655172413791</v>
      </c>
    </row>
    <row r="42" spans="1:78" x14ac:dyDescent="0.3">
      <c r="A42" t="s">
        <v>94</v>
      </c>
      <c r="B42" s="4">
        <f t="shared" ref="B42:AG42" si="47">B17/$BY17</f>
        <v>1.7615176151761516E-2</v>
      </c>
      <c r="C42" s="4">
        <f t="shared" si="47"/>
        <v>2.1002710027100271E-2</v>
      </c>
      <c r="D42" s="4">
        <f t="shared" si="47"/>
        <v>3.5230352303523033E-2</v>
      </c>
      <c r="E42" s="4">
        <f t="shared" si="47"/>
        <v>3.8617886178861791E-2</v>
      </c>
      <c r="F42" s="4">
        <f t="shared" si="47"/>
        <v>4.1327913279132794E-2</v>
      </c>
      <c r="G42" s="4">
        <f t="shared" si="47"/>
        <v>3.6585365853658534E-2</v>
      </c>
      <c r="H42" s="4">
        <f t="shared" si="47"/>
        <v>3.9972899728997292E-2</v>
      </c>
      <c r="I42" s="4">
        <f t="shared" si="47"/>
        <v>4.878048780487805E-2</v>
      </c>
      <c r="J42" s="4">
        <f t="shared" si="47"/>
        <v>4.878048780487805E-2</v>
      </c>
      <c r="K42" s="4">
        <f t="shared" si="47"/>
        <v>4.065040650406504E-2</v>
      </c>
      <c r="L42" s="4">
        <f t="shared" si="47"/>
        <v>7.5880758807588072E-2</v>
      </c>
      <c r="M42" s="4">
        <f t="shared" si="47"/>
        <v>6.3685636856368563E-2</v>
      </c>
      <c r="N42" s="4">
        <f t="shared" si="47"/>
        <v>8.0623306233062325E-2</v>
      </c>
      <c r="O42" s="4">
        <f t="shared" si="47"/>
        <v>6.3008130081300809E-2</v>
      </c>
      <c r="P42" s="4">
        <f t="shared" si="47"/>
        <v>7.8590785907859076E-2</v>
      </c>
      <c r="Q42" s="4">
        <f t="shared" si="47"/>
        <v>5.8265582655826556E-2</v>
      </c>
      <c r="R42" s="4">
        <f t="shared" si="47"/>
        <v>4.8102981029810296E-2</v>
      </c>
      <c r="S42" s="4">
        <f t="shared" si="47"/>
        <v>4.878048780487805E-2</v>
      </c>
      <c r="T42" s="4">
        <f t="shared" si="47"/>
        <v>3.4552845528455285E-2</v>
      </c>
      <c r="U42" s="4">
        <f t="shared" si="47"/>
        <v>2.3712737127371274E-2</v>
      </c>
      <c r="V42" s="4">
        <f t="shared" si="47"/>
        <v>2.1002710027100271E-2</v>
      </c>
      <c r="W42" s="4">
        <f t="shared" si="47"/>
        <v>1.4905149051490514E-2</v>
      </c>
      <c r="X42" s="4">
        <f t="shared" si="47"/>
        <v>7.4525745257452572E-3</v>
      </c>
      <c r="Y42" s="4">
        <f t="shared" si="47"/>
        <v>3.3875338753387536E-3</v>
      </c>
      <c r="Z42" s="4">
        <f t="shared" si="47"/>
        <v>2.7100271002710027E-3</v>
      </c>
      <c r="AA42" s="4">
        <f t="shared" si="47"/>
        <v>2.7100271002710027E-3</v>
      </c>
      <c r="AB42" s="4">
        <f t="shared" si="47"/>
        <v>1.3550135501355014E-3</v>
      </c>
      <c r="AC42" s="4">
        <f t="shared" si="47"/>
        <v>2.0325203252032522E-3</v>
      </c>
      <c r="AD42" s="4">
        <f t="shared" si="47"/>
        <v>6.7750677506775068E-4</v>
      </c>
      <c r="AE42" s="4">
        <f t="shared" si="47"/>
        <v>0</v>
      </c>
      <c r="AF42" s="4">
        <f t="shared" si="47"/>
        <v>0</v>
      </c>
      <c r="AG42" s="4">
        <f t="shared" si="47"/>
        <v>0</v>
      </c>
      <c r="AH42" s="4">
        <f t="shared" ref="AH42:BM42" si="48">AH17/$BY17</f>
        <v>0</v>
      </c>
      <c r="AI42" s="4">
        <f t="shared" si="48"/>
        <v>0</v>
      </c>
      <c r="AJ42" s="4">
        <f t="shared" si="48"/>
        <v>0</v>
      </c>
      <c r="AK42" s="4">
        <f t="shared" si="48"/>
        <v>0</v>
      </c>
      <c r="AL42" s="4">
        <f t="shared" si="48"/>
        <v>0</v>
      </c>
      <c r="AM42" s="4">
        <f t="shared" si="48"/>
        <v>0</v>
      </c>
      <c r="AN42" s="4">
        <f t="shared" si="48"/>
        <v>0</v>
      </c>
      <c r="AO42" s="4">
        <f t="shared" si="48"/>
        <v>0</v>
      </c>
      <c r="AP42" s="4">
        <f t="shared" si="48"/>
        <v>0</v>
      </c>
      <c r="AQ42" s="4">
        <f t="shared" si="48"/>
        <v>0</v>
      </c>
      <c r="AR42" s="4">
        <f t="shared" si="48"/>
        <v>0</v>
      </c>
      <c r="AS42" s="4">
        <f t="shared" si="48"/>
        <v>0</v>
      </c>
      <c r="AT42" s="4">
        <f t="shared" si="48"/>
        <v>0</v>
      </c>
      <c r="AU42" s="4">
        <f t="shared" si="48"/>
        <v>0</v>
      </c>
      <c r="AV42" s="4">
        <f t="shared" si="48"/>
        <v>0</v>
      </c>
      <c r="AW42" s="4">
        <f t="shared" si="48"/>
        <v>0</v>
      </c>
      <c r="AX42" s="4">
        <f t="shared" si="48"/>
        <v>0</v>
      </c>
      <c r="AY42" s="4">
        <f t="shared" si="48"/>
        <v>0</v>
      </c>
      <c r="AZ42" s="4">
        <f t="shared" si="48"/>
        <v>0</v>
      </c>
      <c r="BA42" s="4">
        <f t="shared" si="48"/>
        <v>0</v>
      </c>
      <c r="BB42" s="4">
        <f t="shared" si="48"/>
        <v>0</v>
      </c>
      <c r="BC42" s="4">
        <f t="shared" si="48"/>
        <v>0</v>
      </c>
      <c r="BD42" s="4">
        <f t="shared" si="48"/>
        <v>0</v>
      </c>
      <c r="BE42" s="4">
        <f t="shared" si="48"/>
        <v>0</v>
      </c>
      <c r="BF42" s="4">
        <f t="shared" si="48"/>
        <v>0</v>
      </c>
      <c r="BG42" s="4">
        <f t="shared" si="48"/>
        <v>0</v>
      </c>
      <c r="BH42" s="4">
        <f t="shared" si="48"/>
        <v>0</v>
      </c>
      <c r="BI42" s="4">
        <f t="shared" si="48"/>
        <v>0</v>
      </c>
      <c r="BJ42" s="4">
        <f t="shared" si="48"/>
        <v>0</v>
      </c>
      <c r="BK42" s="4">
        <f t="shared" si="48"/>
        <v>0</v>
      </c>
      <c r="BL42" s="4">
        <f t="shared" si="48"/>
        <v>0</v>
      </c>
      <c r="BM42" s="4">
        <f t="shared" si="48"/>
        <v>0</v>
      </c>
      <c r="BN42" s="4">
        <f t="shared" ref="BN42:BX42" si="49">BN17/$BY17</f>
        <v>0</v>
      </c>
      <c r="BO42" s="4">
        <f t="shared" si="49"/>
        <v>0</v>
      </c>
      <c r="BP42" s="4">
        <f t="shared" si="49"/>
        <v>0</v>
      </c>
      <c r="BQ42" s="4">
        <f t="shared" si="49"/>
        <v>0</v>
      </c>
      <c r="BR42" s="4">
        <f t="shared" si="49"/>
        <v>0</v>
      </c>
      <c r="BS42" s="4">
        <f t="shared" si="49"/>
        <v>0</v>
      </c>
      <c r="BT42" s="4">
        <f t="shared" si="49"/>
        <v>0</v>
      </c>
      <c r="BU42" s="4">
        <f t="shared" si="49"/>
        <v>0</v>
      </c>
      <c r="BV42" s="4">
        <f t="shared" si="49"/>
        <v>0</v>
      </c>
      <c r="BW42" s="4">
        <f t="shared" si="49"/>
        <v>0</v>
      </c>
      <c r="BX42" s="4">
        <f t="shared" si="49"/>
        <v>0</v>
      </c>
      <c r="BZ42" s="6">
        <f t="shared" si="4"/>
        <v>0.63143631436314362</v>
      </c>
    </row>
    <row r="43" spans="1:78" x14ac:dyDescent="0.3">
      <c r="A43" t="s">
        <v>56</v>
      </c>
      <c r="B43" s="4">
        <f t="shared" ref="B43:AG43" si="50">B18/$BY18</f>
        <v>2.098849018280298E-2</v>
      </c>
      <c r="C43" s="4">
        <f t="shared" si="50"/>
        <v>4.3331076506431955E-2</v>
      </c>
      <c r="D43" s="4">
        <f t="shared" si="50"/>
        <v>4.1976980365605959E-2</v>
      </c>
      <c r="E43" s="4">
        <f t="shared" si="50"/>
        <v>3.8761002031144208E-2</v>
      </c>
      <c r="F43" s="4">
        <f t="shared" si="50"/>
        <v>4.2823290453622209E-2</v>
      </c>
      <c r="G43" s="4">
        <f t="shared" si="50"/>
        <v>4.4346648612051454E-2</v>
      </c>
      <c r="H43" s="4">
        <f t="shared" si="50"/>
        <v>4.8408937034529455E-2</v>
      </c>
      <c r="I43" s="4">
        <f t="shared" si="50"/>
        <v>4.7393364928909949E-2</v>
      </c>
      <c r="J43" s="4">
        <f t="shared" si="50"/>
        <v>5.2979011509817195E-2</v>
      </c>
      <c r="K43" s="4">
        <f t="shared" si="50"/>
        <v>5.2132701421800945E-2</v>
      </c>
      <c r="L43" s="4">
        <f t="shared" si="50"/>
        <v>5.7887610020311439E-2</v>
      </c>
      <c r="M43" s="4">
        <f t="shared" si="50"/>
        <v>6.4996614759647936E-2</v>
      </c>
      <c r="N43" s="4">
        <f t="shared" si="50"/>
        <v>5.4671631685849695E-2</v>
      </c>
      <c r="O43" s="4">
        <f t="shared" si="50"/>
        <v>5.8226134055517943E-2</v>
      </c>
      <c r="P43" s="4">
        <f t="shared" si="50"/>
        <v>5.5856465809072442E-2</v>
      </c>
      <c r="Q43" s="4">
        <f t="shared" si="50"/>
        <v>5.0270819228165196E-2</v>
      </c>
      <c r="R43" s="4">
        <f t="shared" si="50"/>
        <v>4.4346648612051454E-2</v>
      </c>
      <c r="S43" s="4">
        <f t="shared" si="50"/>
        <v>3.5545023696682464E-2</v>
      </c>
      <c r="T43" s="4">
        <f t="shared" si="50"/>
        <v>3.1821259309410967E-2</v>
      </c>
      <c r="U43" s="4">
        <f t="shared" si="50"/>
        <v>2.8097494922139473E-2</v>
      </c>
      <c r="V43" s="4">
        <f t="shared" si="50"/>
        <v>1.4387271496276235E-2</v>
      </c>
      <c r="W43" s="4">
        <f t="shared" si="50"/>
        <v>1.3540961408259987E-2</v>
      </c>
      <c r="X43" s="4">
        <f t="shared" si="50"/>
        <v>1.3202437373053487E-2</v>
      </c>
      <c r="Y43" s="4">
        <f t="shared" si="50"/>
        <v>9.1401489505754906E-3</v>
      </c>
      <c r="Z43" s="4">
        <f t="shared" si="50"/>
        <v>9.1401489505754906E-3</v>
      </c>
      <c r="AA43" s="4">
        <f t="shared" si="50"/>
        <v>4.7393364928909956E-3</v>
      </c>
      <c r="AB43" s="4">
        <f t="shared" si="50"/>
        <v>3.2159783344617469E-3</v>
      </c>
      <c r="AC43" s="4">
        <f t="shared" si="50"/>
        <v>3.3852403520649968E-3</v>
      </c>
      <c r="AD43" s="4">
        <f t="shared" si="50"/>
        <v>1.6926201760324984E-3</v>
      </c>
      <c r="AE43" s="4">
        <f t="shared" si="50"/>
        <v>2.031144211238998E-3</v>
      </c>
      <c r="AF43" s="4">
        <f t="shared" si="50"/>
        <v>1.8618821936357481E-3</v>
      </c>
      <c r="AG43" s="4">
        <f t="shared" si="50"/>
        <v>1.5233581584292485E-3</v>
      </c>
      <c r="AH43" s="4">
        <f t="shared" ref="AH43:BM43" si="51">AH18/$BY18</f>
        <v>1.1848341232227489E-3</v>
      </c>
      <c r="AI43" s="4">
        <f t="shared" si="51"/>
        <v>1.015572105619499E-3</v>
      </c>
      <c r="AJ43" s="4">
        <f t="shared" si="51"/>
        <v>6.770480704129993E-4</v>
      </c>
      <c r="AK43" s="4">
        <f t="shared" si="51"/>
        <v>1.3540961408259986E-3</v>
      </c>
      <c r="AL43" s="4">
        <f t="shared" si="51"/>
        <v>6.770480704129993E-4</v>
      </c>
      <c r="AM43" s="4">
        <f t="shared" si="51"/>
        <v>5.077860528097495E-4</v>
      </c>
      <c r="AN43" s="4">
        <f t="shared" si="51"/>
        <v>5.077860528097495E-4</v>
      </c>
      <c r="AO43" s="4">
        <f t="shared" si="51"/>
        <v>3.3852403520649965E-4</v>
      </c>
      <c r="AP43" s="4">
        <f t="shared" si="51"/>
        <v>3.3852403520649965E-4</v>
      </c>
      <c r="AQ43" s="4">
        <f t="shared" si="51"/>
        <v>1.6926201760324982E-4</v>
      </c>
      <c r="AR43" s="4">
        <f t="shared" si="51"/>
        <v>1.6926201760324982E-4</v>
      </c>
      <c r="AS43" s="4">
        <f t="shared" si="51"/>
        <v>0</v>
      </c>
      <c r="AT43" s="4">
        <f t="shared" si="51"/>
        <v>1.6926201760324982E-4</v>
      </c>
      <c r="AU43" s="4">
        <f t="shared" si="51"/>
        <v>0</v>
      </c>
      <c r="AV43" s="4">
        <f t="shared" si="51"/>
        <v>0</v>
      </c>
      <c r="AW43" s="4">
        <f t="shared" si="51"/>
        <v>0</v>
      </c>
      <c r="AX43" s="4">
        <f t="shared" si="51"/>
        <v>0</v>
      </c>
      <c r="AY43" s="4">
        <f t="shared" si="51"/>
        <v>0</v>
      </c>
      <c r="AZ43" s="4">
        <f t="shared" si="51"/>
        <v>0</v>
      </c>
      <c r="BA43" s="4">
        <f t="shared" si="51"/>
        <v>0</v>
      </c>
      <c r="BB43" s="4">
        <f t="shared" si="51"/>
        <v>0</v>
      </c>
      <c r="BC43" s="4">
        <f t="shared" si="51"/>
        <v>0</v>
      </c>
      <c r="BD43" s="4">
        <f t="shared" si="51"/>
        <v>0</v>
      </c>
      <c r="BE43" s="4">
        <f t="shared" si="51"/>
        <v>0</v>
      </c>
      <c r="BF43" s="4">
        <f t="shared" si="51"/>
        <v>0</v>
      </c>
      <c r="BG43" s="4">
        <f t="shared" si="51"/>
        <v>0</v>
      </c>
      <c r="BH43" s="4">
        <f t="shared" si="51"/>
        <v>0</v>
      </c>
      <c r="BI43" s="4">
        <f t="shared" si="51"/>
        <v>0</v>
      </c>
      <c r="BJ43" s="4">
        <f t="shared" si="51"/>
        <v>0</v>
      </c>
      <c r="BK43" s="4">
        <f t="shared" si="51"/>
        <v>1.6926201760324982E-4</v>
      </c>
      <c r="BL43" s="4">
        <f t="shared" si="51"/>
        <v>0</v>
      </c>
      <c r="BM43" s="4">
        <f t="shared" si="51"/>
        <v>0</v>
      </c>
      <c r="BN43" s="4">
        <f t="shared" ref="BN43:BX43" si="52">BN18/$BY18</f>
        <v>0</v>
      </c>
      <c r="BO43" s="4">
        <f t="shared" si="52"/>
        <v>0</v>
      </c>
      <c r="BP43" s="4">
        <f t="shared" si="52"/>
        <v>0</v>
      </c>
      <c r="BQ43" s="4">
        <f t="shared" si="52"/>
        <v>0</v>
      </c>
      <c r="BR43" s="4">
        <f t="shared" si="52"/>
        <v>0</v>
      </c>
      <c r="BS43" s="4">
        <f t="shared" si="52"/>
        <v>0</v>
      </c>
      <c r="BT43" s="4">
        <f t="shared" si="52"/>
        <v>0</v>
      </c>
      <c r="BU43" s="4">
        <f t="shared" si="52"/>
        <v>0</v>
      </c>
      <c r="BV43" s="4">
        <f t="shared" si="52"/>
        <v>0</v>
      </c>
      <c r="BW43" s="4">
        <f t="shared" si="52"/>
        <v>0</v>
      </c>
      <c r="BX43" s="4">
        <f t="shared" si="52"/>
        <v>0</v>
      </c>
      <c r="BZ43" s="6">
        <f t="shared" si="4"/>
        <v>0.56685849695328372</v>
      </c>
    </row>
    <row r="44" spans="1:78" x14ac:dyDescent="0.3">
      <c r="A44" t="s">
        <v>43</v>
      </c>
      <c r="B44" s="4">
        <f t="shared" ref="B44:AG44" si="53">B19/$BY19</f>
        <v>1.3215859030837005E-2</v>
      </c>
      <c r="C44" s="4">
        <f t="shared" si="53"/>
        <v>5.2863436123348019E-2</v>
      </c>
      <c r="D44" s="4">
        <f t="shared" si="53"/>
        <v>3.5242290748898682E-2</v>
      </c>
      <c r="E44" s="4">
        <f t="shared" si="53"/>
        <v>3.5242290748898682E-2</v>
      </c>
      <c r="F44" s="4">
        <f t="shared" si="53"/>
        <v>3.0837004405286344E-2</v>
      </c>
      <c r="G44" s="4">
        <f t="shared" si="53"/>
        <v>3.5242290748898682E-2</v>
      </c>
      <c r="H44" s="4">
        <f t="shared" si="53"/>
        <v>4.405286343612335E-2</v>
      </c>
      <c r="I44" s="4">
        <f t="shared" si="53"/>
        <v>5.2863436123348019E-2</v>
      </c>
      <c r="J44" s="4">
        <f t="shared" si="53"/>
        <v>3.5242290748898682E-2</v>
      </c>
      <c r="K44" s="4">
        <f t="shared" si="53"/>
        <v>3.9647577092511016E-2</v>
      </c>
      <c r="L44" s="4">
        <f t="shared" si="53"/>
        <v>8.8105726872246701E-2</v>
      </c>
      <c r="M44" s="4">
        <f t="shared" si="53"/>
        <v>7.0484581497797363E-2</v>
      </c>
      <c r="N44" s="4">
        <f t="shared" si="53"/>
        <v>8.8105726872246701E-2</v>
      </c>
      <c r="O44" s="4">
        <f t="shared" si="53"/>
        <v>6.1674008810572688E-2</v>
      </c>
      <c r="P44" s="4">
        <f t="shared" si="53"/>
        <v>4.405286343612335E-2</v>
      </c>
      <c r="Q44" s="4">
        <f t="shared" si="53"/>
        <v>3.0837004405286344E-2</v>
      </c>
      <c r="R44" s="4">
        <f t="shared" si="53"/>
        <v>3.5242290748898682E-2</v>
      </c>
      <c r="S44" s="4">
        <f t="shared" si="53"/>
        <v>5.7268722466960353E-2</v>
      </c>
      <c r="T44" s="4">
        <f t="shared" si="53"/>
        <v>4.405286343612335E-2</v>
      </c>
      <c r="U44" s="4">
        <f t="shared" si="53"/>
        <v>3.5242290748898682E-2</v>
      </c>
      <c r="V44" s="4">
        <f t="shared" si="53"/>
        <v>3.0837004405286344E-2</v>
      </c>
      <c r="W44" s="4">
        <f t="shared" si="53"/>
        <v>1.3215859030837005E-2</v>
      </c>
      <c r="X44" s="4">
        <f t="shared" si="53"/>
        <v>4.4052863436123352E-3</v>
      </c>
      <c r="Y44" s="4">
        <f t="shared" si="53"/>
        <v>4.4052863436123352E-3</v>
      </c>
      <c r="Z44" s="4">
        <f t="shared" si="53"/>
        <v>0</v>
      </c>
      <c r="AA44" s="4">
        <f t="shared" si="53"/>
        <v>4.4052863436123352E-3</v>
      </c>
      <c r="AB44" s="4">
        <f t="shared" si="53"/>
        <v>4.4052863436123352E-3</v>
      </c>
      <c r="AC44" s="4">
        <f t="shared" si="53"/>
        <v>4.4052863436123352E-3</v>
      </c>
      <c r="AD44" s="4">
        <f t="shared" si="53"/>
        <v>4.4052863436123352E-3</v>
      </c>
      <c r="AE44" s="4">
        <f t="shared" si="53"/>
        <v>0</v>
      </c>
      <c r="AF44" s="4">
        <f t="shared" si="53"/>
        <v>0</v>
      </c>
      <c r="AG44" s="4">
        <f t="shared" si="53"/>
        <v>0</v>
      </c>
      <c r="AH44" s="4">
        <f t="shared" ref="AH44:BM44" si="54">AH19/$BY19</f>
        <v>0</v>
      </c>
      <c r="AI44" s="4">
        <f t="shared" si="54"/>
        <v>0</v>
      </c>
      <c r="AJ44" s="4">
        <f t="shared" si="54"/>
        <v>0</v>
      </c>
      <c r="AK44" s="4">
        <f t="shared" si="54"/>
        <v>0</v>
      </c>
      <c r="AL44" s="4">
        <f t="shared" si="54"/>
        <v>0</v>
      </c>
      <c r="AM44" s="4">
        <f t="shared" si="54"/>
        <v>0</v>
      </c>
      <c r="AN44" s="4">
        <f t="shared" si="54"/>
        <v>0</v>
      </c>
      <c r="AO44" s="4">
        <f t="shared" si="54"/>
        <v>0</v>
      </c>
      <c r="AP44" s="4">
        <f t="shared" si="54"/>
        <v>0</v>
      </c>
      <c r="AQ44" s="4">
        <f t="shared" si="54"/>
        <v>0</v>
      </c>
      <c r="AR44" s="4">
        <f t="shared" si="54"/>
        <v>0</v>
      </c>
      <c r="AS44" s="4">
        <f t="shared" si="54"/>
        <v>0</v>
      </c>
      <c r="AT44" s="4">
        <f t="shared" si="54"/>
        <v>0</v>
      </c>
      <c r="AU44" s="4">
        <f t="shared" si="54"/>
        <v>0</v>
      </c>
      <c r="AV44" s="4">
        <f t="shared" si="54"/>
        <v>0</v>
      </c>
      <c r="AW44" s="4">
        <f t="shared" si="54"/>
        <v>0</v>
      </c>
      <c r="AX44" s="4">
        <f t="shared" si="54"/>
        <v>0</v>
      </c>
      <c r="AY44" s="4">
        <f t="shared" si="54"/>
        <v>0</v>
      </c>
      <c r="AZ44" s="4">
        <f t="shared" si="54"/>
        <v>0</v>
      </c>
      <c r="BA44" s="4">
        <f t="shared" si="54"/>
        <v>0</v>
      </c>
      <c r="BB44" s="4">
        <f t="shared" si="54"/>
        <v>0</v>
      </c>
      <c r="BC44" s="4">
        <f t="shared" si="54"/>
        <v>0</v>
      </c>
      <c r="BD44" s="4">
        <f t="shared" si="54"/>
        <v>0</v>
      </c>
      <c r="BE44" s="4">
        <f t="shared" si="54"/>
        <v>0</v>
      </c>
      <c r="BF44" s="4">
        <f t="shared" si="54"/>
        <v>0</v>
      </c>
      <c r="BG44" s="4">
        <f t="shared" si="54"/>
        <v>0</v>
      </c>
      <c r="BH44" s="4">
        <f t="shared" si="54"/>
        <v>0</v>
      </c>
      <c r="BI44" s="4">
        <f t="shared" si="54"/>
        <v>0</v>
      </c>
      <c r="BJ44" s="4">
        <f t="shared" si="54"/>
        <v>0</v>
      </c>
      <c r="BK44" s="4">
        <f t="shared" si="54"/>
        <v>0</v>
      </c>
      <c r="BL44" s="4">
        <f t="shared" si="54"/>
        <v>0</v>
      </c>
      <c r="BM44" s="4">
        <f t="shared" si="54"/>
        <v>0</v>
      </c>
      <c r="BN44" s="4">
        <f t="shared" ref="BN44:BX44" si="55">BN19/$BY19</f>
        <v>0</v>
      </c>
      <c r="BO44" s="4">
        <f t="shared" si="55"/>
        <v>0</v>
      </c>
      <c r="BP44" s="4">
        <f t="shared" si="55"/>
        <v>0</v>
      </c>
      <c r="BQ44" s="4">
        <f t="shared" si="55"/>
        <v>0</v>
      </c>
      <c r="BR44" s="4">
        <f t="shared" si="55"/>
        <v>0</v>
      </c>
      <c r="BS44" s="4">
        <f t="shared" si="55"/>
        <v>0</v>
      </c>
      <c r="BT44" s="4">
        <f t="shared" si="55"/>
        <v>0</v>
      </c>
      <c r="BU44" s="4">
        <f t="shared" si="55"/>
        <v>0</v>
      </c>
      <c r="BV44" s="4">
        <f t="shared" si="55"/>
        <v>0</v>
      </c>
      <c r="BW44" s="4">
        <f t="shared" si="55"/>
        <v>0</v>
      </c>
      <c r="BX44" s="4">
        <f t="shared" si="55"/>
        <v>0</v>
      </c>
      <c r="BZ44" s="6">
        <f t="shared" si="4"/>
        <v>0.62555066079295185</v>
      </c>
    </row>
    <row r="45" spans="1:78" x14ac:dyDescent="0.3">
      <c r="A45" t="s">
        <v>11</v>
      </c>
      <c r="B45" s="4">
        <f t="shared" ref="B45:AG45" si="56">B20/$BY20</f>
        <v>1.2280701754385965E-2</v>
      </c>
      <c r="C45" s="4">
        <f t="shared" si="56"/>
        <v>2.6315789473684209E-2</v>
      </c>
      <c r="D45" s="4">
        <f t="shared" si="56"/>
        <v>2.6315789473684209E-2</v>
      </c>
      <c r="E45" s="4">
        <f t="shared" si="56"/>
        <v>2.8070175438596492E-2</v>
      </c>
      <c r="F45" s="4">
        <f t="shared" si="56"/>
        <v>3.8596491228070177E-2</v>
      </c>
      <c r="G45" s="4">
        <f t="shared" si="56"/>
        <v>3.6842105263157891E-2</v>
      </c>
      <c r="H45" s="4">
        <f t="shared" si="56"/>
        <v>4.736842105263158E-2</v>
      </c>
      <c r="I45" s="4">
        <f t="shared" si="56"/>
        <v>6.491228070175438E-2</v>
      </c>
      <c r="J45" s="4">
        <f t="shared" si="56"/>
        <v>5.9649122807017542E-2</v>
      </c>
      <c r="K45" s="4">
        <f t="shared" si="56"/>
        <v>8.0701754385964913E-2</v>
      </c>
      <c r="L45" s="4">
        <f t="shared" si="56"/>
        <v>7.7192982456140355E-2</v>
      </c>
      <c r="M45" s="4">
        <f t="shared" si="56"/>
        <v>8.4210526315789472E-2</v>
      </c>
      <c r="N45" s="4">
        <f t="shared" si="56"/>
        <v>8.9473684210526316E-2</v>
      </c>
      <c r="O45" s="4">
        <f t="shared" si="56"/>
        <v>7.7192982456140355E-2</v>
      </c>
      <c r="P45" s="4">
        <f t="shared" si="56"/>
        <v>5.4385964912280704E-2</v>
      </c>
      <c r="Q45" s="4">
        <f t="shared" si="56"/>
        <v>6.1403508771929821E-2</v>
      </c>
      <c r="R45" s="4">
        <f t="shared" si="56"/>
        <v>4.5614035087719301E-2</v>
      </c>
      <c r="S45" s="4">
        <f t="shared" si="56"/>
        <v>3.8596491228070177E-2</v>
      </c>
      <c r="T45" s="4">
        <f t="shared" si="56"/>
        <v>1.2280701754385965E-2</v>
      </c>
      <c r="U45" s="4">
        <f t="shared" si="56"/>
        <v>1.0526315789473684E-2</v>
      </c>
      <c r="V45" s="4">
        <f t="shared" si="56"/>
        <v>1.2280701754385965E-2</v>
      </c>
      <c r="W45" s="4">
        <f t="shared" si="56"/>
        <v>7.0175438596491229E-3</v>
      </c>
      <c r="X45" s="4">
        <f t="shared" si="56"/>
        <v>3.5087719298245615E-3</v>
      </c>
      <c r="Y45" s="4">
        <f t="shared" si="56"/>
        <v>1.7543859649122807E-3</v>
      </c>
      <c r="Z45" s="4">
        <f t="shared" si="56"/>
        <v>1.7543859649122807E-3</v>
      </c>
      <c r="AA45" s="4">
        <f t="shared" si="56"/>
        <v>0</v>
      </c>
      <c r="AB45" s="4">
        <f t="shared" si="56"/>
        <v>0</v>
      </c>
      <c r="AC45" s="4">
        <f t="shared" si="56"/>
        <v>0</v>
      </c>
      <c r="AD45" s="4">
        <f t="shared" si="56"/>
        <v>0</v>
      </c>
      <c r="AE45" s="4">
        <f t="shared" si="56"/>
        <v>0</v>
      </c>
      <c r="AF45" s="4">
        <f t="shared" si="56"/>
        <v>0</v>
      </c>
      <c r="AG45" s="4">
        <f t="shared" si="56"/>
        <v>0</v>
      </c>
      <c r="AH45" s="4">
        <f t="shared" ref="AH45:BM45" si="57">AH20/$BY20</f>
        <v>0</v>
      </c>
      <c r="AI45" s="4">
        <f t="shared" si="57"/>
        <v>1.7543859649122807E-3</v>
      </c>
      <c r="AJ45" s="4">
        <f t="shared" si="57"/>
        <v>0</v>
      </c>
      <c r="AK45" s="4">
        <f t="shared" si="57"/>
        <v>0</v>
      </c>
      <c r="AL45" s="4">
        <f t="shared" si="57"/>
        <v>0</v>
      </c>
      <c r="AM45" s="4">
        <f t="shared" si="57"/>
        <v>0</v>
      </c>
      <c r="AN45" s="4">
        <f t="shared" si="57"/>
        <v>0</v>
      </c>
      <c r="AO45" s="4">
        <f t="shared" si="57"/>
        <v>0</v>
      </c>
      <c r="AP45" s="4">
        <f t="shared" si="57"/>
        <v>0</v>
      </c>
      <c r="AQ45" s="4">
        <f t="shared" si="57"/>
        <v>0</v>
      </c>
      <c r="AR45" s="4">
        <f t="shared" si="57"/>
        <v>0</v>
      </c>
      <c r="AS45" s="4">
        <f t="shared" si="57"/>
        <v>0</v>
      </c>
      <c r="AT45" s="4">
        <f t="shared" si="57"/>
        <v>0</v>
      </c>
      <c r="AU45" s="4">
        <f t="shared" si="57"/>
        <v>0</v>
      </c>
      <c r="AV45" s="4">
        <f t="shared" si="57"/>
        <v>0</v>
      </c>
      <c r="AW45" s="4">
        <f t="shared" si="57"/>
        <v>0</v>
      </c>
      <c r="AX45" s="4">
        <f t="shared" si="57"/>
        <v>0</v>
      </c>
      <c r="AY45" s="4">
        <f t="shared" si="57"/>
        <v>0</v>
      </c>
      <c r="AZ45" s="4">
        <f t="shared" si="57"/>
        <v>0</v>
      </c>
      <c r="BA45" s="4">
        <f t="shared" si="57"/>
        <v>0</v>
      </c>
      <c r="BB45" s="4">
        <f t="shared" si="57"/>
        <v>0</v>
      </c>
      <c r="BC45" s="4">
        <f t="shared" si="57"/>
        <v>0</v>
      </c>
      <c r="BD45" s="4">
        <f t="shared" si="57"/>
        <v>0</v>
      </c>
      <c r="BE45" s="4">
        <f t="shared" si="57"/>
        <v>0</v>
      </c>
      <c r="BF45" s="4">
        <f t="shared" si="57"/>
        <v>0</v>
      </c>
      <c r="BG45" s="4">
        <f t="shared" si="57"/>
        <v>0</v>
      </c>
      <c r="BH45" s="4">
        <f t="shared" si="57"/>
        <v>0</v>
      </c>
      <c r="BI45" s="4">
        <f t="shared" si="57"/>
        <v>0</v>
      </c>
      <c r="BJ45" s="4">
        <f t="shared" si="57"/>
        <v>0</v>
      </c>
      <c r="BK45" s="4">
        <f t="shared" si="57"/>
        <v>0</v>
      </c>
      <c r="BL45" s="4">
        <f t="shared" si="57"/>
        <v>0</v>
      </c>
      <c r="BM45" s="4">
        <f t="shared" si="57"/>
        <v>0</v>
      </c>
      <c r="BN45" s="4">
        <f t="shared" ref="BN45:BX45" si="58">BN20/$BY20</f>
        <v>0</v>
      </c>
      <c r="BO45" s="4">
        <f t="shared" si="58"/>
        <v>0</v>
      </c>
      <c r="BP45" s="4">
        <f t="shared" si="58"/>
        <v>0</v>
      </c>
      <c r="BQ45" s="4">
        <f t="shared" si="58"/>
        <v>0</v>
      </c>
      <c r="BR45" s="4">
        <f t="shared" si="58"/>
        <v>0</v>
      </c>
      <c r="BS45" s="4">
        <f t="shared" si="58"/>
        <v>0</v>
      </c>
      <c r="BT45" s="4">
        <f t="shared" si="58"/>
        <v>0</v>
      </c>
      <c r="BU45" s="4">
        <f t="shared" si="58"/>
        <v>0</v>
      </c>
      <c r="BV45" s="4">
        <f t="shared" si="58"/>
        <v>0</v>
      </c>
      <c r="BW45" s="4">
        <f t="shared" si="58"/>
        <v>0</v>
      </c>
      <c r="BX45" s="4">
        <f t="shared" si="58"/>
        <v>0</v>
      </c>
      <c r="BZ45" s="6">
        <f t="shared" si="4"/>
        <v>0.57894736842105288</v>
      </c>
    </row>
    <row r="46" spans="1:78" x14ac:dyDescent="0.3">
      <c r="A46" t="s">
        <v>89</v>
      </c>
      <c r="B46" s="4">
        <f t="shared" ref="B46:AG46" si="59">B21/$BY21</f>
        <v>6.7846607669616518E-2</v>
      </c>
      <c r="C46" s="4">
        <f t="shared" si="59"/>
        <v>9.1445427728613568E-2</v>
      </c>
      <c r="D46" s="4">
        <f t="shared" si="59"/>
        <v>9.4395280235988199E-2</v>
      </c>
      <c r="E46" s="4">
        <f t="shared" si="59"/>
        <v>0.10029498525073746</v>
      </c>
      <c r="F46" s="4">
        <f t="shared" si="59"/>
        <v>5.0147492625368731E-2</v>
      </c>
      <c r="G46" s="4">
        <f t="shared" si="59"/>
        <v>5.6047197640117993E-2</v>
      </c>
      <c r="H46" s="4">
        <f t="shared" si="59"/>
        <v>5.6047197640117993E-2</v>
      </c>
      <c r="I46" s="4">
        <f t="shared" si="59"/>
        <v>4.71976401179941E-2</v>
      </c>
      <c r="J46" s="4">
        <f t="shared" si="59"/>
        <v>4.71976401179941E-2</v>
      </c>
      <c r="K46" s="4">
        <f t="shared" si="59"/>
        <v>5.8997050147492625E-2</v>
      </c>
      <c r="L46" s="4">
        <f t="shared" si="59"/>
        <v>4.4247787610619468E-2</v>
      </c>
      <c r="M46" s="4">
        <f t="shared" si="59"/>
        <v>4.71976401179941E-2</v>
      </c>
      <c r="N46" s="4">
        <f t="shared" si="59"/>
        <v>4.71976401179941E-2</v>
      </c>
      <c r="O46" s="4">
        <f t="shared" si="59"/>
        <v>4.1297935103244837E-2</v>
      </c>
      <c r="P46" s="4">
        <f t="shared" si="59"/>
        <v>5.8997050147492625E-2</v>
      </c>
      <c r="Q46" s="4">
        <f t="shared" si="59"/>
        <v>2.359882005899705E-2</v>
      </c>
      <c r="R46" s="4">
        <f t="shared" si="59"/>
        <v>2.6548672566371681E-2</v>
      </c>
      <c r="S46" s="4">
        <f t="shared" si="59"/>
        <v>2.0648967551622419E-2</v>
      </c>
      <c r="T46" s="4">
        <f t="shared" si="59"/>
        <v>5.8997050147492625E-3</v>
      </c>
      <c r="U46" s="4">
        <f t="shared" si="59"/>
        <v>8.8495575221238937E-3</v>
      </c>
      <c r="V46" s="4">
        <f t="shared" si="59"/>
        <v>5.8997050147492625E-3</v>
      </c>
      <c r="W46" s="4">
        <f t="shared" si="59"/>
        <v>0</v>
      </c>
      <c r="X46" s="4">
        <f t="shared" si="59"/>
        <v>0</v>
      </c>
      <c r="Y46" s="4">
        <f t="shared" si="59"/>
        <v>0</v>
      </c>
      <c r="Z46" s="4">
        <f t="shared" si="59"/>
        <v>0</v>
      </c>
      <c r="AA46" s="4">
        <f t="shared" si="59"/>
        <v>0</v>
      </c>
      <c r="AB46" s="4">
        <f t="shared" si="59"/>
        <v>0</v>
      </c>
      <c r="AC46" s="4">
        <f t="shared" si="59"/>
        <v>0</v>
      </c>
      <c r="AD46" s="4">
        <f t="shared" si="59"/>
        <v>0</v>
      </c>
      <c r="AE46" s="4">
        <f t="shared" si="59"/>
        <v>0</v>
      </c>
      <c r="AF46" s="4">
        <f t="shared" si="59"/>
        <v>0</v>
      </c>
      <c r="AG46" s="4">
        <f t="shared" si="59"/>
        <v>0</v>
      </c>
      <c r="AH46" s="4">
        <f t="shared" ref="AH46:BM46" si="60">AH21/$BY21</f>
        <v>0</v>
      </c>
      <c r="AI46" s="4">
        <f t="shared" si="60"/>
        <v>0</v>
      </c>
      <c r="AJ46" s="4">
        <f t="shared" si="60"/>
        <v>0</v>
      </c>
      <c r="AK46" s="4">
        <f t="shared" si="60"/>
        <v>0</v>
      </c>
      <c r="AL46" s="4">
        <f t="shared" si="60"/>
        <v>0</v>
      </c>
      <c r="AM46" s="4">
        <f t="shared" si="60"/>
        <v>0</v>
      </c>
      <c r="AN46" s="4">
        <f t="shared" si="60"/>
        <v>0</v>
      </c>
      <c r="AO46" s="4">
        <f t="shared" si="60"/>
        <v>0</v>
      </c>
      <c r="AP46" s="4">
        <f t="shared" si="60"/>
        <v>0</v>
      </c>
      <c r="AQ46" s="4">
        <f t="shared" si="60"/>
        <v>0</v>
      </c>
      <c r="AR46" s="4">
        <f t="shared" si="60"/>
        <v>0</v>
      </c>
      <c r="AS46" s="4">
        <f t="shared" si="60"/>
        <v>0</v>
      </c>
      <c r="AT46" s="4">
        <f t="shared" si="60"/>
        <v>0</v>
      </c>
      <c r="AU46" s="4">
        <f t="shared" si="60"/>
        <v>0</v>
      </c>
      <c r="AV46" s="4">
        <f t="shared" si="60"/>
        <v>0</v>
      </c>
      <c r="AW46" s="4">
        <f t="shared" si="60"/>
        <v>0</v>
      </c>
      <c r="AX46" s="4">
        <f t="shared" si="60"/>
        <v>0</v>
      </c>
      <c r="AY46" s="4">
        <f t="shared" si="60"/>
        <v>0</v>
      </c>
      <c r="AZ46" s="4">
        <f t="shared" si="60"/>
        <v>0</v>
      </c>
      <c r="BA46" s="4">
        <f t="shared" si="60"/>
        <v>0</v>
      </c>
      <c r="BB46" s="4">
        <f t="shared" si="60"/>
        <v>0</v>
      </c>
      <c r="BC46" s="4">
        <f t="shared" si="60"/>
        <v>0</v>
      </c>
      <c r="BD46" s="4">
        <f t="shared" si="60"/>
        <v>0</v>
      </c>
      <c r="BE46" s="4">
        <f t="shared" si="60"/>
        <v>0</v>
      </c>
      <c r="BF46" s="4">
        <f t="shared" si="60"/>
        <v>0</v>
      </c>
      <c r="BG46" s="4">
        <f t="shared" si="60"/>
        <v>0</v>
      </c>
      <c r="BH46" s="4">
        <f t="shared" si="60"/>
        <v>0</v>
      </c>
      <c r="BI46" s="4">
        <f t="shared" si="60"/>
        <v>0</v>
      </c>
      <c r="BJ46" s="4">
        <f t="shared" si="60"/>
        <v>0</v>
      </c>
      <c r="BK46" s="4">
        <f t="shared" si="60"/>
        <v>0</v>
      </c>
      <c r="BL46" s="4">
        <f t="shared" si="60"/>
        <v>0</v>
      </c>
      <c r="BM46" s="4">
        <f t="shared" si="60"/>
        <v>0</v>
      </c>
      <c r="BN46" s="4">
        <f t="shared" ref="BN46:BX46" si="61">BN21/$BY21</f>
        <v>0</v>
      </c>
      <c r="BO46" s="4">
        <f t="shared" si="61"/>
        <v>0</v>
      </c>
      <c r="BP46" s="4">
        <f t="shared" si="61"/>
        <v>0</v>
      </c>
      <c r="BQ46" s="4">
        <f t="shared" si="61"/>
        <v>0</v>
      </c>
      <c r="BR46" s="4">
        <f t="shared" si="61"/>
        <v>0</v>
      </c>
      <c r="BS46" s="4">
        <f t="shared" si="61"/>
        <v>0</v>
      </c>
      <c r="BT46" s="4">
        <f t="shared" si="61"/>
        <v>0</v>
      </c>
      <c r="BU46" s="4">
        <f t="shared" si="61"/>
        <v>0</v>
      </c>
      <c r="BV46" s="4">
        <f t="shared" si="61"/>
        <v>0</v>
      </c>
      <c r="BW46" s="4">
        <f t="shared" si="61"/>
        <v>0</v>
      </c>
      <c r="BX46" s="4">
        <f t="shared" si="61"/>
        <v>0</v>
      </c>
      <c r="BZ46" s="6">
        <f t="shared" si="4"/>
        <v>0.3303834808259587</v>
      </c>
    </row>
    <row r="47" spans="1:78" x14ac:dyDescent="0.3">
      <c r="A47" t="s">
        <v>14</v>
      </c>
      <c r="B47" s="4">
        <f t="shared" ref="B47:AG47" si="62">B22/$BY22</f>
        <v>7.9681274900398405E-3</v>
      </c>
      <c r="C47" s="4">
        <f t="shared" si="62"/>
        <v>6.3745019920318724E-2</v>
      </c>
      <c r="D47" s="4">
        <f t="shared" si="62"/>
        <v>5.9760956175298807E-2</v>
      </c>
      <c r="E47" s="4">
        <f t="shared" si="62"/>
        <v>4.3824701195219126E-2</v>
      </c>
      <c r="F47" s="4">
        <f t="shared" si="62"/>
        <v>5.5776892430278883E-2</v>
      </c>
      <c r="G47" s="4">
        <f t="shared" si="62"/>
        <v>6.3745019920318724E-2</v>
      </c>
      <c r="H47" s="4">
        <f t="shared" si="62"/>
        <v>7.5697211155378488E-2</v>
      </c>
      <c r="I47" s="4">
        <f t="shared" si="62"/>
        <v>6.3745019920318724E-2</v>
      </c>
      <c r="J47" s="4">
        <f t="shared" si="62"/>
        <v>4.3824701195219126E-2</v>
      </c>
      <c r="K47" s="4">
        <f t="shared" si="62"/>
        <v>5.5776892430278883E-2</v>
      </c>
      <c r="L47" s="4">
        <f t="shared" si="62"/>
        <v>6.3745019920318724E-2</v>
      </c>
      <c r="M47" s="4">
        <f t="shared" si="62"/>
        <v>5.9760956175298807E-2</v>
      </c>
      <c r="N47" s="4">
        <f t="shared" si="62"/>
        <v>5.9760956175298807E-2</v>
      </c>
      <c r="O47" s="4">
        <f t="shared" si="62"/>
        <v>3.9840637450199202E-2</v>
      </c>
      <c r="P47" s="4">
        <f t="shared" si="62"/>
        <v>4.7808764940239043E-2</v>
      </c>
      <c r="Q47" s="4">
        <f t="shared" si="62"/>
        <v>2.3904382470119521E-2</v>
      </c>
      <c r="R47" s="4">
        <f t="shared" si="62"/>
        <v>1.1952191235059761E-2</v>
      </c>
      <c r="S47" s="4">
        <f t="shared" si="62"/>
        <v>7.9681274900398405E-3</v>
      </c>
      <c r="T47" s="4">
        <f t="shared" si="62"/>
        <v>2.3904382470119521E-2</v>
      </c>
      <c r="U47" s="4">
        <f t="shared" si="62"/>
        <v>2.7888446215139442E-2</v>
      </c>
      <c r="V47" s="4">
        <f t="shared" si="62"/>
        <v>7.9681274900398405E-3</v>
      </c>
      <c r="W47" s="4">
        <f t="shared" si="62"/>
        <v>3.1872509960159362E-2</v>
      </c>
      <c r="X47" s="4">
        <f t="shared" si="62"/>
        <v>2.3904382470119521E-2</v>
      </c>
      <c r="Y47" s="4">
        <f t="shared" si="62"/>
        <v>7.9681274900398405E-3</v>
      </c>
      <c r="Z47" s="4">
        <f t="shared" si="62"/>
        <v>1.1952191235059761E-2</v>
      </c>
      <c r="AA47" s="4">
        <f t="shared" si="62"/>
        <v>7.9681274900398405E-3</v>
      </c>
      <c r="AB47" s="4">
        <f t="shared" si="62"/>
        <v>0</v>
      </c>
      <c r="AC47" s="4">
        <f t="shared" si="62"/>
        <v>0</v>
      </c>
      <c r="AD47" s="4">
        <f t="shared" si="62"/>
        <v>0</v>
      </c>
      <c r="AE47" s="4">
        <f t="shared" si="62"/>
        <v>0</v>
      </c>
      <c r="AF47" s="4">
        <f t="shared" si="62"/>
        <v>0</v>
      </c>
      <c r="AG47" s="4">
        <f t="shared" si="62"/>
        <v>0</v>
      </c>
      <c r="AH47" s="4">
        <f t="shared" ref="AH47:BM47" si="63">AH22/$BY22</f>
        <v>0</v>
      </c>
      <c r="AI47" s="4">
        <f t="shared" si="63"/>
        <v>0</v>
      </c>
      <c r="AJ47" s="4">
        <f t="shared" si="63"/>
        <v>3.9840637450199202E-3</v>
      </c>
      <c r="AK47" s="4">
        <f t="shared" si="63"/>
        <v>3.9840637450199202E-3</v>
      </c>
      <c r="AL47" s="4">
        <f t="shared" si="63"/>
        <v>0</v>
      </c>
      <c r="AM47" s="4">
        <f t="shared" si="63"/>
        <v>0</v>
      </c>
      <c r="AN47" s="4">
        <f t="shared" si="63"/>
        <v>0</v>
      </c>
      <c r="AO47" s="4">
        <f t="shared" si="63"/>
        <v>0</v>
      </c>
      <c r="AP47" s="4">
        <f t="shared" si="63"/>
        <v>0</v>
      </c>
      <c r="AQ47" s="4">
        <f t="shared" si="63"/>
        <v>0</v>
      </c>
      <c r="AR47" s="4">
        <f t="shared" si="63"/>
        <v>0</v>
      </c>
      <c r="AS47" s="4">
        <f t="shared" si="63"/>
        <v>0</v>
      </c>
      <c r="AT47" s="4">
        <f t="shared" si="63"/>
        <v>0</v>
      </c>
      <c r="AU47" s="4">
        <f t="shared" si="63"/>
        <v>0</v>
      </c>
      <c r="AV47" s="4">
        <f t="shared" si="63"/>
        <v>0</v>
      </c>
      <c r="AW47" s="4">
        <f t="shared" si="63"/>
        <v>0</v>
      </c>
      <c r="AX47" s="4">
        <f t="shared" si="63"/>
        <v>0</v>
      </c>
      <c r="AY47" s="4">
        <f t="shared" si="63"/>
        <v>0</v>
      </c>
      <c r="AZ47" s="4">
        <f t="shared" si="63"/>
        <v>0</v>
      </c>
      <c r="BA47" s="4">
        <f t="shared" si="63"/>
        <v>0</v>
      </c>
      <c r="BB47" s="4">
        <f t="shared" si="63"/>
        <v>0</v>
      </c>
      <c r="BC47" s="4">
        <f t="shared" si="63"/>
        <v>0</v>
      </c>
      <c r="BD47" s="4">
        <f t="shared" si="63"/>
        <v>0</v>
      </c>
      <c r="BE47" s="4">
        <f t="shared" si="63"/>
        <v>0</v>
      </c>
      <c r="BF47" s="4">
        <f t="shared" si="63"/>
        <v>0</v>
      </c>
      <c r="BG47" s="4">
        <f t="shared" si="63"/>
        <v>0</v>
      </c>
      <c r="BH47" s="4">
        <f t="shared" si="63"/>
        <v>0</v>
      </c>
      <c r="BI47" s="4">
        <f t="shared" si="63"/>
        <v>0</v>
      </c>
      <c r="BJ47" s="4">
        <f t="shared" si="63"/>
        <v>0</v>
      </c>
      <c r="BK47" s="4">
        <f t="shared" si="63"/>
        <v>0</v>
      </c>
      <c r="BL47" s="4">
        <f t="shared" si="63"/>
        <v>0</v>
      </c>
      <c r="BM47" s="4">
        <f t="shared" si="63"/>
        <v>0</v>
      </c>
      <c r="BN47" s="4">
        <f t="shared" ref="BN47:BX47" si="64">BN22/$BY22</f>
        <v>0</v>
      </c>
      <c r="BO47" s="4">
        <f t="shared" si="64"/>
        <v>0</v>
      </c>
      <c r="BP47" s="4">
        <f t="shared" si="64"/>
        <v>0</v>
      </c>
      <c r="BQ47" s="4">
        <f t="shared" si="64"/>
        <v>0</v>
      </c>
      <c r="BR47" s="4">
        <f t="shared" si="64"/>
        <v>0</v>
      </c>
      <c r="BS47" s="4">
        <f t="shared" si="64"/>
        <v>0</v>
      </c>
      <c r="BT47" s="4">
        <f t="shared" si="64"/>
        <v>0</v>
      </c>
      <c r="BU47" s="4">
        <f t="shared" si="64"/>
        <v>0</v>
      </c>
      <c r="BV47" s="4">
        <f t="shared" si="64"/>
        <v>0</v>
      </c>
      <c r="BW47" s="4">
        <f t="shared" si="64"/>
        <v>0</v>
      </c>
      <c r="BX47" s="4">
        <f t="shared" si="64"/>
        <v>0</v>
      </c>
      <c r="BZ47" s="6">
        <f t="shared" si="4"/>
        <v>0.46613545816733049</v>
      </c>
    </row>
    <row r="48" spans="1:78" x14ac:dyDescent="0.3">
      <c r="A48" t="s">
        <v>80</v>
      </c>
      <c r="B48" s="4">
        <f t="shared" ref="B48:AG48" si="65">B23/$BY23</f>
        <v>0</v>
      </c>
      <c r="C48" s="4">
        <f t="shared" si="65"/>
        <v>0.2</v>
      </c>
      <c r="D48" s="4">
        <f t="shared" si="65"/>
        <v>0</v>
      </c>
      <c r="E48" s="4">
        <f t="shared" si="65"/>
        <v>0</v>
      </c>
      <c r="F48" s="4">
        <f t="shared" si="65"/>
        <v>0.2</v>
      </c>
      <c r="G48" s="4">
        <f t="shared" si="65"/>
        <v>0</v>
      </c>
      <c r="H48" s="4">
        <f t="shared" si="65"/>
        <v>0</v>
      </c>
      <c r="I48" s="4">
        <f t="shared" si="65"/>
        <v>0.2</v>
      </c>
      <c r="J48" s="4">
        <f t="shared" si="65"/>
        <v>0.2</v>
      </c>
      <c r="K48" s="4">
        <f t="shared" si="65"/>
        <v>0</v>
      </c>
      <c r="L48" s="4">
        <f t="shared" si="65"/>
        <v>0</v>
      </c>
      <c r="M48" s="4">
        <f t="shared" si="65"/>
        <v>0</v>
      </c>
      <c r="N48" s="4">
        <f t="shared" si="65"/>
        <v>0</v>
      </c>
      <c r="O48" s="4">
        <f t="shared" si="65"/>
        <v>0</v>
      </c>
      <c r="P48" s="4">
        <f t="shared" si="65"/>
        <v>0</v>
      </c>
      <c r="Q48" s="4">
        <f t="shared" si="65"/>
        <v>0</v>
      </c>
      <c r="R48" s="4">
        <f t="shared" si="65"/>
        <v>0.2</v>
      </c>
      <c r="S48" s="4">
        <f t="shared" si="65"/>
        <v>0</v>
      </c>
      <c r="T48" s="4">
        <f t="shared" si="65"/>
        <v>0</v>
      </c>
      <c r="U48" s="4">
        <f t="shared" si="65"/>
        <v>0</v>
      </c>
      <c r="V48" s="4">
        <f t="shared" si="65"/>
        <v>0</v>
      </c>
      <c r="W48" s="4">
        <f t="shared" si="65"/>
        <v>0</v>
      </c>
      <c r="X48" s="4">
        <f t="shared" si="65"/>
        <v>0</v>
      </c>
      <c r="Y48" s="4">
        <f t="shared" si="65"/>
        <v>0</v>
      </c>
      <c r="Z48" s="4">
        <f t="shared" si="65"/>
        <v>0</v>
      </c>
      <c r="AA48" s="4">
        <f t="shared" si="65"/>
        <v>0</v>
      </c>
      <c r="AB48" s="4">
        <f t="shared" si="65"/>
        <v>0</v>
      </c>
      <c r="AC48" s="4">
        <f t="shared" si="65"/>
        <v>0</v>
      </c>
      <c r="AD48" s="4">
        <f t="shared" si="65"/>
        <v>0</v>
      </c>
      <c r="AE48" s="4">
        <f t="shared" si="65"/>
        <v>0</v>
      </c>
      <c r="AF48" s="4">
        <f t="shared" si="65"/>
        <v>0</v>
      </c>
      <c r="AG48" s="4">
        <f t="shared" si="65"/>
        <v>0</v>
      </c>
      <c r="AH48" s="4">
        <f t="shared" ref="AH48:BM48" si="66">AH23/$BY23</f>
        <v>0</v>
      </c>
      <c r="AI48" s="4">
        <f t="shared" si="66"/>
        <v>0</v>
      </c>
      <c r="AJ48" s="4">
        <f t="shared" si="66"/>
        <v>0</v>
      </c>
      <c r="AK48" s="4">
        <f t="shared" si="66"/>
        <v>0</v>
      </c>
      <c r="AL48" s="4">
        <f t="shared" si="66"/>
        <v>0</v>
      </c>
      <c r="AM48" s="4">
        <f t="shared" si="66"/>
        <v>0</v>
      </c>
      <c r="AN48" s="4">
        <f t="shared" si="66"/>
        <v>0</v>
      </c>
      <c r="AO48" s="4">
        <f t="shared" si="66"/>
        <v>0</v>
      </c>
      <c r="AP48" s="4">
        <f t="shared" si="66"/>
        <v>0</v>
      </c>
      <c r="AQ48" s="4">
        <f t="shared" si="66"/>
        <v>0</v>
      </c>
      <c r="AR48" s="4">
        <f t="shared" si="66"/>
        <v>0</v>
      </c>
      <c r="AS48" s="4">
        <f t="shared" si="66"/>
        <v>0</v>
      </c>
      <c r="AT48" s="4">
        <f t="shared" si="66"/>
        <v>0</v>
      </c>
      <c r="AU48" s="4">
        <f t="shared" si="66"/>
        <v>0</v>
      </c>
      <c r="AV48" s="4">
        <f t="shared" si="66"/>
        <v>0</v>
      </c>
      <c r="AW48" s="4">
        <f t="shared" si="66"/>
        <v>0</v>
      </c>
      <c r="AX48" s="4">
        <f t="shared" si="66"/>
        <v>0</v>
      </c>
      <c r="AY48" s="4">
        <f t="shared" si="66"/>
        <v>0</v>
      </c>
      <c r="AZ48" s="4">
        <f t="shared" si="66"/>
        <v>0</v>
      </c>
      <c r="BA48" s="4">
        <f t="shared" si="66"/>
        <v>0</v>
      </c>
      <c r="BB48" s="4">
        <f t="shared" si="66"/>
        <v>0</v>
      </c>
      <c r="BC48" s="4">
        <f t="shared" si="66"/>
        <v>0</v>
      </c>
      <c r="BD48" s="4">
        <f t="shared" si="66"/>
        <v>0</v>
      </c>
      <c r="BE48" s="4">
        <f t="shared" si="66"/>
        <v>0</v>
      </c>
      <c r="BF48" s="4">
        <f t="shared" si="66"/>
        <v>0</v>
      </c>
      <c r="BG48" s="4">
        <f t="shared" si="66"/>
        <v>0</v>
      </c>
      <c r="BH48" s="4">
        <f t="shared" si="66"/>
        <v>0</v>
      </c>
      <c r="BI48" s="4">
        <f t="shared" si="66"/>
        <v>0</v>
      </c>
      <c r="BJ48" s="4">
        <f t="shared" si="66"/>
        <v>0</v>
      </c>
      <c r="BK48" s="4">
        <f t="shared" si="66"/>
        <v>0</v>
      </c>
      <c r="BL48" s="4">
        <f t="shared" si="66"/>
        <v>0</v>
      </c>
      <c r="BM48" s="4">
        <f t="shared" si="66"/>
        <v>0</v>
      </c>
      <c r="BN48" s="4">
        <f t="shared" ref="BN48:BX48" si="67">BN23/$BY23</f>
        <v>0</v>
      </c>
      <c r="BO48" s="4">
        <f t="shared" si="67"/>
        <v>0</v>
      </c>
      <c r="BP48" s="4">
        <f t="shared" si="67"/>
        <v>0</v>
      </c>
      <c r="BQ48" s="4">
        <f t="shared" si="67"/>
        <v>0</v>
      </c>
      <c r="BR48" s="4">
        <f t="shared" si="67"/>
        <v>0</v>
      </c>
      <c r="BS48" s="4">
        <f t="shared" si="67"/>
        <v>0</v>
      </c>
      <c r="BT48" s="4">
        <f t="shared" si="67"/>
        <v>0</v>
      </c>
      <c r="BU48" s="4">
        <f t="shared" si="67"/>
        <v>0</v>
      </c>
      <c r="BV48" s="4">
        <f t="shared" si="67"/>
        <v>0</v>
      </c>
      <c r="BW48" s="4">
        <f t="shared" si="67"/>
        <v>0</v>
      </c>
      <c r="BX48" s="4">
        <f t="shared" si="67"/>
        <v>0</v>
      </c>
      <c r="BZ48" s="6">
        <f t="shared" si="4"/>
        <v>0.2</v>
      </c>
    </row>
    <row r="49" spans="1:78" x14ac:dyDescent="0.3">
      <c r="A49" t="s">
        <v>96</v>
      </c>
      <c r="B49" s="4">
        <f t="shared" ref="B49:AG49" si="68">B24/$BY24</f>
        <v>2.7027027027027029E-2</v>
      </c>
      <c r="C49" s="4">
        <f t="shared" si="68"/>
        <v>5.4054054054054057E-2</v>
      </c>
      <c r="D49" s="4">
        <f t="shared" si="68"/>
        <v>8.1081081081081086E-2</v>
      </c>
      <c r="E49" s="4">
        <f t="shared" si="68"/>
        <v>4.5045045045045043E-2</v>
      </c>
      <c r="F49" s="4">
        <f t="shared" si="68"/>
        <v>9.90990990990991E-2</v>
      </c>
      <c r="G49" s="4">
        <f t="shared" si="68"/>
        <v>9.0090090090090086E-2</v>
      </c>
      <c r="H49" s="4">
        <f t="shared" si="68"/>
        <v>0.14414414414414414</v>
      </c>
      <c r="I49" s="4">
        <f t="shared" si="68"/>
        <v>4.5045045045045043E-2</v>
      </c>
      <c r="J49" s="4">
        <f t="shared" si="68"/>
        <v>8.1081081081081086E-2</v>
      </c>
      <c r="K49" s="4">
        <f t="shared" si="68"/>
        <v>4.5045045045045043E-2</v>
      </c>
      <c r="L49" s="4">
        <f t="shared" si="68"/>
        <v>5.4054054054054057E-2</v>
      </c>
      <c r="M49" s="4">
        <f t="shared" si="68"/>
        <v>3.6036036036036036E-2</v>
      </c>
      <c r="N49" s="4">
        <f t="shared" si="68"/>
        <v>3.6036036036036036E-2</v>
      </c>
      <c r="O49" s="4">
        <f t="shared" si="68"/>
        <v>0</v>
      </c>
      <c r="P49" s="4">
        <f t="shared" si="68"/>
        <v>2.7027027027027029E-2</v>
      </c>
      <c r="Q49" s="4">
        <f t="shared" si="68"/>
        <v>4.5045045045045043E-2</v>
      </c>
      <c r="R49" s="4">
        <f t="shared" si="68"/>
        <v>2.7027027027027029E-2</v>
      </c>
      <c r="S49" s="4">
        <f t="shared" si="68"/>
        <v>1.8018018018018018E-2</v>
      </c>
      <c r="T49" s="4">
        <f t="shared" si="68"/>
        <v>0</v>
      </c>
      <c r="U49" s="4">
        <f t="shared" si="68"/>
        <v>1.8018018018018018E-2</v>
      </c>
      <c r="V49" s="4">
        <f t="shared" si="68"/>
        <v>9.0090090090090089E-3</v>
      </c>
      <c r="W49" s="4">
        <f t="shared" si="68"/>
        <v>9.0090090090090089E-3</v>
      </c>
      <c r="X49" s="4">
        <f t="shared" si="68"/>
        <v>0</v>
      </c>
      <c r="Y49" s="4">
        <f t="shared" si="68"/>
        <v>0</v>
      </c>
      <c r="Z49" s="4">
        <f t="shared" si="68"/>
        <v>0</v>
      </c>
      <c r="AA49" s="4">
        <f t="shared" si="68"/>
        <v>0</v>
      </c>
      <c r="AB49" s="4">
        <f t="shared" si="68"/>
        <v>0</v>
      </c>
      <c r="AC49" s="4">
        <f t="shared" si="68"/>
        <v>0</v>
      </c>
      <c r="AD49" s="4">
        <f t="shared" si="68"/>
        <v>9.0090090090090089E-3</v>
      </c>
      <c r="AE49" s="4">
        <f t="shared" si="68"/>
        <v>0</v>
      </c>
      <c r="AF49" s="4">
        <f t="shared" si="68"/>
        <v>0</v>
      </c>
      <c r="AG49" s="4">
        <f t="shared" si="68"/>
        <v>0</v>
      </c>
      <c r="AH49" s="4">
        <f t="shared" ref="AH49:BM49" si="69">AH24/$BY24</f>
        <v>0</v>
      </c>
      <c r="AI49" s="4">
        <f t="shared" si="69"/>
        <v>0</v>
      </c>
      <c r="AJ49" s="4">
        <f t="shared" si="69"/>
        <v>0</v>
      </c>
      <c r="AK49" s="4">
        <f t="shared" si="69"/>
        <v>0</v>
      </c>
      <c r="AL49" s="4">
        <f t="shared" si="69"/>
        <v>0</v>
      </c>
      <c r="AM49" s="4">
        <f t="shared" si="69"/>
        <v>0</v>
      </c>
      <c r="AN49" s="4">
        <f t="shared" si="69"/>
        <v>0</v>
      </c>
      <c r="AO49" s="4">
        <f t="shared" si="69"/>
        <v>0</v>
      </c>
      <c r="AP49" s="4">
        <f t="shared" si="69"/>
        <v>0</v>
      </c>
      <c r="AQ49" s="4">
        <f t="shared" si="69"/>
        <v>0</v>
      </c>
      <c r="AR49" s="4">
        <f t="shared" si="69"/>
        <v>0</v>
      </c>
      <c r="AS49" s="4">
        <f t="shared" si="69"/>
        <v>0</v>
      </c>
      <c r="AT49" s="4">
        <f t="shared" si="69"/>
        <v>0</v>
      </c>
      <c r="AU49" s="4">
        <f t="shared" si="69"/>
        <v>0</v>
      </c>
      <c r="AV49" s="4">
        <f t="shared" si="69"/>
        <v>0</v>
      </c>
      <c r="AW49" s="4">
        <f t="shared" si="69"/>
        <v>0</v>
      </c>
      <c r="AX49" s="4">
        <f t="shared" si="69"/>
        <v>0</v>
      </c>
      <c r="AY49" s="4">
        <f t="shared" si="69"/>
        <v>0</v>
      </c>
      <c r="AZ49" s="4">
        <f t="shared" si="69"/>
        <v>0</v>
      </c>
      <c r="BA49" s="4">
        <f t="shared" si="69"/>
        <v>0</v>
      </c>
      <c r="BB49" s="4">
        <f t="shared" si="69"/>
        <v>0</v>
      </c>
      <c r="BC49" s="4">
        <f t="shared" si="69"/>
        <v>0</v>
      </c>
      <c r="BD49" s="4">
        <f t="shared" si="69"/>
        <v>0</v>
      </c>
      <c r="BE49" s="4">
        <f t="shared" si="69"/>
        <v>0</v>
      </c>
      <c r="BF49" s="4">
        <f t="shared" si="69"/>
        <v>0</v>
      </c>
      <c r="BG49" s="4">
        <f t="shared" si="69"/>
        <v>0</v>
      </c>
      <c r="BH49" s="4">
        <f t="shared" si="69"/>
        <v>0</v>
      </c>
      <c r="BI49" s="4">
        <f t="shared" si="69"/>
        <v>0</v>
      </c>
      <c r="BJ49" s="4">
        <f t="shared" si="69"/>
        <v>0</v>
      </c>
      <c r="BK49" s="4">
        <f t="shared" si="69"/>
        <v>0</v>
      </c>
      <c r="BL49" s="4">
        <f t="shared" si="69"/>
        <v>0</v>
      </c>
      <c r="BM49" s="4">
        <f t="shared" si="69"/>
        <v>0</v>
      </c>
      <c r="BN49" s="4">
        <f t="shared" ref="BN49:BX49" si="70">BN24/$BY24</f>
        <v>0</v>
      </c>
      <c r="BO49" s="4">
        <f t="shared" si="70"/>
        <v>0</v>
      </c>
      <c r="BP49" s="4">
        <f t="shared" si="70"/>
        <v>0</v>
      </c>
      <c r="BQ49" s="4">
        <f t="shared" si="70"/>
        <v>0</v>
      </c>
      <c r="BR49" s="4">
        <f t="shared" si="70"/>
        <v>0</v>
      </c>
      <c r="BS49" s="4">
        <f t="shared" si="70"/>
        <v>0</v>
      </c>
      <c r="BT49" s="4">
        <f t="shared" si="70"/>
        <v>0</v>
      </c>
      <c r="BU49" s="4">
        <f t="shared" si="70"/>
        <v>0</v>
      </c>
      <c r="BV49" s="4">
        <f t="shared" si="70"/>
        <v>0</v>
      </c>
      <c r="BW49" s="4">
        <f t="shared" si="70"/>
        <v>0</v>
      </c>
      <c r="BX49" s="4">
        <f t="shared" si="70"/>
        <v>0</v>
      </c>
      <c r="BZ49" s="6">
        <f t="shared" si="4"/>
        <v>0.28828828828828834</v>
      </c>
    </row>
    <row r="51" spans="1:78" x14ac:dyDescent="0.3">
      <c r="A51" t="s">
        <v>123</v>
      </c>
    </row>
    <row r="52" spans="1:78" x14ac:dyDescent="0.3">
      <c r="A52" t="s">
        <v>32</v>
      </c>
      <c r="B52">
        <f>B2*B$1</f>
        <v>0</v>
      </c>
      <c r="C52">
        <f>C2*C$1</f>
        <v>13</v>
      </c>
      <c r="D52">
        <f>D2*D$1</f>
        <v>22</v>
      </c>
      <c r="E52">
        <f>E2*E$1</f>
        <v>36</v>
      </c>
      <c r="F52">
        <f>F2*F$1</f>
        <v>56</v>
      </c>
      <c r="G52">
        <f>G2*G$1</f>
        <v>45</v>
      </c>
      <c r="H52">
        <f>H2*H$1</f>
        <v>36</v>
      </c>
      <c r="I52">
        <f>I2*I$1</f>
        <v>28</v>
      </c>
      <c r="J52">
        <f>J2*J$1</f>
        <v>56</v>
      </c>
      <c r="K52">
        <f>K2*K$1</f>
        <v>108</v>
      </c>
      <c r="L52">
        <f>L2*L$1</f>
        <v>100</v>
      </c>
      <c r="M52">
        <f>M2*M$1</f>
        <v>88</v>
      </c>
      <c r="N52">
        <f>N2*N$1</f>
        <v>84</v>
      </c>
      <c r="O52">
        <f>O2*O$1</f>
        <v>143</v>
      </c>
      <c r="P52">
        <f>P2*P$1</f>
        <v>84</v>
      </c>
      <c r="Q52">
        <f>Q2*Q$1</f>
        <v>45</v>
      </c>
      <c r="R52">
        <f>R2*R$1</f>
        <v>96</v>
      </c>
      <c r="S52">
        <f>S2*S$1</f>
        <v>85</v>
      </c>
      <c r="T52">
        <f>T2*T$1</f>
        <v>90</v>
      </c>
      <c r="U52">
        <f>U2*U$1</f>
        <v>19</v>
      </c>
      <c r="V52">
        <f>V2*V$1</f>
        <v>60</v>
      </c>
      <c r="W52">
        <f>W2*W$1</f>
        <v>84</v>
      </c>
      <c r="X52">
        <f>X2*X$1</f>
        <v>88</v>
      </c>
      <c r="Y52">
        <f>Y2*Y$1</f>
        <v>23</v>
      </c>
      <c r="Z52">
        <f>Z2*Z$1</f>
        <v>0</v>
      </c>
      <c r="AA52">
        <f>AA2*AA$1</f>
        <v>0</v>
      </c>
      <c r="AB52">
        <f>AB2*AB$1</f>
        <v>0</v>
      </c>
      <c r="AC52">
        <f>AC2*AC$1</f>
        <v>0</v>
      </c>
      <c r="AD52">
        <f>AD2*AD$1</f>
        <v>0</v>
      </c>
      <c r="AE52">
        <f>AE2*AE$1</f>
        <v>0</v>
      </c>
      <c r="AF52">
        <f>AF2*AF$1</f>
        <v>0</v>
      </c>
      <c r="AG52">
        <f>AG2*AG$1</f>
        <v>0</v>
      </c>
      <c r="AH52">
        <f>AH2*AH$1</f>
        <v>0</v>
      </c>
      <c r="AI52">
        <f>AI2*AI$1</f>
        <v>0</v>
      </c>
      <c r="AJ52">
        <f>AJ2*AJ$1</f>
        <v>0</v>
      </c>
      <c r="AK52">
        <f>AK2*AK$1</f>
        <v>0</v>
      </c>
      <c r="AL52">
        <f>AL2*AL$1</f>
        <v>0</v>
      </c>
      <c r="AM52">
        <f>AM2*AM$1</f>
        <v>0</v>
      </c>
      <c r="AN52">
        <f>AN2*AN$1</f>
        <v>0</v>
      </c>
      <c r="AO52">
        <f>AO2*AO$1</f>
        <v>0</v>
      </c>
      <c r="AP52">
        <f>AP2*AP$1</f>
        <v>0</v>
      </c>
      <c r="AQ52">
        <f>AQ2*AQ$1</f>
        <v>0</v>
      </c>
      <c r="AR52">
        <f>AR2*AR$1</f>
        <v>0</v>
      </c>
      <c r="AS52">
        <f>AS2*AS$1</f>
        <v>0</v>
      </c>
      <c r="AT52">
        <f>AT2*AT$1</f>
        <v>0</v>
      </c>
      <c r="AU52">
        <f>AU2*AU$1</f>
        <v>0</v>
      </c>
      <c r="AV52">
        <f>AV2*AV$1</f>
        <v>0</v>
      </c>
      <c r="AW52">
        <f>AW2*AW$1</f>
        <v>0</v>
      </c>
      <c r="AX52">
        <f>AX2*AX$1</f>
        <v>0</v>
      </c>
      <c r="AY52">
        <f>AY2*AY$1</f>
        <v>0</v>
      </c>
      <c r="AZ52">
        <f>AZ2*AZ$1</f>
        <v>0</v>
      </c>
      <c r="BA52">
        <f>BA2*BA$1</f>
        <v>0</v>
      </c>
      <c r="BB52">
        <f>BB2*BB$1</f>
        <v>0</v>
      </c>
      <c r="BC52">
        <f>BC2*BC$1</f>
        <v>0</v>
      </c>
      <c r="BD52">
        <f>BD2*BD$1</f>
        <v>0</v>
      </c>
      <c r="BE52">
        <f>BE2*BE$1</f>
        <v>0</v>
      </c>
      <c r="BF52">
        <f>BF2*BF$1</f>
        <v>0</v>
      </c>
      <c r="BG52">
        <f>BG2*BG$1</f>
        <v>0</v>
      </c>
      <c r="BH52">
        <f>BH2*BH$1</f>
        <v>0</v>
      </c>
      <c r="BI52">
        <f>BI2*BI$1</f>
        <v>0</v>
      </c>
      <c r="BJ52">
        <f>BJ2*BJ$1</f>
        <v>0</v>
      </c>
      <c r="BK52">
        <f>BK2*BK$1</f>
        <v>0</v>
      </c>
      <c r="BL52">
        <f>BL2*BL$1</f>
        <v>0</v>
      </c>
      <c r="BM52">
        <f>BM2*BM$1</f>
        <v>0</v>
      </c>
      <c r="BN52">
        <f>BN2*BN$1</f>
        <v>0</v>
      </c>
      <c r="BO52">
        <f>BO2*BO$1</f>
        <v>0</v>
      </c>
      <c r="BP52">
        <f>BP2*BP$1</f>
        <v>0</v>
      </c>
      <c r="BQ52">
        <f>BQ2*BQ$1</f>
        <v>0</v>
      </c>
      <c r="BR52">
        <f>BR2*BR$1</f>
        <v>0</v>
      </c>
      <c r="BS52">
        <f>BS2*BS$1</f>
        <v>0</v>
      </c>
      <c r="BT52">
        <f>BT2*BT$1</f>
        <v>0</v>
      </c>
      <c r="BU52">
        <f>BU2*BU$1</f>
        <v>0</v>
      </c>
      <c r="BV52">
        <f>BV2*BV$1</f>
        <v>0</v>
      </c>
      <c r="BW52">
        <f>BW2*BW$1</f>
        <v>0</v>
      </c>
      <c r="BX52">
        <f>BX2*BX$1</f>
        <v>0</v>
      </c>
      <c r="BY52">
        <f>SUM(B52:BX52) / BY2</f>
        <v>8.5574712643678161</v>
      </c>
    </row>
    <row r="53" spans="1:78" x14ac:dyDescent="0.3">
      <c r="A53" t="s">
        <v>66</v>
      </c>
      <c r="B53">
        <f>B3*B$1</f>
        <v>0</v>
      </c>
      <c r="C53">
        <f>C3*C$1</f>
        <v>10</v>
      </c>
      <c r="D53">
        <f>D3*D$1</f>
        <v>24</v>
      </c>
      <c r="E53">
        <f>E3*E$1</f>
        <v>33</v>
      </c>
      <c r="F53">
        <f>F3*F$1</f>
        <v>48</v>
      </c>
      <c r="G53">
        <f>G3*G$1</f>
        <v>60</v>
      </c>
      <c r="H53">
        <f>H3*H$1</f>
        <v>54</v>
      </c>
      <c r="I53">
        <f>I3*I$1</f>
        <v>84</v>
      </c>
      <c r="J53">
        <f>J3*J$1</f>
        <v>72</v>
      </c>
      <c r="K53">
        <f>K3*K$1</f>
        <v>108</v>
      </c>
      <c r="L53">
        <f>L3*L$1</f>
        <v>70</v>
      </c>
      <c r="M53">
        <f>M3*M$1</f>
        <v>77</v>
      </c>
      <c r="N53">
        <f>N3*N$1</f>
        <v>168</v>
      </c>
      <c r="O53">
        <f>O3*O$1</f>
        <v>130</v>
      </c>
      <c r="P53">
        <f>P3*P$1</f>
        <v>280</v>
      </c>
      <c r="Q53">
        <f>Q3*Q$1</f>
        <v>165</v>
      </c>
      <c r="R53">
        <f>R3*R$1</f>
        <v>144</v>
      </c>
      <c r="S53">
        <f>S3*S$1</f>
        <v>221</v>
      </c>
      <c r="T53">
        <f>T3*T$1</f>
        <v>234</v>
      </c>
      <c r="U53">
        <f>U3*U$1</f>
        <v>190</v>
      </c>
      <c r="V53">
        <f>V3*V$1</f>
        <v>280</v>
      </c>
      <c r="W53">
        <f>W3*W$1</f>
        <v>126</v>
      </c>
      <c r="X53">
        <f>X3*X$1</f>
        <v>132</v>
      </c>
      <c r="Y53">
        <f>Y3*Y$1</f>
        <v>46</v>
      </c>
      <c r="Z53">
        <f>Z3*Z$1</f>
        <v>48</v>
      </c>
      <c r="AA53">
        <f>AA3*AA$1</f>
        <v>0</v>
      </c>
      <c r="AB53">
        <f>AB3*AB$1</f>
        <v>26</v>
      </c>
      <c r="AC53">
        <f>AC3*AC$1</f>
        <v>27</v>
      </c>
      <c r="AD53">
        <f>AD3*AD$1</f>
        <v>0</v>
      </c>
      <c r="AE53">
        <f>AE3*AE$1</f>
        <v>0</v>
      </c>
      <c r="AF53">
        <f>AF3*AF$1</f>
        <v>0</v>
      </c>
      <c r="AG53">
        <f>AG3*AG$1</f>
        <v>0</v>
      </c>
      <c r="AH53">
        <f>AH3*AH$1</f>
        <v>0</v>
      </c>
      <c r="AI53">
        <f>AI3*AI$1</f>
        <v>0</v>
      </c>
      <c r="AJ53">
        <f>AJ3*AJ$1</f>
        <v>0</v>
      </c>
      <c r="AK53">
        <f>AK3*AK$1</f>
        <v>0</v>
      </c>
      <c r="AL53">
        <f>AL3*AL$1</f>
        <v>0</v>
      </c>
      <c r="AM53">
        <f>AM3*AM$1</f>
        <v>0</v>
      </c>
      <c r="AN53">
        <f>AN3*AN$1</f>
        <v>0</v>
      </c>
      <c r="AO53">
        <f>AO3*AO$1</f>
        <v>0</v>
      </c>
      <c r="AP53">
        <f>AP3*AP$1</f>
        <v>0</v>
      </c>
      <c r="AQ53">
        <f>AQ3*AQ$1</f>
        <v>0</v>
      </c>
      <c r="AR53">
        <f>AR3*AR$1</f>
        <v>0</v>
      </c>
      <c r="AS53">
        <f>AS3*AS$1</f>
        <v>0</v>
      </c>
      <c r="AT53">
        <f>AT3*AT$1</f>
        <v>0</v>
      </c>
      <c r="AU53">
        <f>AU3*AU$1</f>
        <v>0</v>
      </c>
      <c r="AV53">
        <f>AV3*AV$1</f>
        <v>0</v>
      </c>
      <c r="AW53">
        <f>AW3*AW$1</f>
        <v>0</v>
      </c>
      <c r="AX53">
        <f>AX3*AX$1</f>
        <v>0</v>
      </c>
      <c r="AY53">
        <f>AY3*AY$1</f>
        <v>0</v>
      </c>
      <c r="AZ53">
        <f>AZ3*AZ$1</f>
        <v>0</v>
      </c>
      <c r="BA53">
        <f>BA3*BA$1</f>
        <v>0</v>
      </c>
      <c r="BB53">
        <f>BB3*BB$1</f>
        <v>0</v>
      </c>
      <c r="BC53">
        <f>BC3*BC$1</f>
        <v>0</v>
      </c>
      <c r="BD53">
        <f>BD3*BD$1</f>
        <v>0</v>
      </c>
      <c r="BE53">
        <f>BE3*BE$1</f>
        <v>0</v>
      </c>
      <c r="BF53">
        <f>BF3*BF$1</f>
        <v>0</v>
      </c>
      <c r="BG53">
        <f>BG3*BG$1</f>
        <v>0</v>
      </c>
      <c r="BH53">
        <f>BH3*BH$1</f>
        <v>0</v>
      </c>
      <c r="BI53">
        <f>BI3*BI$1</f>
        <v>0</v>
      </c>
      <c r="BJ53">
        <f>BJ3*BJ$1</f>
        <v>0</v>
      </c>
      <c r="BK53">
        <f>BK3*BK$1</f>
        <v>0</v>
      </c>
      <c r="BL53">
        <f>BL3*BL$1</f>
        <v>0</v>
      </c>
      <c r="BM53">
        <f>BM3*BM$1</f>
        <v>0</v>
      </c>
      <c r="BN53">
        <f>BN3*BN$1</f>
        <v>0</v>
      </c>
      <c r="BO53">
        <f t="shared" ref="BO53:BX53" si="71">BO3*BO$1</f>
        <v>0</v>
      </c>
      <c r="BP53">
        <f t="shared" si="71"/>
        <v>0</v>
      </c>
      <c r="BQ53">
        <f t="shared" si="71"/>
        <v>0</v>
      </c>
      <c r="BR53">
        <f t="shared" si="71"/>
        <v>0</v>
      </c>
      <c r="BS53">
        <f t="shared" si="71"/>
        <v>0</v>
      </c>
      <c r="BT53">
        <f t="shared" si="71"/>
        <v>0</v>
      </c>
      <c r="BU53">
        <f t="shared" si="71"/>
        <v>0</v>
      </c>
      <c r="BV53">
        <f t="shared" si="71"/>
        <v>0</v>
      </c>
      <c r="BW53">
        <f t="shared" si="71"/>
        <v>0</v>
      </c>
      <c r="BX53">
        <f t="shared" si="71"/>
        <v>0</v>
      </c>
      <c r="BY53">
        <f>SUM(B53:BX53) / BY3</f>
        <v>11.52016129032258</v>
      </c>
    </row>
    <row r="54" spans="1:78" x14ac:dyDescent="0.3">
      <c r="A54" t="s">
        <v>27</v>
      </c>
      <c r="B54">
        <f>B4*B$1</f>
        <v>0</v>
      </c>
      <c r="C54">
        <f>C4*C$1</f>
        <v>23</v>
      </c>
      <c r="D54">
        <f>D4*D$1</f>
        <v>52</v>
      </c>
      <c r="E54">
        <f>E4*E$1</f>
        <v>69</v>
      </c>
      <c r="F54">
        <f>F4*F$1</f>
        <v>68</v>
      </c>
      <c r="G54">
        <f>G4*G$1</f>
        <v>85</v>
      </c>
      <c r="H54">
        <f>H4*H$1</f>
        <v>102</v>
      </c>
      <c r="I54">
        <f>I4*I$1</f>
        <v>154</v>
      </c>
      <c r="J54">
        <f>J4*J$1</f>
        <v>160</v>
      </c>
      <c r="K54">
        <f>K4*K$1</f>
        <v>270</v>
      </c>
      <c r="L54">
        <f>L4*L$1</f>
        <v>150</v>
      </c>
      <c r="M54">
        <f>M4*M$1</f>
        <v>209</v>
      </c>
      <c r="N54">
        <f>N4*N$1</f>
        <v>288</v>
      </c>
      <c r="O54">
        <f>O4*O$1</f>
        <v>351</v>
      </c>
      <c r="P54">
        <f>P4*P$1</f>
        <v>392</v>
      </c>
      <c r="Q54">
        <f>Q4*Q$1</f>
        <v>570</v>
      </c>
      <c r="R54">
        <f>R4*R$1</f>
        <v>368</v>
      </c>
      <c r="S54">
        <f>S4*S$1</f>
        <v>272</v>
      </c>
      <c r="T54">
        <f>T4*T$1</f>
        <v>306</v>
      </c>
      <c r="U54">
        <f>U4*U$1</f>
        <v>247</v>
      </c>
      <c r="V54">
        <f>V4*V$1</f>
        <v>160</v>
      </c>
      <c r="W54">
        <f>W4*W$1</f>
        <v>231</v>
      </c>
      <c r="X54">
        <f>X4*X$1</f>
        <v>110</v>
      </c>
      <c r="Y54">
        <f>Y4*Y$1</f>
        <v>184</v>
      </c>
      <c r="Z54">
        <f>Z4*Z$1</f>
        <v>96</v>
      </c>
      <c r="AA54">
        <f>AA4*AA$1</f>
        <v>100</v>
      </c>
      <c r="AB54">
        <f>AB4*AB$1</f>
        <v>0</v>
      </c>
      <c r="AC54">
        <f>AC4*AC$1</f>
        <v>108</v>
      </c>
      <c r="AD54">
        <f>AD4*AD$1</f>
        <v>0</v>
      </c>
      <c r="AE54">
        <f>AE4*AE$1</f>
        <v>0</v>
      </c>
      <c r="AF54">
        <f>AF4*AF$1</f>
        <v>0</v>
      </c>
      <c r="AG54">
        <f>AG4*AG$1</f>
        <v>0</v>
      </c>
      <c r="AH54">
        <f>AH4*AH$1</f>
        <v>0</v>
      </c>
      <c r="AI54">
        <f>AI4*AI$1</f>
        <v>0</v>
      </c>
      <c r="AJ54">
        <f>AJ4*AJ$1</f>
        <v>0</v>
      </c>
      <c r="AK54">
        <f>AK4*AK$1</f>
        <v>0</v>
      </c>
      <c r="AL54">
        <f>AL4*AL$1</f>
        <v>0</v>
      </c>
      <c r="AM54">
        <f>AM4*AM$1</f>
        <v>0</v>
      </c>
      <c r="AN54">
        <f>AN4*AN$1</f>
        <v>0</v>
      </c>
      <c r="AO54">
        <f>AO4*AO$1</f>
        <v>0</v>
      </c>
      <c r="AP54">
        <f>AP4*AP$1</f>
        <v>0</v>
      </c>
      <c r="AQ54">
        <f>AQ4*AQ$1</f>
        <v>0</v>
      </c>
      <c r="AR54">
        <f>AR4*AR$1</f>
        <v>0</v>
      </c>
      <c r="AS54">
        <f>AS4*AS$1</f>
        <v>0</v>
      </c>
      <c r="AT54">
        <f>AT4*AT$1</f>
        <v>0</v>
      </c>
      <c r="AU54">
        <f>AU4*AU$1</f>
        <v>0</v>
      </c>
      <c r="AV54">
        <f>AV4*AV$1</f>
        <v>0</v>
      </c>
      <c r="AW54">
        <f>AW4*AW$1</f>
        <v>0</v>
      </c>
      <c r="AX54">
        <f>AX4*AX$1</f>
        <v>0</v>
      </c>
      <c r="AY54">
        <f>AY4*AY$1</f>
        <v>0</v>
      </c>
      <c r="AZ54">
        <f>AZ4*AZ$1</f>
        <v>0</v>
      </c>
      <c r="BA54">
        <f>BA4*BA$1</f>
        <v>0</v>
      </c>
      <c r="BB54">
        <f>BB4*BB$1</f>
        <v>0</v>
      </c>
      <c r="BC54">
        <f>BC4*BC$1</f>
        <v>0</v>
      </c>
      <c r="BD54">
        <f>BD4*BD$1</f>
        <v>0</v>
      </c>
      <c r="BE54">
        <f>BE4*BE$1</f>
        <v>0</v>
      </c>
      <c r="BF54">
        <f>BF4*BF$1</f>
        <v>0</v>
      </c>
      <c r="BG54">
        <f>BG4*BG$1</f>
        <v>0</v>
      </c>
      <c r="BH54">
        <f>BH4*BH$1</f>
        <v>0</v>
      </c>
      <c r="BI54">
        <f>BI4*BI$1</f>
        <v>0</v>
      </c>
      <c r="BJ54">
        <f>BJ4*BJ$1</f>
        <v>0</v>
      </c>
      <c r="BK54">
        <f>BK4*BK$1</f>
        <v>0</v>
      </c>
      <c r="BL54">
        <f>BL4*BL$1</f>
        <v>0</v>
      </c>
      <c r="BM54">
        <f>BM4*BM$1</f>
        <v>0</v>
      </c>
      <c r="BN54">
        <f>BN4*BN$1</f>
        <v>0</v>
      </c>
      <c r="BO54">
        <f t="shared" ref="BO54:BX54" si="72">BO4*BO$1</f>
        <v>0</v>
      </c>
      <c r="BP54">
        <f t="shared" si="72"/>
        <v>0</v>
      </c>
      <c r="BQ54">
        <f t="shared" si="72"/>
        <v>0</v>
      </c>
      <c r="BR54">
        <f t="shared" si="72"/>
        <v>0</v>
      </c>
      <c r="BS54">
        <f t="shared" si="72"/>
        <v>0</v>
      </c>
      <c r="BT54">
        <f t="shared" si="72"/>
        <v>0</v>
      </c>
      <c r="BU54">
        <f t="shared" si="72"/>
        <v>0</v>
      </c>
      <c r="BV54">
        <f t="shared" si="72"/>
        <v>0</v>
      </c>
      <c r="BW54">
        <f t="shared" si="72"/>
        <v>0</v>
      </c>
      <c r="BX54">
        <f t="shared" si="72"/>
        <v>0</v>
      </c>
      <c r="BY54">
        <f>SUM(B54:BX54) / BY4</f>
        <v>10.974304068522484</v>
      </c>
    </row>
    <row r="55" spans="1:78" x14ac:dyDescent="0.3">
      <c r="A55" t="s">
        <v>35</v>
      </c>
      <c r="B55">
        <f>B5*B$1</f>
        <v>0</v>
      </c>
      <c r="C55">
        <f>C5*C$1</f>
        <v>1</v>
      </c>
      <c r="D55">
        <f>D5*D$1</f>
        <v>0</v>
      </c>
      <c r="E55">
        <f>E5*E$1</f>
        <v>15</v>
      </c>
      <c r="F55">
        <f>F5*F$1</f>
        <v>16</v>
      </c>
      <c r="G55">
        <f>G5*G$1</f>
        <v>10</v>
      </c>
      <c r="H55">
        <f>H5*H$1</f>
        <v>18</v>
      </c>
      <c r="I55">
        <f>I5*I$1</f>
        <v>42</v>
      </c>
      <c r="J55">
        <f>J5*J$1</f>
        <v>72</v>
      </c>
      <c r="K55">
        <f>K5*K$1</f>
        <v>162</v>
      </c>
      <c r="L55">
        <f>L5*L$1</f>
        <v>190</v>
      </c>
      <c r="M55">
        <f>M5*M$1</f>
        <v>253</v>
      </c>
      <c r="N55">
        <f>N5*N$1</f>
        <v>216</v>
      </c>
      <c r="O55">
        <f>O5*O$1</f>
        <v>130</v>
      </c>
      <c r="P55">
        <f>P5*P$1</f>
        <v>112</v>
      </c>
      <c r="Q55">
        <f>Q5*Q$1</f>
        <v>105</v>
      </c>
      <c r="R55">
        <f>R5*R$1</f>
        <v>64</v>
      </c>
      <c r="S55">
        <f>S5*S$1</f>
        <v>68</v>
      </c>
      <c r="T55">
        <f>T5*T$1</f>
        <v>36</v>
      </c>
      <c r="U55">
        <f>U5*U$1</f>
        <v>38</v>
      </c>
      <c r="V55">
        <f>V5*V$1</f>
        <v>40</v>
      </c>
      <c r="W55">
        <f>W5*W$1</f>
        <v>21</v>
      </c>
      <c r="X55">
        <f>X5*X$1</f>
        <v>0</v>
      </c>
      <c r="Y55">
        <f>Y5*Y$1</f>
        <v>0</v>
      </c>
      <c r="Z55">
        <f>Z5*Z$1</f>
        <v>0</v>
      </c>
      <c r="AA55">
        <f>AA5*AA$1</f>
        <v>0</v>
      </c>
      <c r="AB55">
        <f>AB5*AB$1</f>
        <v>0</v>
      </c>
      <c r="AC55">
        <f>AC5*AC$1</f>
        <v>0</v>
      </c>
      <c r="AD55">
        <f>AD5*AD$1</f>
        <v>0</v>
      </c>
      <c r="AE55">
        <f>AE5*AE$1</f>
        <v>0</v>
      </c>
      <c r="AF55">
        <f>AF5*AF$1</f>
        <v>0</v>
      </c>
      <c r="AG55">
        <f>AG5*AG$1</f>
        <v>0</v>
      </c>
      <c r="AH55">
        <f>AH5*AH$1</f>
        <v>0</v>
      </c>
      <c r="AI55">
        <f>AI5*AI$1</f>
        <v>0</v>
      </c>
      <c r="AJ55">
        <f>AJ5*AJ$1</f>
        <v>0</v>
      </c>
      <c r="AK55">
        <f>AK5*AK$1</f>
        <v>0</v>
      </c>
      <c r="AL55">
        <f>AL5*AL$1</f>
        <v>0</v>
      </c>
      <c r="AM55">
        <f>AM5*AM$1</f>
        <v>0</v>
      </c>
      <c r="AN55">
        <f>AN5*AN$1</f>
        <v>0</v>
      </c>
      <c r="AO55">
        <f>AO5*AO$1</f>
        <v>0</v>
      </c>
      <c r="AP55">
        <f>AP5*AP$1</f>
        <v>0</v>
      </c>
      <c r="AQ55">
        <f>AQ5*AQ$1</f>
        <v>0</v>
      </c>
      <c r="AR55">
        <f>AR5*AR$1</f>
        <v>0</v>
      </c>
      <c r="AS55">
        <f>AS5*AS$1</f>
        <v>0</v>
      </c>
      <c r="AT55">
        <f>AT5*AT$1</f>
        <v>0</v>
      </c>
      <c r="AU55">
        <f>AU5*AU$1</f>
        <v>0</v>
      </c>
      <c r="AV55">
        <f>AV5*AV$1</f>
        <v>0</v>
      </c>
      <c r="AW55">
        <f>AW5*AW$1</f>
        <v>0</v>
      </c>
      <c r="AX55">
        <f>AX5*AX$1</f>
        <v>0</v>
      </c>
      <c r="AY55">
        <f>AY5*AY$1</f>
        <v>0</v>
      </c>
      <c r="AZ55">
        <f>AZ5*AZ$1</f>
        <v>0</v>
      </c>
      <c r="BA55">
        <f>BA5*BA$1</f>
        <v>0</v>
      </c>
      <c r="BB55">
        <f>BB5*BB$1</f>
        <v>0</v>
      </c>
      <c r="BC55">
        <f>BC5*BC$1</f>
        <v>0</v>
      </c>
      <c r="BD55">
        <f>BD5*BD$1</f>
        <v>0</v>
      </c>
      <c r="BE55">
        <f>BE5*BE$1</f>
        <v>0</v>
      </c>
      <c r="BF55">
        <f>BF5*BF$1</f>
        <v>0</v>
      </c>
      <c r="BG55">
        <f>BG5*BG$1</f>
        <v>0</v>
      </c>
      <c r="BH55">
        <f>BH5*BH$1</f>
        <v>0</v>
      </c>
      <c r="BI55">
        <f>BI5*BI$1</f>
        <v>0</v>
      </c>
      <c r="BJ55">
        <f>BJ5*BJ$1</f>
        <v>0</v>
      </c>
      <c r="BK55">
        <f>BK5*BK$1</f>
        <v>0</v>
      </c>
      <c r="BL55">
        <f>BL5*BL$1</f>
        <v>0</v>
      </c>
      <c r="BM55">
        <f>BM5*BM$1</f>
        <v>0</v>
      </c>
      <c r="BN55">
        <f t="shared" ref="BN55:BX58" si="73">BN5*BN$1</f>
        <v>0</v>
      </c>
      <c r="BO55">
        <f t="shared" si="73"/>
        <v>0</v>
      </c>
      <c r="BP55">
        <f t="shared" si="73"/>
        <v>0</v>
      </c>
      <c r="BQ55">
        <f t="shared" si="73"/>
        <v>0</v>
      </c>
      <c r="BR55">
        <f t="shared" si="73"/>
        <v>0</v>
      </c>
      <c r="BS55">
        <f t="shared" si="73"/>
        <v>0</v>
      </c>
      <c r="BT55">
        <f t="shared" si="73"/>
        <v>0</v>
      </c>
      <c r="BU55">
        <f t="shared" si="73"/>
        <v>0</v>
      </c>
      <c r="BV55">
        <f t="shared" si="73"/>
        <v>0</v>
      </c>
      <c r="BW55">
        <f t="shared" si="73"/>
        <v>0</v>
      </c>
      <c r="BX55">
        <f t="shared" si="73"/>
        <v>0</v>
      </c>
      <c r="BY55">
        <f>SUM(B55:BX55) / BY5</f>
        <v>10.871621621621621</v>
      </c>
    </row>
    <row r="56" spans="1:78" x14ac:dyDescent="0.3">
      <c r="A56" t="s">
        <v>23</v>
      </c>
      <c r="B56">
        <f>B6*B$1</f>
        <v>0</v>
      </c>
      <c r="C56">
        <f t="shared" ref="C56:BN59" si="74">C6*C$1</f>
        <v>7</v>
      </c>
      <c r="D56">
        <f t="shared" si="74"/>
        <v>4</v>
      </c>
      <c r="E56">
        <f t="shared" si="74"/>
        <v>9</v>
      </c>
      <c r="F56">
        <f t="shared" si="74"/>
        <v>20</v>
      </c>
      <c r="G56">
        <f t="shared" si="74"/>
        <v>20</v>
      </c>
      <c r="H56">
        <f t="shared" si="74"/>
        <v>24</v>
      </c>
      <c r="I56">
        <f t="shared" si="74"/>
        <v>63</v>
      </c>
      <c r="J56">
        <f t="shared" si="74"/>
        <v>64</v>
      </c>
      <c r="K56">
        <f t="shared" si="74"/>
        <v>108</v>
      </c>
      <c r="L56">
        <f t="shared" si="74"/>
        <v>60</v>
      </c>
      <c r="M56">
        <f t="shared" si="74"/>
        <v>121</v>
      </c>
      <c r="N56">
        <f t="shared" si="74"/>
        <v>120</v>
      </c>
      <c r="O56">
        <f t="shared" si="74"/>
        <v>91</v>
      </c>
      <c r="P56">
        <f t="shared" si="74"/>
        <v>224</v>
      </c>
      <c r="Q56">
        <f t="shared" si="74"/>
        <v>165</v>
      </c>
      <c r="R56">
        <f t="shared" si="74"/>
        <v>240</v>
      </c>
      <c r="S56">
        <f t="shared" si="74"/>
        <v>170</v>
      </c>
      <c r="T56">
        <f t="shared" si="74"/>
        <v>126</v>
      </c>
      <c r="U56">
        <f t="shared" si="74"/>
        <v>38</v>
      </c>
      <c r="V56">
        <f t="shared" si="74"/>
        <v>20</v>
      </c>
      <c r="W56">
        <f t="shared" si="74"/>
        <v>21</v>
      </c>
      <c r="X56">
        <f t="shared" si="74"/>
        <v>44</v>
      </c>
      <c r="Y56">
        <f t="shared" si="74"/>
        <v>69</v>
      </c>
      <c r="Z56">
        <f t="shared" si="74"/>
        <v>0</v>
      </c>
      <c r="AA56">
        <f t="shared" si="74"/>
        <v>50</v>
      </c>
      <c r="AB56">
        <f t="shared" si="74"/>
        <v>26</v>
      </c>
      <c r="AC56">
        <f t="shared" si="74"/>
        <v>0</v>
      </c>
      <c r="AD56">
        <f t="shared" si="74"/>
        <v>0</v>
      </c>
      <c r="AE56">
        <f t="shared" si="74"/>
        <v>0</v>
      </c>
      <c r="AF56">
        <f t="shared" si="74"/>
        <v>0</v>
      </c>
      <c r="AG56">
        <f t="shared" si="74"/>
        <v>0</v>
      </c>
      <c r="AH56">
        <f t="shared" si="74"/>
        <v>0</v>
      </c>
      <c r="AI56">
        <f t="shared" si="74"/>
        <v>0</v>
      </c>
      <c r="AJ56">
        <f t="shared" si="74"/>
        <v>0</v>
      </c>
      <c r="AK56">
        <f t="shared" si="74"/>
        <v>0</v>
      </c>
      <c r="AL56">
        <f t="shared" si="74"/>
        <v>0</v>
      </c>
      <c r="AM56">
        <f t="shared" si="74"/>
        <v>0</v>
      </c>
      <c r="AN56">
        <f t="shared" si="74"/>
        <v>0</v>
      </c>
      <c r="AO56">
        <f t="shared" si="74"/>
        <v>0</v>
      </c>
      <c r="AP56">
        <f t="shared" si="74"/>
        <v>0</v>
      </c>
      <c r="AQ56">
        <f t="shared" si="74"/>
        <v>0</v>
      </c>
      <c r="AR56">
        <f t="shared" si="74"/>
        <v>0</v>
      </c>
      <c r="AS56">
        <f t="shared" si="74"/>
        <v>0</v>
      </c>
      <c r="AT56">
        <f t="shared" si="74"/>
        <v>0</v>
      </c>
      <c r="AU56">
        <f t="shared" si="74"/>
        <v>0</v>
      </c>
      <c r="AV56">
        <f t="shared" si="74"/>
        <v>0</v>
      </c>
      <c r="AW56">
        <f t="shared" si="74"/>
        <v>0</v>
      </c>
      <c r="AX56">
        <f t="shared" si="74"/>
        <v>0</v>
      </c>
      <c r="AY56">
        <f t="shared" si="74"/>
        <v>0</v>
      </c>
      <c r="AZ56">
        <f t="shared" si="74"/>
        <v>0</v>
      </c>
      <c r="BA56">
        <f t="shared" si="74"/>
        <v>0</v>
      </c>
      <c r="BB56">
        <f t="shared" si="74"/>
        <v>0</v>
      </c>
      <c r="BC56">
        <f t="shared" si="74"/>
        <v>0</v>
      </c>
      <c r="BD56">
        <f t="shared" si="74"/>
        <v>0</v>
      </c>
      <c r="BE56">
        <f t="shared" si="74"/>
        <v>0</v>
      </c>
      <c r="BF56">
        <f t="shared" si="74"/>
        <v>0</v>
      </c>
      <c r="BG56">
        <f t="shared" si="74"/>
        <v>0</v>
      </c>
      <c r="BH56">
        <f t="shared" si="74"/>
        <v>0</v>
      </c>
      <c r="BI56">
        <f t="shared" si="74"/>
        <v>0</v>
      </c>
      <c r="BJ56">
        <f t="shared" si="74"/>
        <v>0</v>
      </c>
      <c r="BK56">
        <f t="shared" si="74"/>
        <v>0</v>
      </c>
      <c r="BL56">
        <f t="shared" si="74"/>
        <v>0</v>
      </c>
      <c r="BM56">
        <f t="shared" si="74"/>
        <v>0</v>
      </c>
      <c r="BN56">
        <f t="shared" si="74"/>
        <v>0</v>
      </c>
      <c r="BO56">
        <f t="shared" si="73"/>
        <v>0</v>
      </c>
      <c r="BP56">
        <f t="shared" si="73"/>
        <v>0</v>
      </c>
      <c r="BQ56">
        <f t="shared" si="73"/>
        <v>0</v>
      </c>
      <c r="BR56">
        <f t="shared" si="73"/>
        <v>0</v>
      </c>
      <c r="BS56">
        <f t="shared" si="73"/>
        <v>0</v>
      </c>
      <c r="BT56">
        <f t="shared" si="73"/>
        <v>0</v>
      </c>
      <c r="BU56">
        <f t="shared" si="73"/>
        <v>0</v>
      </c>
      <c r="BV56">
        <f t="shared" si="73"/>
        <v>0</v>
      </c>
      <c r="BW56">
        <f t="shared" si="73"/>
        <v>0</v>
      </c>
      <c r="BX56">
        <f t="shared" si="73"/>
        <v>0</v>
      </c>
      <c r="BY56">
        <f>SUM(B56:BX56) / BY6</f>
        <v>11.539393939393939</v>
      </c>
    </row>
    <row r="57" spans="1:78" x14ac:dyDescent="0.3">
      <c r="A57" t="s">
        <v>72</v>
      </c>
      <c r="B57">
        <f>B7*B$1</f>
        <v>0</v>
      </c>
      <c r="C57">
        <f t="shared" si="74"/>
        <v>32</v>
      </c>
      <c r="D57">
        <f t="shared" si="74"/>
        <v>50</v>
      </c>
      <c r="E57">
        <f t="shared" si="74"/>
        <v>102</v>
      </c>
      <c r="F57">
        <f t="shared" si="74"/>
        <v>188</v>
      </c>
      <c r="G57">
        <f t="shared" si="74"/>
        <v>225</v>
      </c>
      <c r="H57">
        <f t="shared" si="74"/>
        <v>360</v>
      </c>
      <c r="I57">
        <f t="shared" si="74"/>
        <v>420</v>
      </c>
      <c r="J57">
        <f t="shared" si="74"/>
        <v>568</v>
      </c>
      <c r="K57">
        <f t="shared" si="74"/>
        <v>666</v>
      </c>
      <c r="L57">
        <f t="shared" si="74"/>
        <v>800</v>
      </c>
      <c r="M57">
        <f t="shared" si="74"/>
        <v>836</v>
      </c>
      <c r="N57">
        <f t="shared" si="74"/>
        <v>1080</v>
      </c>
      <c r="O57">
        <f t="shared" si="74"/>
        <v>845</v>
      </c>
      <c r="P57">
        <f t="shared" si="74"/>
        <v>980</v>
      </c>
      <c r="Q57">
        <f t="shared" si="74"/>
        <v>855</v>
      </c>
      <c r="R57">
        <f t="shared" si="74"/>
        <v>896</v>
      </c>
      <c r="S57">
        <f t="shared" si="74"/>
        <v>1173</v>
      </c>
      <c r="T57">
        <f t="shared" si="74"/>
        <v>1206</v>
      </c>
      <c r="U57">
        <f t="shared" si="74"/>
        <v>817</v>
      </c>
      <c r="V57">
        <f t="shared" si="74"/>
        <v>800</v>
      </c>
      <c r="W57">
        <f t="shared" si="74"/>
        <v>588</v>
      </c>
      <c r="X57">
        <f t="shared" si="74"/>
        <v>484</v>
      </c>
      <c r="Y57">
        <f t="shared" si="74"/>
        <v>345</v>
      </c>
      <c r="Z57">
        <f t="shared" si="74"/>
        <v>168</v>
      </c>
      <c r="AA57">
        <f t="shared" si="74"/>
        <v>100</v>
      </c>
      <c r="AB57">
        <f t="shared" si="74"/>
        <v>104</v>
      </c>
      <c r="AC57">
        <f t="shared" si="74"/>
        <v>54</v>
      </c>
      <c r="AD57">
        <f t="shared" si="74"/>
        <v>0</v>
      </c>
      <c r="AE57">
        <f t="shared" si="74"/>
        <v>0</v>
      </c>
      <c r="AF57">
        <f t="shared" si="74"/>
        <v>0</v>
      </c>
      <c r="AG57">
        <f t="shared" si="74"/>
        <v>0</v>
      </c>
      <c r="AH57">
        <f t="shared" si="74"/>
        <v>0</v>
      </c>
      <c r="AI57">
        <f t="shared" si="74"/>
        <v>0</v>
      </c>
      <c r="AJ57">
        <f t="shared" si="74"/>
        <v>0</v>
      </c>
      <c r="AK57">
        <f t="shared" si="74"/>
        <v>0</v>
      </c>
      <c r="AL57">
        <f t="shared" si="74"/>
        <v>0</v>
      </c>
      <c r="AM57">
        <f t="shared" si="74"/>
        <v>0</v>
      </c>
      <c r="AN57">
        <f t="shared" si="74"/>
        <v>0</v>
      </c>
      <c r="AO57">
        <f t="shared" si="74"/>
        <v>0</v>
      </c>
      <c r="AP57">
        <f t="shared" si="74"/>
        <v>0</v>
      </c>
      <c r="AQ57">
        <f t="shared" si="74"/>
        <v>0</v>
      </c>
      <c r="AR57">
        <f t="shared" si="74"/>
        <v>0</v>
      </c>
      <c r="AS57">
        <f t="shared" si="74"/>
        <v>0</v>
      </c>
      <c r="AT57">
        <f t="shared" si="74"/>
        <v>0</v>
      </c>
      <c r="AU57">
        <f t="shared" si="74"/>
        <v>0</v>
      </c>
      <c r="AV57">
        <f t="shared" si="74"/>
        <v>0</v>
      </c>
      <c r="AW57">
        <f t="shared" si="74"/>
        <v>0</v>
      </c>
      <c r="AX57">
        <f t="shared" si="74"/>
        <v>0</v>
      </c>
      <c r="AY57">
        <f t="shared" si="74"/>
        <v>0</v>
      </c>
      <c r="AZ57">
        <f t="shared" si="74"/>
        <v>0</v>
      </c>
      <c r="BA57">
        <f t="shared" si="74"/>
        <v>0</v>
      </c>
      <c r="BB57">
        <f t="shared" si="74"/>
        <v>0</v>
      </c>
      <c r="BC57">
        <f t="shared" si="74"/>
        <v>0</v>
      </c>
      <c r="BD57">
        <f t="shared" si="74"/>
        <v>0</v>
      </c>
      <c r="BE57">
        <f t="shared" si="74"/>
        <v>0</v>
      </c>
      <c r="BF57">
        <f t="shared" si="74"/>
        <v>0</v>
      </c>
      <c r="BG57">
        <f t="shared" si="74"/>
        <v>0</v>
      </c>
      <c r="BH57">
        <f t="shared" si="74"/>
        <v>0</v>
      </c>
      <c r="BI57">
        <f t="shared" si="74"/>
        <v>0</v>
      </c>
      <c r="BJ57">
        <f t="shared" si="74"/>
        <v>0</v>
      </c>
      <c r="BK57">
        <f t="shared" si="74"/>
        <v>0</v>
      </c>
      <c r="BL57">
        <f t="shared" si="74"/>
        <v>0</v>
      </c>
      <c r="BM57">
        <f t="shared" si="74"/>
        <v>0</v>
      </c>
      <c r="BN57">
        <f t="shared" si="74"/>
        <v>0</v>
      </c>
      <c r="BO57">
        <f t="shared" si="73"/>
        <v>0</v>
      </c>
      <c r="BP57">
        <f t="shared" si="73"/>
        <v>0</v>
      </c>
      <c r="BQ57">
        <f t="shared" si="73"/>
        <v>0</v>
      </c>
      <c r="BR57">
        <f t="shared" si="73"/>
        <v>0</v>
      </c>
      <c r="BS57">
        <f t="shared" si="73"/>
        <v>0</v>
      </c>
      <c r="BT57">
        <f t="shared" si="73"/>
        <v>0</v>
      </c>
      <c r="BU57">
        <f t="shared" si="73"/>
        <v>0</v>
      </c>
      <c r="BV57">
        <f t="shared" si="73"/>
        <v>0</v>
      </c>
      <c r="BW57">
        <f t="shared" si="73"/>
        <v>0</v>
      </c>
      <c r="BX57">
        <f t="shared" si="73"/>
        <v>0</v>
      </c>
      <c r="BY57">
        <f>SUM(B57:BX57) / BY7</f>
        <v>11.746613545816732</v>
      </c>
    </row>
    <row r="58" spans="1:78" x14ac:dyDescent="0.3">
      <c r="A58" t="s">
        <v>8</v>
      </c>
      <c r="B58">
        <f>B8*B$1</f>
        <v>0</v>
      </c>
      <c r="C58">
        <f t="shared" si="74"/>
        <v>15</v>
      </c>
      <c r="D58">
        <f t="shared" si="74"/>
        <v>22</v>
      </c>
      <c r="E58">
        <f t="shared" si="74"/>
        <v>27</v>
      </c>
      <c r="F58">
        <f t="shared" si="74"/>
        <v>48</v>
      </c>
      <c r="G58">
        <f t="shared" si="74"/>
        <v>55</v>
      </c>
      <c r="H58">
        <f t="shared" si="74"/>
        <v>126</v>
      </c>
      <c r="I58">
        <f t="shared" si="74"/>
        <v>133</v>
      </c>
      <c r="J58">
        <f t="shared" si="74"/>
        <v>136</v>
      </c>
      <c r="K58">
        <f t="shared" si="74"/>
        <v>153</v>
      </c>
      <c r="L58">
        <f t="shared" si="74"/>
        <v>190</v>
      </c>
      <c r="M58">
        <f t="shared" si="74"/>
        <v>385</v>
      </c>
      <c r="N58">
        <f t="shared" si="74"/>
        <v>432</v>
      </c>
      <c r="O58">
        <f t="shared" si="74"/>
        <v>468</v>
      </c>
      <c r="P58">
        <f t="shared" si="74"/>
        <v>420</v>
      </c>
      <c r="Q58">
        <f t="shared" si="74"/>
        <v>540</v>
      </c>
      <c r="R58">
        <f t="shared" si="74"/>
        <v>304</v>
      </c>
      <c r="S58">
        <f t="shared" si="74"/>
        <v>204</v>
      </c>
      <c r="T58">
        <f t="shared" si="74"/>
        <v>108</v>
      </c>
      <c r="U58">
        <f t="shared" si="74"/>
        <v>152</v>
      </c>
      <c r="V58">
        <f t="shared" si="74"/>
        <v>60</v>
      </c>
      <c r="W58">
        <f t="shared" si="74"/>
        <v>63</v>
      </c>
      <c r="X58">
        <f t="shared" si="74"/>
        <v>0</v>
      </c>
      <c r="Y58">
        <f t="shared" si="74"/>
        <v>0</v>
      </c>
      <c r="Z58">
        <f t="shared" si="74"/>
        <v>24</v>
      </c>
      <c r="AA58">
        <f t="shared" si="74"/>
        <v>0</v>
      </c>
      <c r="AB58">
        <f t="shared" si="74"/>
        <v>0</v>
      </c>
      <c r="AC58">
        <f t="shared" si="74"/>
        <v>0</v>
      </c>
      <c r="AD58">
        <f t="shared" si="74"/>
        <v>0</v>
      </c>
      <c r="AE58">
        <f t="shared" si="74"/>
        <v>0</v>
      </c>
      <c r="AF58">
        <f t="shared" si="74"/>
        <v>0</v>
      </c>
      <c r="AG58">
        <f t="shared" si="74"/>
        <v>0</v>
      </c>
      <c r="AH58">
        <f t="shared" si="74"/>
        <v>0</v>
      </c>
      <c r="AI58">
        <f t="shared" si="74"/>
        <v>0</v>
      </c>
      <c r="AJ58">
        <f t="shared" si="74"/>
        <v>0</v>
      </c>
      <c r="AK58">
        <f t="shared" si="74"/>
        <v>0</v>
      </c>
      <c r="AL58">
        <f t="shared" si="74"/>
        <v>0</v>
      </c>
      <c r="AM58">
        <f t="shared" si="74"/>
        <v>0</v>
      </c>
      <c r="AN58">
        <f t="shared" si="74"/>
        <v>0</v>
      </c>
      <c r="AO58">
        <f t="shared" si="74"/>
        <v>0</v>
      </c>
      <c r="AP58">
        <f t="shared" si="74"/>
        <v>0</v>
      </c>
      <c r="AQ58">
        <f t="shared" si="74"/>
        <v>0</v>
      </c>
      <c r="AR58">
        <f t="shared" si="74"/>
        <v>0</v>
      </c>
      <c r="AS58">
        <f t="shared" si="74"/>
        <v>0</v>
      </c>
      <c r="AT58">
        <f t="shared" si="74"/>
        <v>0</v>
      </c>
      <c r="AU58">
        <f t="shared" si="74"/>
        <v>0</v>
      </c>
      <c r="AV58">
        <f t="shared" si="74"/>
        <v>0</v>
      </c>
      <c r="AW58">
        <f t="shared" si="74"/>
        <v>0</v>
      </c>
      <c r="AX58">
        <f t="shared" si="74"/>
        <v>0</v>
      </c>
      <c r="AY58">
        <f t="shared" si="74"/>
        <v>0</v>
      </c>
      <c r="AZ58">
        <f t="shared" si="74"/>
        <v>0</v>
      </c>
      <c r="BA58">
        <f t="shared" si="74"/>
        <v>0</v>
      </c>
      <c r="BB58">
        <f t="shared" si="74"/>
        <v>0</v>
      </c>
      <c r="BC58">
        <f t="shared" si="74"/>
        <v>0</v>
      </c>
      <c r="BD58">
        <f t="shared" si="74"/>
        <v>0</v>
      </c>
      <c r="BE58">
        <f t="shared" si="74"/>
        <v>0</v>
      </c>
      <c r="BF58">
        <f t="shared" si="74"/>
        <v>0</v>
      </c>
      <c r="BG58">
        <f t="shared" si="74"/>
        <v>0</v>
      </c>
      <c r="BH58">
        <f t="shared" si="74"/>
        <v>0</v>
      </c>
      <c r="BI58">
        <f t="shared" si="74"/>
        <v>0</v>
      </c>
      <c r="BJ58">
        <f t="shared" si="74"/>
        <v>0</v>
      </c>
      <c r="BK58">
        <f t="shared" si="74"/>
        <v>0</v>
      </c>
      <c r="BL58">
        <f t="shared" si="74"/>
        <v>0</v>
      </c>
      <c r="BM58">
        <f t="shared" si="74"/>
        <v>0</v>
      </c>
      <c r="BN58">
        <f t="shared" si="74"/>
        <v>0</v>
      </c>
      <c r="BO58">
        <f t="shared" si="73"/>
        <v>0</v>
      </c>
      <c r="BP58">
        <f t="shared" si="73"/>
        <v>0</v>
      </c>
      <c r="BQ58">
        <f t="shared" si="73"/>
        <v>0</v>
      </c>
      <c r="BR58">
        <f t="shared" si="73"/>
        <v>0</v>
      </c>
      <c r="BS58">
        <f t="shared" si="73"/>
        <v>0</v>
      </c>
      <c r="BT58">
        <f t="shared" si="73"/>
        <v>0</v>
      </c>
      <c r="BU58">
        <f t="shared" si="73"/>
        <v>0</v>
      </c>
      <c r="BV58">
        <f t="shared" si="73"/>
        <v>0</v>
      </c>
      <c r="BW58">
        <f t="shared" si="73"/>
        <v>0</v>
      </c>
      <c r="BX58">
        <f t="shared" si="73"/>
        <v>0</v>
      </c>
      <c r="BY58">
        <f>SUM(B58:BX58) / BY8</f>
        <v>10.641361256544503</v>
      </c>
    </row>
    <row r="59" spans="1:78" x14ac:dyDescent="0.3">
      <c r="A59" t="s">
        <v>51</v>
      </c>
      <c r="B59">
        <f>B9*B$1</f>
        <v>0</v>
      </c>
      <c r="C59">
        <f t="shared" si="74"/>
        <v>21</v>
      </c>
      <c r="D59">
        <f t="shared" si="74"/>
        <v>48</v>
      </c>
      <c r="E59">
        <f t="shared" si="74"/>
        <v>48</v>
      </c>
      <c r="F59">
        <f t="shared" si="74"/>
        <v>124</v>
      </c>
      <c r="G59">
        <f t="shared" si="74"/>
        <v>125</v>
      </c>
      <c r="H59">
        <f t="shared" si="74"/>
        <v>312</v>
      </c>
      <c r="I59">
        <f t="shared" si="74"/>
        <v>224</v>
      </c>
      <c r="J59">
        <f t="shared" si="74"/>
        <v>312</v>
      </c>
      <c r="K59">
        <f t="shared" si="74"/>
        <v>513</v>
      </c>
      <c r="L59">
        <f t="shared" si="74"/>
        <v>840</v>
      </c>
      <c r="M59">
        <f t="shared" si="74"/>
        <v>924</v>
      </c>
      <c r="N59">
        <f t="shared" si="74"/>
        <v>1152</v>
      </c>
      <c r="O59">
        <f t="shared" si="74"/>
        <v>910</v>
      </c>
      <c r="P59">
        <f t="shared" si="74"/>
        <v>924</v>
      </c>
      <c r="Q59">
        <f t="shared" si="74"/>
        <v>975</v>
      </c>
      <c r="R59">
        <f t="shared" si="74"/>
        <v>1040</v>
      </c>
      <c r="S59">
        <f t="shared" si="74"/>
        <v>1088</v>
      </c>
      <c r="T59">
        <f t="shared" si="74"/>
        <v>828</v>
      </c>
      <c r="U59">
        <f t="shared" si="74"/>
        <v>380</v>
      </c>
      <c r="V59">
        <f t="shared" si="74"/>
        <v>580</v>
      </c>
      <c r="W59">
        <f t="shared" si="74"/>
        <v>231</v>
      </c>
      <c r="X59">
        <f t="shared" si="74"/>
        <v>242</v>
      </c>
      <c r="Y59">
        <f t="shared" si="74"/>
        <v>23</v>
      </c>
      <c r="Z59">
        <f t="shared" si="74"/>
        <v>72</v>
      </c>
      <c r="AA59">
        <f t="shared" si="74"/>
        <v>0</v>
      </c>
      <c r="AB59">
        <f t="shared" si="74"/>
        <v>0</v>
      </c>
      <c r="AC59">
        <f t="shared" si="74"/>
        <v>0</v>
      </c>
      <c r="AD59">
        <f t="shared" si="74"/>
        <v>0</v>
      </c>
      <c r="AE59">
        <f t="shared" si="74"/>
        <v>0</v>
      </c>
      <c r="AF59">
        <f t="shared" si="74"/>
        <v>60</v>
      </c>
      <c r="AG59">
        <f t="shared" si="74"/>
        <v>0</v>
      </c>
      <c r="AH59">
        <f t="shared" si="74"/>
        <v>0</v>
      </c>
      <c r="AI59">
        <f t="shared" si="74"/>
        <v>0</v>
      </c>
      <c r="AJ59">
        <f t="shared" si="74"/>
        <v>0</v>
      </c>
      <c r="AK59">
        <f t="shared" si="74"/>
        <v>0</v>
      </c>
      <c r="AL59">
        <f t="shared" si="74"/>
        <v>0</v>
      </c>
      <c r="AM59">
        <f t="shared" si="74"/>
        <v>0</v>
      </c>
      <c r="AN59">
        <f t="shared" si="74"/>
        <v>0</v>
      </c>
      <c r="AO59">
        <f t="shared" si="74"/>
        <v>0</v>
      </c>
      <c r="AP59">
        <f t="shared" si="74"/>
        <v>0</v>
      </c>
      <c r="AQ59">
        <f t="shared" si="74"/>
        <v>0</v>
      </c>
      <c r="AR59">
        <f t="shared" si="74"/>
        <v>0</v>
      </c>
      <c r="AS59">
        <f t="shared" si="74"/>
        <v>0</v>
      </c>
      <c r="AT59">
        <f t="shared" si="74"/>
        <v>0</v>
      </c>
      <c r="AU59">
        <f t="shared" si="74"/>
        <v>0</v>
      </c>
      <c r="AV59">
        <f t="shared" si="74"/>
        <v>46</v>
      </c>
      <c r="AW59">
        <f t="shared" si="74"/>
        <v>0</v>
      </c>
      <c r="AX59">
        <f t="shared" si="74"/>
        <v>0</v>
      </c>
      <c r="AY59">
        <f t="shared" si="74"/>
        <v>0</v>
      </c>
      <c r="AZ59">
        <f t="shared" si="74"/>
        <v>0</v>
      </c>
      <c r="BA59">
        <f t="shared" si="74"/>
        <v>0</v>
      </c>
      <c r="BB59">
        <f t="shared" si="74"/>
        <v>0</v>
      </c>
      <c r="BC59">
        <f t="shared" si="74"/>
        <v>0</v>
      </c>
      <c r="BD59">
        <f t="shared" si="74"/>
        <v>0</v>
      </c>
      <c r="BE59">
        <f t="shared" si="74"/>
        <v>0</v>
      </c>
      <c r="BF59">
        <f t="shared" si="74"/>
        <v>0</v>
      </c>
      <c r="BG59">
        <f t="shared" si="74"/>
        <v>0</v>
      </c>
      <c r="BH59">
        <f t="shared" si="74"/>
        <v>0</v>
      </c>
      <c r="BI59">
        <f t="shared" si="74"/>
        <v>0</v>
      </c>
      <c r="BJ59">
        <f t="shared" si="74"/>
        <v>0</v>
      </c>
      <c r="BK59">
        <f t="shared" si="74"/>
        <v>0</v>
      </c>
      <c r="BL59">
        <f t="shared" si="74"/>
        <v>0</v>
      </c>
      <c r="BM59">
        <f t="shared" si="74"/>
        <v>0</v>
      </c>
      <c r="BN59">
        <f t="shared" ref="BN59:BX62" si="75">BN9*BN$1</f>
        <v>0</v>
      </c>
      <c r="BO59">
        <f t="shared" si="75"/>
        <v>0</v>
      </c>
      <c r="BP59">
        <f t="shared" si="75"/>
        <v>0</v>
      </c>
      <c r="BQ59">
        <f t="shared" si="75"/>
        <v>0</v>
      </c>
      <c r="BR59">
        <f t="shared" si="75"/>
        <v>0</v>
      </c>
      <c r="BS59">
        <f t="shared" si="75"/>
        <v>0</v>
      </c>
      <c r="BT59">
        <f t="shared" si="75"/>
        <v>0</v>
      </c>
      <c r="BU59">
        <f t="shared" si="75"/>
        <v>0</v>
      </c>
      <c r="BV59">
        <f t="shared" si="75"/>
        <v>0</v>
      </c>
      <c r="BW59">
        <f t="shared" si="75"/>
        <v>0</v>
      </c>
      <c r="BX59">
        <f t="shared" si="75"/>
        <v>0</v>
      </c>
      <c r="BY59">
        <f>SUM(B59:BX59) / BY9</f>
        <v>11.668604651162791</v>
      </c>
    </row>
    <row r="60" spans="1:78" x14ac:dyDescent="0.3">
      <c r="A60" t="s">
        <v>77</v>
      </c>
      <c r="B60">
        <f>B10*B$1</f>
        <v>0</v>
      </c>
      <c r="C60">
        <f t="shared" ref="C60:BN63" si="76">C10*C$1</f>
        <v>8</v>
      </c>
      <c r="D60">
        <f t="shared" si="76"/>
        <v>10</v>
      </c>
      <c r="E60">
        <f t="shared" si="76"/>
        <v>27</v>
      </c>
      <c r="F60">
        <f t="shared" si="76"/>
        <v>48</v>
      </c>
      <c r="G60">
        <f t="shared" si="76"/>
        <v>65</v>
      </c>
      <c r="H60">
        <f t="shared" si="76"/>
        <v>42</v>
      </c>
      <c r="I60">
        <f t="shared" si="76"/>
        <v>56</v>
      </c>
      <c r="J60">
        <f t="shared" si="76"/>
        <v>72</v>
      </c>
      <c r="K60">
        <f t="shared" si="76"/>
        <v>117</v>
      </c>
      <c r="L60">
        <f t="shared" si="76"/>
        <v>130</v>
      </c>
      <c r="M60">
        <f t="shared" si="76"/>
        <v>198</v>
      </c>
      <c r="N60">
        <f t="shared" si="76"/>
        <v>156</v>
      </c>
      <c r="O60">
        <f t="shared" si="76"/>
        <v>156</v>
      </c>
      <c r="P60">
        <f t="shared" si="76"/>
        <v>266</v>
      </c>
      <c r="Q60">
        <f t="shared" si="76"/>
        <v>345</v>
      </c>
      <c r="R60">
        <f t="shared" si="76"/>
        <v>320</v>
      </c>
      <c r="S60">
        <f t="shared" si="76"/>
        <v>221</v>
      </c>
      <c r="T60">
        <f t="shared" si="76"/>
        <v>360</v>
      </c>
      <c r="U60">
        <f t="shared" si="76"/>
        <v>266</v>
      </c>
      <c r="V60">
        <f t="shared" si="76"/>
        <v>180</v>
      </c>
      <c r="W60">
        <f t="shared" si="76"/>
        <v>84</v>
      </c>
      <c r="X60">
        <f t="shared" si="76"/>
        <v>88</v>
      </c>
      <c r="Y60">
        <f t="shared" si="76"/>
        <v>46</v>
      </c>
      <c r="Z60">
        <f t="shared" si="76"/>
        <v>24</v>
      </c>
      <c r="AA60">
        <f t="shared" si="76"/>
        <v>25</v>
      </c>
      <c r="AB60">
        <f t="shared" si="76"/>
        <v>0</v>
      </c>
      <c r="AC60">
        <f t="shared" si="76"/>
        <v>0</v>
      </c>
      <c r="AD60">
        <f t="shared" si="76"/>
        <v>0</v>
      </c>
      <c r="AE60">
        <f t="shared" si="76"/>
        <v>0</v>
      </c>
      <c r="AF60">
        <f t="shared" si="76"/>
        <v>0</v>
      </c>
      <c r="AG60">
        <f t="shared" si="76"/>
        <v>0</v>
      </c>
      <c r="AH60">
        <f t="shared" si="76"/>
        <v>0</v>
      </c>
      <c r="AI60">
        <f t="shared" si="76"/>
        <v>0</v>
      </c>
      <c r="AJ60">
        <f t="shared" si="76"/>
        <v>34</v>
      </c>
      <c r="AK60">
        <f t="shared" si="76"/>
        <v>0</v>
      </c>
      <c r="AL60">
        <f t="shared" si="76"/>
        <v>0</v>
      </c>
      <c r="AM60">
        <f t="shared" si="76"/>
        <v>0</v>
      </c>
      <c r="AN60">
        <f t="shared" si="76"/>
        <v>0</v>
      </c>
      <c r="AO60">
        <f t="shared" si="76"/>
        <v>0</v>
      </c>
      <c r="AP60">
        <f t="shared" si="76"/>
        <v>0</v>
      </c>
      <c r="AQ60">
        <f t="shared" si="76"/>
        <v>0</v>
      </c>
      <c r="AR60">
        <f t="shared" si="76"/>
        <v>0</v>
      </c>
      <c r="AS60">
        <f t="shared" si="76"/>
        <v>0</v>
      </c>
      <c r="AT60">
        <f t="shared" si="76"/>
        <v>0</v>
      </c>
      <c r="AU60">
        <f t="shared" si="76"/>
        <v>0</v>
      </c>
      <c r="AV60">
        <f t="shared" si="76"/>
        <v>0</v>
      </c>
      <c r="AW60">
        <f t="shared" si="76"/>
        <v>0</v>
      </c>
      <c r="AX60">
        <f t="shared" si="76"/>
        <v>0</v>
      </c>
      <c r="AY60">
        <f t="shared" si="76"/>
        <v>0</v>
      </c>
      <c r="AZ60">
        <f t="shared" si="76"/>
        <v>0</v>
      </c>
      <c r="BA60">
        <f t="shared" si="76"/>
        <v>0</v>
      </c>
      <c r="BB60">
        <f t="shared" si="76"/>
        <v>0</v>
      </c>
      <c r="BC60">
        <f t="shared" si="76"/>
        <v>0</v>
      </c>
      <c r="BD60">
        <f t="shared" si="76"/>
        <v>0</v>
      </c>
      <c r="BE60">
        <f t="shared" si="76"/>
        <v>0</v>
      </c>
      <c r="BF60">
        <f t="shared" si="76"/>
        <v>0</v>
      </c>
      <c r="BG60">
        <f t="shared" si="76"/>
        <v>0</v>
      </c>
      <c r="BH60">
        <f t="shared" si="76"/>
        <v>0</v>
      </c>
      <c r="BI60">
        <f t="shared" si="76"/>
        <v>0</v>
      </c>
      <c r="BJ60">
        <f t="shared" si="76"/>
        <v>0</v>
      </c>
      <c r="BK60">
        <f t="shared" si="76"/>
        <v>0</v>
      </c>
      <c r="BL60">
        <f t="shared" si="76"/>
        <v>0</v>
      </c>
      <c r="BM60">
        <f t="shared" si="76"/>
        <v>0</v>
      </c>
      <c r="BN60">
        <f t="shared" si="76"/>
        <v>0</v>
      </c>
      <c r="BO60">
        <f t="shared" si="75"/>
        <v>0</v>
      </c>
      <c r="BP60">
        <f t="shared" si="75"/>
        <v>0</v>
      </c>
      <c r="BQ60">
        <f t="shared" si="75"/>
        <v>0</v>
      </c>
      <c r="BR60">
        <f t="shared" si="75"/>
        <v>0</v>
      </c>
      <c r="BS60">
        <f t="shared" si="75"/>
        <v>0</v>
      </c>
      <c r="BT60">
        <f t="shared" si="75"/>
        <v>0</v>
      </c>
      <c r="BU60">
        <f t="shared" si="75"/>
        <v>0</v>
      </c>
      <c r="BV60">
        <f t="shared" si="75"/>
        <v>0</v>
      </c>
      <c r="BW60">
        <f t="shared" si="75"/>
        <v>0</v>
      </c>
      <c r="BX60">
        <f t="shared" si="75"/>
        <v>0</v>
      </c>
      <c r="BY60">
        <f>SUM(B60:BX60) / BY10</f>
        <v>12.115942028985508</v>
      </c>
    </row>
    <row r="61" spans="1:78" x14ac:dyDescent="0.3">
      <c r="A61" t="s">
        <v>74</v>
      </c>
      <c r="B61">
        <f>B11*B$1</f>
        <v>0</v>
      </c>
      <c r="C61">
        <f t="shared" si="76"/>
        <v>43</v>
      </c>
      <c r="D61">
        <f t="shared" si="76"/>
        <v>90</v>
      </c>
      <c r="E61">
        <f t="shared" si="76"/>
        <v>141</v>
      </c>
      <c r="F61">
        <f t="shared" si="76"/>
        <v>184</v>
      </c>
      <c r="G61">
        <f t="shared" si="76"/>
        <v>245</v>
      </c>
      <c r="H61">
        <f t="shared" si="76"/>
        <v>372</v>
      </c>
      <c r="I61">
        <f t="shared" si="76"/>
        <v>294</v>
      </c>
      <c r="J61">
        <f t="shared" si="76"/>
        <v>512</v>
      </c>
      <c r="K61">
        <f t="shared" si="76"/>
        <v>711</v>
      </c>
      <c r="L61">
        <f t="shared" si="76"/>
        <v>1010</v>
      </c>
      <c r="M61">
        <f t="shared" si="76"/>
        <v>1001</v>
      </c>
      <c r="N61">
        <f t="shared" si="76"/>
        <v>1320</v>
      </c>
      <c r="O61">
        <f t="shared" si="76"/>
        <v>1404</v>
      </c>
      <c r="P61">
        <f t="shared" si="76"/>
        <v>1064</v>
      </c>
      <c r="Q61">
        <f t="shared" si="76"/>
        <v>1170</v>
      </c>
      <c r="R61">
        <f t="shared" si="76"/>
        <v>1360</v>
      </c>
      <c r="S61">
        <f t="shared" si="76"/>
        <v>1003</v>
      </c>
      <c r="T61">
        <f t="shared" si="76"/>
        <v>828</v>
      </c>
      <c r="U61">
        <f t="shared" si="76"/>
        <v>475</v>
      </c>
      <c r="V61">
        <f t="shared" si="76"/>
        <v>460</v>
      </c>
      <c r="W61">
        <f t="shared" si="76"/>
        <v>231</v>
      </c>
      <c r="X61">
        <f t="shared" si="76"/>
        <v>220</v>
      </c>
      <c r="Y61">
        <f t="shared" si="76"/>
        <v>184</v>
      </c>
      <c r="Z61">
        <f t="shared" si="76"/>
        <v>144</v>
      </c>
      <c r="AA61">
        <f t="shared" si="76"/>
        <v>75</v>
      </c>
      <c r="AB61">
        <f t="shared" si="76"/>
        <v>26</v>
      </c>
      <c r="AC61">
        <f t="shared" si="76"/>
        <v>0</v>
      </c>
      <c r="AD61">
        <f t="shared" si="76"/>
        <v>0</v>
      </c>
      <c r="AE61">
        <f t="shared" si="76"/>
        <v>0</v>
      </c>
      <c r="AF61">
        <f t="shared" si="76"/>
        <v>0</v>
      </c>
      <c r="AG61">
        <f t="shared" si="76"/>
        <v>0</v>
      </c>
      <c r="AH61">
        <f t="shared" si="76"/>
        <v>0</v>
      </c>
      <c r="AI61">
        <f t="shared" si="76"/>
        <v>0</v>
      </c>
      <c r="AJ61">
        <f t="shared" si="76"/>
        <v>0</v>
      </c>
      <c r="AK61">
        <f t="shared" si="76"/>
        <v>0</v>
      </c>
      <c r="AL61">
        <f t="shared" si="76"/>
        <v>0</v>
      </c>
      <c r="AM61">
        <f t="shared" si="76"/>
        <v>0</v>
      </c>
      <c r="AN61">
        <f t="shared" si="76"/>
        <v>0</v>
      </c>
      <c r="AO61">
        <f t="shared" si="76"/>
        <v>39</v>
      </c>
      <c r="AP61">
        <f t="shared" si="76"/>
        <v>0</v>
      </c>
      <c r="AQ61">
        <f t="shared" si="76"/>
        <v>0</v>
      </c>
      <c r="AR61">
        <f t="shared" si="76"/>
        <v>0</v>
      </c>
      <c r="AS61">
        <f t="shared" si="76"/>
        <v>0</v>
      </c>
      <c r="AT61">
        <f t="shared" si="76"/>
        <v>0</v>
      </c>
      <c r="AU61">
        <f t="shared" si="76"/>
        <v>0</v>
      </c>
      <c r="AV61">
        <f t="shared" si="76"/>
        <v>0</v>
      </c>
      <c r="AW61">
        <f t="shared" si="76"/>
        <v>0</v>
      </c>
      <c r="AX61">
        <f t="shared" si="76"/>
        <v>0</v>
      </c>
      <c r="AY61">
        <f t="shared" si="76"/>
        <v>0</v>
      </c>
      <c r="AZ61">
        <f t="shared" si="76"/>
        <v>0</v>
      </c>
      <c r="BA61">
        <f t="shared" si="76"/>
        <v>0</v>
      </c>
      <c r="BB61">
        <f t="shared" si="76"/>
        <v>0</v>
      </c>
      <c r="BC61">
        <f t="shared" si="76"/>
        <v>0</v>
      </c>
      <c r="BD61">
        <f t="shared" si="76"/>
        <v>0</v>
      </c>
      <c r="BE61">
        <f t="shared" si="76"/>
        <v>0</v>
      </c>
      <c r="BF61">
        <f t="shared" si="76"/>
        <v>0</v>
      </c>
      <c r="BG61">
        <f t="shared" si="76"/>
        <v>0</v>
      </c>
      <c r="BH61">
        <f t="shared" si="76"/>
        <v>0</v>
      </c>
      <c r="BI61">
        <f t="shared" si="76"/>
        <v>0</v>
      </c>
      <c r="BJ61">
        <f t="shared" si="76"/>
        <v>0</v>
      </c>
      <c r="BK61">
        <f t="shared" si="76"/>
        <v>0</v>
      </c>
      <c r="BL61">
        <f t="shared" si="76"/>
        <v>0</v>
      </c>
      <c r="BM61">
        <f t="shared" si="76"/>
        <v>0</v>
      </c>
      <c r="BN61">
        <f t="shared" si="76"/>
        <v>0</v>
      </c>
      <c r="BO61">
        <f t="shared" si="75"/>
        <v>0</v>
      </c>
      <c r="BP61">
        <f t="shared" si="75"/>
        <v>0</v>
      </c>
      <c r="BQ61">
        <f t="shared" si="75"/>
        <v>0</v>
      </c>
      <c r="BR61">
        <f t="shared" si="75"/>
        <v>0</v>
      </c>
      <c r="BS61">
        <f t="shared" si="75"/>
        <v>0</v>
      </c>
      <c r="BT61">
        <f t="shared" si="75"/>
        <v>0</v>
      </c>
      <c r="BU61">
        <f t="shared" si="75"/>
        <v>0</v>
      </c>
      <c r="BV61">
        <f t="shared" si="75"/>
        <v>0</v>
      </c>
      <c r="BW61">
        <f t="shared" si="75"/>
        <v>0</v>
      </c>
      <c r="BX61">
        <f t="shared" si="75"/>
        <v>0</v>
      </c>
      <c r="BY61">
        <f>SUM(B61:BX61) / BY11</f>
        <v>10.9</v>
      </c>
    </row>
    <row r="62" spans="1:78" x14ac:dyDescent="0.3">
      <c r="A62" t="s">
        <v>13</v>
      </c>
      <c r="B62">
        <f>B12*B$1</f>
        <v>0</v>
      </c>
      <c r="C62">
        <f t="shared" si="76"/>
        <v>14</v>
      </c>
      <c r="D62">
        <f t="shared" si="76"/>
        <v>48</v>
      </c>
      <c r="E62">
        <f t="shared" si="76"/>
        <v>54</v>
      </c>
      <c r="F62">
        <f t="shared" si="76"/>
        <v>104</v>
      </c>
      <c r="G62">
        <f t="shared" si="76"/>
        <v>115</v>
      </c>
      <c r="H62">
        <f t="shared" si="76"/>
        <v>114</v>
      </c>
      <c r="I62">
        <f t="shared" si="76"/>
        <v>140</v>
      </c>
      <c r="J62">
        <f t="shared" si="76"/>
        <v>176</v>
      </c>
      <c r="K62">
        <f t="shared" si="76"/>
        <v>171</v>
      </c>
      <c r="L62">
        <f t="shared" si="76"/>
        <v>190</v>
      </c>
      <c r="M62">
        <f t="shared" si="76"/>
        <v>231</v>
      </c>
      <c r="N62">
        <f t="shared" si="76"/>
        <v>276</v>
      </c>
      <c r="O62">
        <f t="shared" si="76"/>
        <v>338</v>
      </c>
      <c r="P62">
        <f t="shared" si="76"/>
        <v>210</v>
      </c>
      <c r="Q62">
        <f t="shared" si="76"/>
        <v>240</v>
      </c>
      <c r="R62">
        <f t="shared" si="76"/>
        <v>160</v>
      </c>
      <c r="S62">
        <f t="shared" si="76"/>
        <v>204</v>
      </c>
      <c r="T62">
        <f t="shared" si="76"/>
        <v>162</v>
      </c>
      <c r="U62">
        <f t="shared" si="76"/>
        <v>152</v>
      </c>
      <c r="V62">
        <f t="shared" si="76"/>
        <v>220</v>
      </c>
      <c r="W62">
        <f t="shared" si="76"/>
        <v>168</v>
      </c>
      <c r="X62">
        <f t="shared" si="76"/>
        <v>198</v>
      </c>
      <c r="Y62">
        <f t="shared" si="76"/>
        <v>46</v>
      </c>
      <c r="Z62">
        <f t="shared" si="76"/>
        <v>48</v>
      </c>
      <c r="AA62">
        <f t="shared" si="76"/>
        <v>0</v>
      </c>
      <c r="AB62">
        <f t="shared" si="76"/>
        <v>52</v>
      </c>
      <c r="AC62">
        <f t="shared" si="76"/>
        <v>27</v>
      </c>
      <c r="AD62">
        <f t="shared" si="76"/>
        <v>28</v>
      </c>
      <c r="AE62">
        <f t="shared" si="76"/>
        <v>0</v>
      </c>
      <c r="AF62">
        <f t="shared" si="76"/>
        <v>0</v>
      </c>
      <c r="AG62">
        <f t="shared" si="76"/>
        <v>0</v>
      </c>
      <c r="AH62">
        <f t="shared" si="76"/>
        <v>0</v>
      </c>
      <c r="AI62">
        <f t="shared" si="76"/>
        <v>0</v>
      </c>
      <c r="AJ62">
        <f t="shared" si="76"/>
        <v>0</v>
      </c>
      <c r="AK62">
        <f t="shared" si="76"/>
        <v>0</v>
      </c>
      <c r="AL62">
        <f t="shared" si="76"/>
        <v>0</v>
      </c>
      <c r="AM62">
        <f t="shared" si="76"/>
        <v>0</v>
      </c>
      <c r="AN62">
        <f t="shared" si="76"/>
        <v>0</v>
      </c>
      <c r="AO62">
        <f t="shared" si="76"/>
        <v>0</v>
      </c>
      <c r="AP62">
        <f t="shared" si="76"/>
        <v>0</v>
      </c>
      <c r="AQ62">
        <f t="shared" si="76"/>
        <v>0</v>
      </c>
      <c r="AR62">
        <f t="shared" si="76"/>
        <v>0</v>
      </c>
      <c r="AS62">
        <f t="shared" si="76"/>
        <v>0</v>
      </c>
      <c r="AT62">
        <f t="shared" si="76"/>
        <v>0</v>
      </c>
      <c r="AU62">
        <f t="shared" si="76"/>
        <v>0</v>
      </c>
      <c r="AV62">
        <f t="shared" si="76"/>
        <v>0</v>
      </c>
      <c r="AW62">
        <f t="shared" si="76"/>
        <v>0</v>
      </c>
      <c r="AX62">
        <f t="shared" si="76"/>
        <v>0</v>
      </c>
      <c r="AY62">
        <f t="shared" si="76"/>
        <v>0</v>
      </c>
      <c r="AZ62">
        <f t="shared" si="76"/>
        <v>0</v>
      </c>
      <c r="BA62">
        <f t="shared" si="76"/>
        <v>0</v>
      </c>
      <c r="BB62">
        <f t="shared" si="76"/>
        <v>0</v>
      </c>
      <c r="BC62">
        <f t="shared" si="76"/>
        <v>0</v>
      </c>
      <c r="BD62">
        <f t="shared" si="76"/>
        <v>0</v>
      </c>
      <c r="BE62">
        <f t="shared" si="76"/>
        <v>0</v>
      </c>
      <c r="BF62">
        <f t="shared" si="76"/>
        <v>0</v>
      </c>
      <c r="BG62">
        <f t="shared" si="76"/>
        <v>0</v>
      </c>
      <c r="BH62">
        <f t="shared" si="76"/>
        <v>0</v>
      </c>
      <c r="BI62">
        <f t="shared" si="76"/>
        <v>0</v>
      </c>
      <c r="BJ62">
        <f t="shared" si="76"/>
        <v>0</v>
      </c>
      <c r="BK62">
        <f t="shared" si="76"/>
        <v>0</v>
      </c>
      <c r="BL62">
        <f t="shared" si="76"/>
        <v>0</v>
      </c>
      <c r="BM62">
        <f t="shared" si="76"/>
        <v>0</v>
      </c>
      <c r="BN62">
        <f t="shared" si="76"/>
        <v>0</v>
      </c>
      <c r="BO62">
        <f t="shared" si="75"/>
        <v>0</v>
      </c>
      <c r="BP62">
        <f t="shared" si="75"/>
        <v>0</v>
      </c>
      <c r="BQ62">
        <f t="shared" si="75"/>
        <v>0</v>
      </c>
      <c r="BR62">
        <f t="shared" si="75"/>
        <v>0</v>
      </c>
      <c r="BS62">
        <f t="shared" si="75"/>
        <v>0</v>
      </c>
      <c r="BT62">
        <f t="shared" si="75"/>
        <v>0</v>
      </c>
      <c r="BU62">
        <f t="shared" si="75"/>
        <v>0</v>
      </c>
      <c r="BV62">
        <f t="shared" si="75"/>
        <v>0</v>
      </c>
      <c r="BW62">
        <f t="shared" si="75"/>
        <v>0</v>
      </c>
      <c r="BX62">
        <f t="shared" si="75"/>
        <v>0</v>
      </c>
      <c r="BY62">
        <f>SUM(B62:BX62) / BY12</f>
        <v>10.067357512953368</v>
      </c>
    </row>
    <row r="63" spans="1:78" x14ac:dyDescent="0.3">
      <c r="A63" t="s">
        <v>33</v>
      </c>
      <c r="B63">
        <f>B13*B$1</f>
        <v>0</v>
      </c>
      <c r="C63">
        <f t="shared" si="76"/>
        <v>68</v>
      </c>
      <c r="D63">
        <f t="shared" si="76"/>
        <v>142</v>
      </c>
      <c r="E63">
        <f t="shared" si="76"/>
        <v>204</v>
      </c>
      <c r="F63">
        <f t="shared" si="76"/>
        <v>220</v>
      </c>
      <c r="G63">
        <f t="shared" si="76"/>
        <v>290</v>
      </c>
      <c r="H63">
        <f t="shared" si="76"/>
        <v>408</v>
      </c>
      <c r="I63">
        <f t="shared" si="76"/>
        <v>553</v>
      </c>
      <c r="J63">
        <f t="shared" si="76"/>
        <v>632</v>
      </c>
      <c r="K63">
        <f t="shared" si="76"/>
        <v>747</v>
      </c>
      <c r="L63">
        <f t="shared" si="76"/>
        <v>830</v>
      </c>
      <c r="M63">
        <f t="shared" si="76"/>
        <v>847</v>
      </c>
      <c r="N63">
        <f t="shared" si="76"/>
        <v>1116</v>
      </c>
      <c r="O63">
        <f t="shared" si="76"/>
        <v>1144</v>
      </c>
      <c r="P63">
        <f t="shared" si="76"/>
        <v>1162</v>
      </c>
      <c r="Q63">
        <f t="shared" si="76"/>
        <v>1140</v>
      </c>
      <c r="R63">
        <f t="shared" si="76"/>
        <v>1376</v>
      </c>
      <c r="S63">
        <f t="shared" si="76"/>
        <v>1054</v>
      </c>
      <c r="T63">
        <f t="shared" si="76"/>
        <v>720</v>
      </c>
      <c r="U63">
        <f t="shared" si="76"/>
        <v>722</v>
      </c>
      <c r="V63">
        <f t="shared" si="76"/>
        <v>420</v>
      </c>
      <c r="W63">
        <f t="shared" si="76"/>
        <v>315</v>
      </c>
      <c r="X63">
        <f t="shared" si="76"/>
        <v>286</v>
      </c>
      <c r="Y63">
        <f t="shared" si="76"/>
        <v>253</v>
      </c>
      <c r="Z63">
        <f t="shared" si="76"/>
        <v>144</v>
      </c>
      <c r="AA63">
        <f t="shared" si="76"/>
        <v>150</v>
      </c>
      <c r="AB63">
        <f t="shared" si="76"/>
        <v>104</v>
      </c>
      <c r="AC63">
        <f t="shared" si="76"/>
        <v>81</v>
      </c>
      <c r="AD63">
        <f t="shared" si="76"/>
        <v>28</v>
      </c>
      <c r="AE63">
        <f t="shared" si="76"/>
        <v>145</v>
      </c>
      <c r="AF63">
        <f t="shared" si="76"/>
        <v>120</v>
      </c>
      <c r="AG63">
        <f t="shared" si="76"/>
        <v>93</v>
      </c>
      <c r="AH63">
        <f t="shared" si="76"/>
        <v>32</v>
      </c>
      <c r="AI63">
        <f t="shared" si="76"/>
        <v>0</v>
      </c>
      <c r="AJ63">
        <f t="shared" si="76"/>
        <v>0</v>
      </c>
      <c r="AK63">
        <f t="shared" si="76"/>
        <v>0</v>
      </c>
      <c r="AL63">
        <f t="shared" si="76"/>
        <v>0</v>
      </c>
      <c r="AM63">
        <f t="shared" si="76"/>
        <v>0</v>
      </c>
      <c r="AN63">
        <f t="shared" si="76"/>
        <v>0</v>
      </c>
      <c r="AO63">
        <f t="shared" si="76"/>
        <v>0</v>
      </c>
      <c r="AP63">
        <f t="shared" si="76"/>
        <v>0</v>
      </c>
      <c r="AQ63">
        <f t="shared" si="76"/>
        <v>0</v>
      </c>
      <c r="AR63">
        <f t="shared" si="76"/>
        <v>0</v>
      </c>
      <c r="AS63">
        <f t="shared" si="76"/>
        <v>0</v>
      </c>
      <c r="AT63">
        <f t="shared" si="76"/>
        <v>44</v>
      </c>
      <c r="AU63">
        <f t="shared" si="76"/>
        <v>0</v>
      </c>
      <c r="AV63">
        <f t="shared" si="76"/>
        <v>0</v>
      </c>
      <c r="AW63">
        <f t="shared" si="76"/>
        <v>0</v>
      </c>
      <c r="AX63">
        <f t="shared" si="76"/>
        <v>0</v>
      </c>
      <c r="AY63">
        <f t="shared" si="76"/>
        <v>0</v>
      </c>
      <c r="AZ63">
        <f t="shared" si="76"/>
        <v>0</v>
      </c>
      <c r="BA63">
        <f t="shared" si="76"/>
        <v>0</v>
      </c>
      <c r="BB63">
        <f t="shared" si="76"/>
        <v>0</v>
      </c>
      <c r="BC63">
        <f t="shared" si="76"/>
        <v>0</v>
      </c>
      <c r="BD63">
        <f t="shared" si="76"/>
        <v>0</v>
      </c>
      <c r="BE63">
        <f t="shared" si="76"/>
        <v>0</v>
      </c>
      <c r="BF63">
        <f t="shared" si="76"/>
        <v>0</v>
      </c>
      <c r="BG63">
        <f t="shared" si="76"/>
        <v>0</v>
      </c>
      <c r="BH63">
        <f t="shared" si="76"/>
        <v>0</v>
      </c>
      <c r="BI63">
        <f t="shared" si="76"/>
        <v>0</v>
      </c>
      <c r="BJ63">
        <f t="shared" si="76"/>
        <v>0</v>
      </c>
      <c r="BK63">
        <f t="shared" si="76"/>
        <v>0</v>
      </c>
      <c r="BL63">
        <f t="shared" si="76"/>
        <v>0</v>
      </c>
      <c r="BM63">
        <f t="shared" si="76"/>
        <v>0</v>
      </c>
      <c r="BN63">
        <f t="shared" ref="BN63:BX66" si="77">BN13*BN$1</f>
        <v>0</v>
      </c>
      <c r="BO63">
        <f t="shared" si="77"/>
        <v>0</v>
      </c>
      <c r="BP63">
        <f t="shared" si="77"/>
        <v>0</v>
      </c>
      <c r="BQ63">
        <f t="shared" si="77"/>
        <v>0</v>
      </c>
      <c r="BR63">
        <f t="shared" si="77"/>
        <v>0</v>
      </c>
      <c r="BS63">
        <f t="shared" si="77"/>
        <v>0</v>
      </c>
      <c r="BT63">
        <f t="shared" si="77"/>
        <v>0</v>
      </c>
      <c r="BU63">
        <f t="shared" si="77"/>
        <v>0</v>
      </c>
      <c r="BV63">
        <f t="shared" si="77"/>
        <v>0</v>
      </c>
      <c r="BW63">
        <f t="shared" si="77"/>
        <v>0</v>
      </c>
      <c r="BX63">
        <f t="shared" si="77"/>
        <v>0</v>
      </c>
      <c r="BY63">
        <f>SUM(B63:BX63) / BY13</f>
        <v>10.540906017579445</v>
      </c>
    </row>
    <row r="64" spans="1:78" x14ac:dyDescent="0.3">
      <c r="A64" t="s">
        <v>86</v>
      </c>
      <c r="B64">
        <f>B14*B$1</f>
        <v>0</v>
      </c>
      <c r="C64">
        <f t="shared" ref="C64:BN67" si="78">C14*C$1</f>
        <v>20</v>
      </c>
      <c r="D64">
        <f t="shared" si="78"/>
        <v>38</v>
      </c>
      <c r="E64">
        <f t="shared" si="78"/>
        <v>54</v>
      </c>
      <c r="F64">
        <f t="shared" si="78"/>
        <v>56</v>
      </c>
      <c r="G64">
        <f t="shared" si="78"/>
        <v>75</v>
      </c>
      <c r="H64">
        <f t="shared" si="78"/>
        <v>66</v>
      </c>
      <c r="I64">
        <f t="shared" si="78"/>
        <v>63</v>
      </c>
      <c r="J64">
        <f t="shared" si="78"/>
        <v>24</v>
      </c>
      <c r="K64">
        <f t="shared" si="78"/>
        <v>54</v>
      </c>
      <c r="L64">
        <f t="shared" si="78"/>
        <v>60</v>
      </c>
      <c r="M64">
        <f t="shared" si="78"/>
        <v>132</v>
      </c>
      <c r="N64">
        <f t="shared" si="78"/>
        <v>84</v>
      </c>
      <c r="O64">
        <f t="shared" si="78"/>
        <v>13</v>
      </c>
      <c r="P64">
        <f t="shared" si="78"/>
        <v>56</v>
      </c>
      <c r="Q64">
        <f t="shared" si="78"/>
        <v>45</v>
      </c>
      <c r="R64">
        <f t="shared" si="78"/>
        <v>16</v>
      </c>
      <c r="S64">
        <f t="shared" si="78"/>
        <v>17</v>
      </c>
      <c r="T64">
        <f t="shared" si="78"/>
        <v>0</v>
      </c>
      <c r="U64">
        <f t="shared" si="78"/>
        <v>0</v>
      </c>
      <c r="V64">
        <f t="shared" si="78"/>
        <v>0</v>
      </c>
      <c r="W64">
        <f t="shared" si="78"/>
        <v>0</v>
      </c>
      <c r="X64">
        <f t="shared" si="78"/>
        <v>0</v>
      </c>
      <c r="Y64">
        <f t="shared" si="78"/>
        <v>0</v>
      </c>
      <c r="Z64">
        <f t="shared" si="78"/>
        <v>0</v>
      </c>
      <c r="AA64">
        <f t="shared" si="78"/>
        <v>0</v>
      </c>
      <c r="AB64">
        <f t="shared" si="78"/>
        <v>0</v>
      </c>
      <c r="AC64">
        <f t="shared" si="78"/>
        <v>0</v>
      </c>
      <c r="AD64">
        <f t="shared" si="78"/>
        <v>0</v>
      </c>
      <c r="AE64">
        <f t="shared" si="78"/>
        <v>0</v>
      </c>
      <c r="AF64">
        <f t="shared" si="78"/>
        <v>0</v>
      </c>
      <c r="AG64">
        <f t="shared" si="78"/>
        <v>0</v>
      </c>
      <c r="AH64">
        <f t="shared" si="78"/>
        <v>0</v>
      </c>
      <c r="AI64">
        <f t="shared" si="78"/>
        <v>0</v>
      </c>
      <c r="AJ64">
        <f t="shared" si="78"/>
        <v>0</v>
      </c>
      <c r="AK64">
        <f t="shared" si="78"/>
        <v>0</v>
      </c>
      <c r="AL64">
        <f t="shared" si="78"/>
        <v>0</v>
      </c>
      <c r="AM64">
        <f t="shared" si="78"/>
        <v>0</v>
      </c>
      <c r="AN64">
        <f t="shared" si="78"/>
        <v>0</v>
      </c>
      <c r="AO64">
        <f t="shared" si="78"/>
        <v>0</v>
      </c>
      <c r="AP64">
        <f t="shared" si="78"/>
        <v>0</v>
      </c>
      <c r="AQ64">
        <f t="shared" si="78"/>
        <v>0</v>
      </c>
      <c r="AR64">
        <f t="shared" si="78"/>
        <v>0</v>
      </c>
      <c r="AS64">
        <f t="shared" si="78"/>
        <v>0</v>
      </c>
      <c r="AT64">
        <f t="shared" si="78"/>
        <v>0</v>
      </c>
      <c r="AU64">
        <f t="shared" si="78"/>
        <v>0</v>
      </c>
      <c r="AV64">
        <f t="shared" si="78"/>
        <v>0</v>
      </c>
      <c r="AW64">
        <f t="shared" si="78"/>
        <v>0</v>
      </c>
      <c r="AX64">
        <f t="shared" si="78"/>
        <v>0</v>
      </c>
      <c r="AY64">
        <f t="shared" si="78"/>
        <v>0</v>
      </c>
      <c r="AZ64">
        <f t="shared" si="78"/>
        <v>0</v>
      </c>
      <c r="BA64">
        <f t="shared" si="78"/>
        <v>0</v>
      </c>
      <c r="BB64">
        <f t="shared" si="78"/>
        <v>0</v>
      </c>
      <c r="BC64">
        <f t="shared" si="78"/>
        <v>0</v>
      </c>
      <c r="BD64">
        <f t="shared" si="78"/>
        <v>0</v>
      </c>
      <c r="BE64">
        <f t="shared" si="78"/>
        <v>0</v>
      </c>
      <c r="BF64">
        <f t="shared" si="78"/>
        <v>0</v>
      </c>
      <c r="BG64">
        <f t="shared" si="78"/>
        <v>0</v>
      </c>
      <c r="BH64">
        <f t="shared" si="78"/>
        <v>0</v>
      </c>
      <c r="BI64">
        <f t="shared" si="78"/>
        <v>0</v>
      </c>
      <c r="BJ64">
        <f t="shared" si="78"/>
        <v>0</v>
      </c>
      <c r="BK64">
        <f t="shared" si="78"/>
        <v>0</v>
      </c>
      <c r="BL64">
        <f t="shared" si="78"/>
        <v>0</v>
      </c>
      <c r="BM64">
        <f t="shared" si="78"/>
        <v>0</v>
      </c>
      <c r="BN64">
        <f t="shared" si="78"/>
        <v>0</v>
      </c>
      <c r="BO64">
        <f t="shared" si="77"/>
        <v>0</v>
      </c>
      <c r="BP64">
        <f t="shared" si="77"/>
        <v>0</v>
      </c>
      <c r="BQ64">
        <f t="shared" si="77"/>
        <v>0</v>
      </c>
      <c r="BR64">
        <f t="shared" si="77"/>
        <v>0</v>
      </c>
      <c r="BS64">
        <f t="shared" si="77"/>
        <v>0</v>
      </c>
      <c r="BT64">
        <f t="shared" si="77"/>
        <v>0</v>
      </c>
      <c r="BU64">
        <f t="shared" si="77"/>
        <v>0</v>
      </c>
      <c r="BV64">
        <f t="shared" si="77"/>
        <v>0</v>
      </c>
      <c r="BW64">
        <f t="shared" si="77"/>
        <v>0</v>
      </c>
      <c r="BX64">
        <f t="shared" si="77"/>
        <v>0</v>
      </c>
      <c r="BY64">
        <f>SUM(B64:BX64) / BY14</f>
        <v>5.3558282208588954</v>
      </c>
    </row>
    <row r="65" spans="1:77" x14ac:dyDescent="0.3">
      <c r="A65" t="s">
        <v>88</v>
      </c>
      <c r="B65">
        <f>B15*B$1</f>
        <v>0</v>
      </c>
      <c r="C65">
        <f t="shared" si="78"/>
        <v>23</v>
      </c>
      <c r="D65">
        <f t="shared" si="78"/>
        <v>26</v>
      </c>
      <c r="E65">
        <f t="shared" si="78"/>
        <v>63</v>
      </c>
      <c r="F65">
        <f t="shared" si="78"/>
        <v>116</v>
      </c>
      <c r="G65">
        <f t="shared" si="78"/>
        <v>140</v>
      </c>
      <c r="H65">
        <f t="shared" si="78"/>
        <v>138</v>
      </c>
      <c r="I65">
        <f t="shared" si="78"/>
        <v>168</v>
      </c>
      <c r="J65">
        <f t="shared" si="78"/>
        <v>224</v>
      </c>
      <c r="K65">
        <f t="shared" si="78"/>
        <v>405</v>
      </c>
      <c r="L65">
        <f t="shared" si="78"/>
        <v>620</v>
      </c>
      <c r="M65">
        <f t="shared" si="78"/>
        <v>660</v>
      </c>
      <c r="N65">
        <f t="shared" si="78"/>
        <v>792</v>
      </c>
      <c r="O65">
        <f t="shared" si="78"/>
        <v>637</v>
      </c>
      <c r="P65">
        <f t="shared" si="78"/>
        <v>728</v>
      </c>
      <c r="Q65">
        <f t="shared" si="78"/>
        <v>675</v>
      </c>
      <c r="R65">
        <f t="shared" si="78"/>
        <v>768</v>
      </c>
      <c r="S65">
        <f t="shared" si="78"/>
        <v>714</v>
      </c>
      <c r="T65">
        <f t="shared" si="78"/>
        <v>504</v>
      </c>
      <c r="U65">
        <f t="shared" si="78"/>
        <v>171</v>
      </c>
      <c r="V65">
        <f t="shared" si="78"/>
        <v>500</v>
      </c>
      <c r="W65">
        <f t="shared" si="78"/>
        <v>462</v>
      </c>
      <c r="X65">
        <f t="shared" si="78"/>
        <v>220</v>
      </c>
      <c r="Y65">
        <f t="shared" si="78"/>
        <v>253</v>
      </c>
      <c r="Z65">
        <f t="shared" si="78"/>
        <v>72</v>
      </c>
      <c r="AA65">
        <f t="shared" si="78"/>
        <v>75</v>
      </c>
      <c r="AB65">
        <f t="shared" si="78"/>
        <v>26</v>
      </c>
      <c r="AC65">
        <f t="shared" si="78"/>
        <v>27</v>
      </c>
      <c r="AD65">
        <f t="shared" si="78"/>
        <v>0</v>
      </c>
      <c r="AE65">
        <f t="shared" si="78"/>
        <v>0</v>
      </c>
      <c r="AF65">
        <f t="shared" si="78"/>
        <v>0</v>
      </c>
      <c r="AG65">
        <f t="shared" si="78"/>
        <v>62</v>
      </c>
      <c r="AH65">
        <f t="shared" si="78"/>
        <v>32</v>
      </c>
      <c r="AI65">
        <f t="shared" si="78"/>
        <v>0</v>
      </c>
      <c r="AJ65">
        <f t="shared" si="78"/>
        <v>68</v>
      </c>
      <c r="AK65">
        <f t="shared" si="78"/>
        <v>0</v>
      </c>
      <c r="AL65">
        <f t="shared" si="78"/>
        <v>36</v>
      </c>
      <c r="AM65">
        <f t="shared" si="78"/>
        <v>0</v>
      </c>
      <c r="AN65">
        <f t="shared" si="78"/>
        <v>0</v>
      </c>
      <c r="AO65">
        <f t="shared" si="78"/>
        <v>39</v>
      </c>
      <c r="AP65">
        <f t="shared" si="78"/>
        <v>0</v>
      </c>
      <c r="AQ65">
        <f t="shared" si="78"/>
        <v>0</v>
      </c>
      <c r="AR65">
        <f t="shared" si="78"/>
        <v>0</v>
      </c>
      <c r="AS65">
        <f t="shared" si="78"/>
        <v>0</v>
      </c>
      <c r="AT65">
        <f t="shared" si="78"/>
        <v>0</v>
      </c>
      <c r="AU65">
        <f t="shared" si="78"/>
        <v>0</v>
      </c>
      <c r="AV65">
        <f t="shared" si="78"/>
        <v>0</v>
      </c>
      <c r="AW65">
        <f t="shared" si="78"/>
        <v>0</v>
      </c>
      <c r="AX65">
        <f t="shared" si="78"/>
        <v>0</v>
      </c>
      <c r="AY65">
        <f t="shared" si="78"/>
        <v>0</v>
      </c>
      <c r="AZ65">
        <f t="shared" si="78"/>
        <v>0</v>
      </c>
      <c r="BA65">
        <f t="shared" si="78"/>
        <v>0</v>
      </c>
      <c r="BB65">
        <f t="shared" si="78"/>
        <v>0</v>
      </c>
      <c r="BC65">
        <f t="shared" si="78"/>
        <v>0</v>
      </c>
      <c r="BD65">
        <f t="shared" si="78"/>
        <v>0</v>
      </c>
      <c r="BE65">
        <f t="shared" si="78"/>
        <v>0</v>
      </c>
      <c r="BF65">
        <f t="shared" si="78"/>
        <v>0</v>
      </c>
      <c r="BG65">
        <f t="shared" si="78"/>
        <v>0</v>
      </c>
      <c r="BH65">
        <f t="shared" si="78"/>
        <v>0</v>
      </c>
      <c r="BI65">
        <f t="shared" si="78"/>
        <v>0</v>
      </c>
      <c r="BJ65">
        <f t="shared" si="78"/>
        <v>0</v>
      </c>
      <c r="BK65">
        <f t="shared" si="78"/>
        <v>0</v>
      </c>
      <c r="BL65">
        <f t="shared" si="78"/>
        <v>0</v>
      </c>
      <c r="BM65">
        <f t="shared" si="78"/>
        <v>0</v>
      </c>
      <c r="BN65">
        <f t="shared" si="78"/>
        <v>0</v>
      </c>
      <c r="BO65">
        <f t="shared" si="77"/>
        <v>0</v>
      </c>
      <c r="BP65">
        <f t="shared" si="77"/>
        <v>0</v>
      </c>
      <c r="BQ65">
        <f t="shared" si="77"/>
        <v>0</v>
      </c>
      <c r="BR65">
        <f t="shared" si="77"/>
        <v>0</v>
      </c>
      <c r="BS65">
        <f t="shared" si="77"/>
        <v>0</v>
      </c>
      <c r="BT65">
        <f t="shared" si="77"/>
        <v>0</v>
      </c>
      <c r="BU65">
        <f t="shared" si="77"/>
        <v>0</v>
      </c>
      <c r="BV65">
        <f t="shared" si="77"/>
        <v>0</v>
      </c>
      <c r="BW65">
        <f t="shared" si="77"/>
        <v>0</v>
      </c>
      <c r="BX65">
        <f t="shared" si="77"/>
        <v>0</v>
      </c>
      <c r="BY65">
        <f>SUM(B65:BX65) / BY15</f>
        <v>11.984771573604061</v>
      </c>
    </row>
    <row r="66" spans="1:77" x14ac:dyDescent="0.3">
      <c r="A66" t="s">
        <v>36</v>
      </c>
      <c r="B66">
        <f>B16*B$1</f>
        <v>0</v>
      </c>
      <c r="C66">
        <f t="shared" si="78"/>
        <v>22</v>
      </c>
      <c r="D66">
        <f t="shared" si="78"/>
        <v>28</v>
      </c>
      <c r="E66">
        <f t="shared" si="78"/>
        <v>84</v>
      </c>
      <c r="F66">
        <f t="shared" si="78"/>
        <v>84</v>
      </c>
      <c r="G66">
        <f t="shared" si="78"/>
        <v>65</v>
      </c>
      <c r="H66">
        <f t="shared" si="78"/>
        <v>108</v>
      </c>
      <c r="I66">
        <f t="shared" si="78"/>
        <v>140</v>
      </c>
      <c r="J66">
        <f t="shared" si="78"/>
        <v>112</v>
      </c>
      <c r="K66">
        <f t="shared" si="78"/>
        <v>99</v>
      </c>
      <c r="L66">
        <f t="shared" si="78"/>
        <v>120</v>
      </c>
      <c r="M66">
        <f t="shared" si="78"/>
        <v>176</v>
      </c>
      <c r="N66">
        <f t="shared" si="78"/>
        <v>132</v>
      </c>
      <c r="O66">
        <f t="shared" si="78"/>
        <v>260</v>
      </c>
      <c r="P66">
        <f t="shared" si="78"/>
        <v>210</v>
      </c>
      <c r="Q66">
        <f t="shared" si="78"/>
        <v>135</v>
      </c>
      <c r="R66">
        <f t="shared" si="78"/>
        <v>80</v>
      </c>
      <c r="S66">
        <f t="shared" si="78"/>
        <v>221</v>
      </c>
      <c r="T66">
        <f t="shared" si="78"/>
        <v>36</v>
      </c>
      <c r="U66">
        <f t="shared" si="78"/>
        <v>76</v>
      </c>
      <c r="V66">
        <f t="shared" si="78"/>
        <v>120</v>
      </c>
      <c r="W66">
        <f t="shared" si="78"/>
        <v>63</v>
      </c>
      <c r="X66">
        <f t="shared" si="78"/>
        <v>0</v>
      </c>
      <c r="Y66">
        <f t="shared" si="78"/>
        <v>0</v>
      </c>
      <c r="Z66">
        <f t="shared" si="78"/>
        <v>24</v>
      </c>
      <c r="AA66">
        <f t="shared" si="78"/>
        <v>0</v>
      </c>
      <c r="AB66">
        <f t="shared" si="78"/>
        <v>26</v>
      </c>
      <c r="AC66">
        <f t="shared" si="78"/>
        <v>0</v>
      </c>
      <c r="AD66">
        <f t="shared" si="78"/>
        <v>0</v>
      </c>
      <c r="AE66">
        <f t="shared" si="78"/>
        <v>0</v>
      </c>
      <c r="AF66">
        <f t="shared" si="78"/>
        <v>0</v>
      </c>
      <c r="AG66">
        <f t="shared" si="78"/>
        <v>0</v>
      </c>
      <c r="AH66">
        <f t="shared" si="78"/>
        <v>0</v>
      </c>
      <c r="AI66">
        <f t="shared" si="78"/>
        <v>0</v>
      </c>
      <c r="AJ66">
        <f t="shared" si="78"/>
        <v>0</v>
      </c>
      <c r="AK66">
        <f t="shared" si="78"/>
        <v>0</v>
      </c>
      <c r="AL66">
        <f t="shared" si="78"/>
        <v>0</v>
      </c>
      <c r="AM66">
        <f t="shared" si="78"/>
        <v>0</v>
      </c>
      <c r="AN66">
        <f t="shared" si="78"/>
        <v>0</v>
      </c>
      <c r="AO66">
        <f t="shared" si="78"/>
        <v>0</v>
      </c>
      <c r="AP66">
        <f t="shared" si="78"/>
        <v>0</v>
      </c>
      <c r="AQ66">
        <f t="shared" si="78"/>
        <v>0</v>
      </c>
      <c r="AR66">
        <f t="shared" si="78"/>
        <v>0</v>
      </c>
      <c r="AS66">
        <f t="shared" si="78"/>
        <v>0</v>
      </c>
      <c r="AT66">
        <f t="shared" si="78"/>
        <v>0</v>
      </c>
      <c r="AU66">
        <f t="shared" si="78"/>
        <v>0</v>
      </c>
      <c r="AV66">
        <f t="shared" si="78"/>
        <v>0</v>
      </c>
      <c r="AW66">
        <f t="shared" si="78"/>
        <v>0</v>
      </c>
      <c r="AX66">
        <f t="shared" si="78"/>
        <v>0</v>
      </c>
      <c r="AY66">
        <f t="shared" si="78"/>
        <v>0</v>
      </c>
      <c r="AZ66">
        <f t="shared" si="78"/>
        <v>0</v>
      </c>
      <c r="BA66">
        <f t="shared" si="78"/>
        <v>0</v>
      </c>
      <c r="BB66">
        <f t="shared" si="78"/>
        <v>0</v>
      </c>
      <c r="BC66">
        <f t="shared" si="78"/>
        <v>0</v>
      </c>
      <c r="BD66">
        <f t="shared" si="78"/>
        <v>0</v>
      </c>
      <c r="BE66">
        <f t="shared" si="78"/>
        <v>0</v>
      </c>
      <c r="BF66">
        <f t="shared" si="78"/>
        <v>0</v>
      </c>
      <c r="BG66">
        <f t="shared" si="78"/>
        <v>0</v>
      </c>
      <c r="BH66">
        <f t="shared" si="78"/>
        <v>0</v>
      </c>
      <c r="BI66">
        <f t="shared" si="78"/>
        <v>0</v>
      </c>
      <c r="BJ66">
        <f t="shared" si="78"/>
        <v>0</v>
      </c>
      <c r="BK66">
        <f t="shared" si="78"/>
        <v>0</v>
      </c>
      <c r="BL66">
        <f t="shared" si="78"/>
        <v>0</v>
      </c>
      <c r="BM66">
        <f t="shared" si="78"/>
        <v>0</v>
      </c>
      <c r="BN66">
        <f t="shared" si="78"/>
        <v>0</v>
      </c>
      <c r="BO66">
        <f t="shared" si="77"/>
        <v>0</v>
      </c>
      <c r="BP66">
        <f t="shared" si="77"/>
        <v>0</v>
      </c>
      <c r="BQ66">
        <f t="shared" si="77"/>
        <v>0</v>
      </c>
      <c r="BR66">
        <f t="shared" si="77"/>
        <v>0</v>
      </c>
      <c r="BS66">
        <f t="shared" si="77"/>
        <v>0</v>
      </c>
      <c r="BT66">
        <f t="shared" si="77"/>
        <v>0</v>
      </c>
      <c r="BU66">
        <f t="shared" si="77"/>
        <v>0</v>
      </c>
      <c r="BV66">
        <f t="shared" si="77"/>
        <v>0</v>
      </c>
      <c r="BW66">
        <f t="shared" si="77"/>
        <v>0</v>
      </c>
      <c r="BX66">
        <f t="shared" si="77"/>
        <v>0</v>
      </c>
      <c r="BY66">
        <f>SUM(B66:BX66) / BY16</f>
        <v>8.3482758620689648</v>
      </c>
    </row>
    <row r="67" spans="1:77" x14ac:dyDescent="0.3">
      <c r="A67" t="s">
        <v>94</v>
      </c>
      <c r="B67">
        <f>B17*B$1</f>
        <v>0</v>
      </c>
      <c r="C67">
        <f t="shared" si="78"/>
        <v>31</v>
      </c>
      <c r="D67">
        <f t="shared" si="78"/>
        <v>104</v>
      </c>
      <c r="E67">
        <f t="shared" si="78"/>
        <v>171</v>
      </c>
      <c r="F67">
        <f t="shared" si="78"/>
        <v>244</v>
      </c>
      <c r="G67">
        <f t="shared" si="78"/>
        <v>270</v>
      </c>
      <c r="H67">
        <f t="shared" si="78"/>
        <v>354</v>
      </c>
      <c r="I67">
        <f t="shared" si="78"/>
        <v>504</v>
      </c>
      <c r="J67">
        <f t="shared" si="78"/>
        <v>576</v>
      </c>
      <c r="K67">
        <f t="shared" si="78"/>
        <v>540</v>
      </c>
      <c r="L67">
        <f t="shared" si="78"/>
        <v>1120</v>
      </c>
      <c r="M67">
        <f t="shared" si="78"/>
        <v>1034</v>
      </c>
      <c r="N67">
        <f t="shared" si="78"/>
        <v>1428</v>
      </c>
      <c r="O67">
        <f t="shared" si="78"/>
        <v>1209</v>
      </c>
      <c r="P67">
        <f t="shared" si="78"/>
        <v>1624</v>
      </c>
      <c r="Q67">
        <f t="shared" si="78"/>
        <v>1290</v>
      </c>
      <c r="R67">
        <f t="shared" si="78"/>
        <v>1136</v>
      </c>
      <c r="S67">
        <f t="shared" si="78"/>
        <v>1224</v>
      </c>
      <c r="T67">
        <f t="shared" si="78"/>
        <v>918</v>
      </c>
      <c r="U67">
        <f t="shared" si="78"/>
        <v>665</v>
      </c>
      <c r="V67">
        <f t="shared" si="78"/>
        <v>620</v>
      </c>
      <c r="W67">
        <f t="shared" si="78"/>
        <v>462</v>
      </c>
      <c r="X67">
        <f t="shared" si="78"/>
        <v>242</v>
      </c>
      <c r="Y67">
        <f t="shared" si="78"/>
        <v>115</v>
      </c>
      <c r="Z67">
        <f t="shared" si="78"/>
        <v>96</v>
      </c>
      <c r="AA67">
        <f t="shared" si="78"/>
        <v>100</v>
      </c>
      <c r="AB67">
        <f t="shared" si="78"/>
        <v>52</v>
      </c>
      <c r="AC67">
        <f t="shared" si="78"/>
        <v>81</v>
      </c>
      <c r="AD67">
        <f t="shared" si="78"/>
        <v>28</v>
      </c>
      <c r="AE67">
        <f t="shared" si="78"/>
        <v>0</v>
      </c>
      <c r="AF67">
        <f t="shared" si="78"/>
        <v>0</v>
      </c>
      <c r="AG67">
        <f t="shared" si="78"/>
        <v>0</v>
      </c>
      <c r="AH67">
        <f t="shared" si="78"/>
        <v>0</v>
      </c>
      <c r="AI67">
        <f t="shared" si="78"/>
        <v>0</v>
      </c>
      <c r="AJ67">
        <f t="shared" si="78"/>
        <v>0</v>
      </c>
      <c r="AK67">
        <f t="shared" si="78"/>
        <v>0</v>
      </c>
      <c r="AL67">
        <f t="shared" si="78"/>
        <v>0</v>
      </c>
      <c r="AM67">
        <f t="shared" si="78"/>
        <v>0</v>
      </c>
      <c r="AN67">
        <f t="shared" si="78"/>
        <v>0</v>
      </c>
      <c r="AO67">
        <f t="shared" si="78"/>
        <v>0</v>
      </c>
      <c r="AP67">
        <f t="shared" si="78"/>
        <v>0</v>
      </c>
      <c r="AQ67">
        <f t="shared" si="78"/>
        <v>0</v>
      </c>
      <c r="AR67">
        <f t="shared" si="78"/>
        <v>0</v>
      </c>
      <c r="AS67">
        <f t="shared" si="78"/>
        <v>0</v>
      </c>
      <c r="AT67">
        <f t="shared" si="78"/>
        <v>0</v>
      </c>
      <c r="AU67">
        <f t="shared" si="78"/>
        <v>0</v>
      </c>
      <c r="AV67">
        <f t="shared" si="78"/>
        <v>0</v>
      </c>
      <c r="AW67">
        <f t="shared" si="78"/>
        <v>0</v>
      </c>
      <c r="AX67">
        <f t="shared" si="78"/>
        <v>0</v>
      </c>
      <c r="AY67">
        <f t="shared" si="78"/>
        <v>0</v>
      </c>
      <c r="AZ67">
        <f t="shared" si="78"/>
        <v>0</v>
      </c>
      <c r="BA67">
        <f t="shared" si="78"/>
        <v>0</v>
      </c>
      <c r="BB67">
        <f t="shared" si="78"/>
        <v>0</v>
      </c>
      <c r="BC67">
        <f t="shared" si="78"/>
        <v>0</v>
      </c>
      <c r="BD67">
        <f t="shared" si="78"/>
        <v>0</v>
      </c>
      <c r="BE67">
        <f t="shared" si="78"/>
        <v>0</v>
      </c>
      <c r="BF67">
        <f t="shared" si="78"/>
        <v>0</v>
      </c>
      <c r="BG67">
        <f t="shared" si="78"/>
        <v>0</v>
      </c>
      <c r="BH67">
        <f t="shared" si="78"/>
        <v>0</v>
      </c>
      <c r="BI67">
        <f t="shared" si="78"/>
        <v>0</v>
      </c>
      <c r="BJ67">
        <f t="shared" si="78"/>
        <v>0</v>
      </c>
      <c r="BK67">
        <f t="shared" si="78"/>
        <v>0</v>
      </c>
      <c r="BL67">
        <f t="shared" si="78"/>
        <v>0</v>
      </c>
      <c r="BM67">
        <f t="shared" si="78"/>
        <v>0</v>
      </c>
      <c r="BN67">
        <f t="shared" ref="BN67:BX70" si="79">BN17*BN$1</f>
        <v>0</v>
      </c>
      <c r="BO67">
        <f t="shared" si="79"/>
        <v>0</v>
      </c>
      <c r="BP67">
        <f t="shared" si="79"/>
        <v>0</v>
      </c>
      <c r="BQ67">
        <f t="shared" si="79"/>
        <v>0</v>
      </c>
      <c r="BR67">
        <f t="shared" si="79"/>
        <v>0</v>
      </c>
      <c r="BS67">
        <f t="shared" si="79"/>
        <v>0</v>
      </c>
      <c r="BT67">
        <f t="shared" si="79"/>
        <v>0</v>
      </c>
      <c r="BU67">
        <f t="shared" si="79"/>
        <v>0</v>
      </c>
      <c r="BV67">
        <f t="shared" si="79"/>
        <v>0</v>
      </c>
      <c r="BW67">
        <f t="shared" si="79"/>
        <v>0</v>
      </c>
      <c r="BX67">
        <f t="shared" si="79"/>
        <v>0</v>
      </c>
      <c r="BY67">
        <f>SUM(B67:BX67) / BY17</f>
        <v>11.001355013550135</v>
      </c>
    </row>
    <row r="68" spans="1:77" x14ac:dyDescent="0.3">
      <c r="A68" t="s">
        <v>56</v>
      </c>
      <c r="B68">
        <f>B18*B$1</f>
        <v>0</v>
      </c>
      <c r="C68">
        <f t="shared" ref="C68:BN71" si="80">C18*C$1</f>
        <v>256</v>
      </c>
      <c r="D68">
        <f t="shared" si="80"/>
        <v>496</v>
      </c>
      <c r="E68">
        <f t="shared" si="80"/>
        <v>687</v>
      </c>
      <c r="F68">
        <f t="shared" si="80"/>
        <v>1012</v>
      </c>
      <c r="G68">
        <f t="shared" si="80"/>
        <v>1310</v>
      </c>
      <c r="H68">
        <f t="shared" si="80"/>
        <v>1716</v>
      </c>
      <c r="I68">
        <f t="shared" si="80"/>
        <v>1960</v>
      </c>
      <c r="J68">
        <f t="shared" si="80"/>
        <v>2504</v>
      </c>
      <c r="K68">
        <f t="shared" si="80"/>
        <v>2772</v>
      </c>
      <c r="L68">
        <f t="shared" si="80"/>
        <v>3420</v>
      </c>
      <c r="M68">
        <f t="shared" si="80"/>
        <v>4224</v>
      </c>
      <c r="N68">
        <f t="shared" si="80"/>
        <v>3876</v>
      </c>
      <c r="O68">
        <f t="shared" si="80"/>
        <v>4472</v>
      </c>
      <c r="P68">
        <f t="shared" si="80"/>
        <v>4620</v>
      </c>
      <c r="Q68">
        <f t="shared" si="80"/>
        <v>4455</v>
      </c>
      <c r="R68">
        <f t="shared" si="80"/>
        <v>4192</v>
      </c>
      <c r="S68">
        <f t="shared" si="80"/>
        <v>3570</v>
      </c>
      <c r="T68">
        <f t="shared" si="80"/>
        <v>3384</v>
      </c>
      <c r="U68">
        <f t="shared" si="80"/>
        <v>3154</v>
      </c>
      <c r="V68">
        <f t="shared" si="80"/>
        <v>1700</v>
      </c>
      <c r="W68">
        <f t="shared" si="80"/>
        <v>1680</v>
      </c>
      <c r="X68">
        <f t="shared" si="80"/>
        <v>1716</v>
      </c>
      <c r="Y68">
        <f t="shared" si="80"/>
        <v>1242</v>
      </c>
      <c r="Z68">
        <f t="shared" si="80"/>
        <v>1296</v>
      </c>
      <c r="AA68">
        <f t="shared" si="80"/>
        <v>700</v>
      </c>
      <c r="AB68">
        <f t="shared" si="80"/>
        <v>494</v>
      </c>
      <c r="AC68">
        <f t="shared" si="80"/>
        <v>540</v>
      </c>
      <c r="AD68">
        <f t="shared" si="80"/>
        <v>280</v>
      </c>
      <c r="AE68">
        <f t="shared" si="80"/>
        <v>348</v>
      </c>
      <c r="AF68">
        <f t="shared" si="80"/>
        <v>330</v>
      </c>
      <c r="AG68">
        <f t="shared" si="80"/>
        <v>279</v>
      </c>
      <c r="AH68">
        <f t="shared" si="80"/>
        <v>224</v>
      </c>
      <c r="AI68">
        <f t="shared" si="80"/>
        <v>198</v>
      </c>
      <c r="AJ68">
        <f t="shared" si="80"/>
        <v>136</v>
      </c>
      <c r="AK68">
        <f t="shared" si="80"/>
        <v>280</v>
      </c>
      <c r="AL68">
        <f t="shared" si="80"/>
        <v>144</v>
      </c>
      <c r="AM68">
        <f t="shared" si="80"/>
        <v>111</v>
      </c>
      <c r="AN68">
        <f t="shared" si="80"/>
        <v>114</v>
      </c>
      <c r="AO68">
        <f t="shared" si="80"/>
        <v>78</v>
      </c>
      <c r="AP68">
        <f t="shared" si="80"/>
        <v>80</v>
      </c>
      <c r="AQ68">
        <f t="shared" si="80"/>
        <v>41</v>
      </c>
      <c r="AR68">
        <f t="shared" si="80"/>
        <v>42</v>
      </c>
      <c r="AS68">
        <f t="shared" si="80"/>
        <v>0</v>
      </c>
      <c r="AT68">
        <f t="shared" si="80"/>
        <v>44</v>
      </c>
      <c r="AU68">
        <f t="shared" si="80"/>
        <v>0</v>
      </c>
      <c r="AV68">
        <f t="shared" si="80"/>
        <v>0</v>
      </c>
      <c r="AW68">
        <f t="shared" si="80"/>
        <v>0</v>
      </c>
      <c r="AX68">
        <f t="shared" si="80"/>
        <v>0</v>
      </c>
      <c r="AY68">
        <f t="shared" si="80"/>
        <v>0</v>
      </c>
      <c r="AZ68">
        <f t="shared" si="80"/>
        <v>0</v>
      </c>
      <c r="BA68">
        <f t="shared" si="80"/>
        <v>0</v>
      </c>
      <c r="BB68">
        <f t="shared" si="80"/>
        <v>0</v>
      </c>
      <c r="BC68">
        <f t="shared" si="80"/>
        <v>0</v>
      </c>
      <c r="BD68">
        <f t="shared" si="80"/>
        <v>0</v>
      </c>
      <c r="BE68">
        <f t="shared" si="80"/>
        <v>0</v>
      </c>
      <c r="BF68">
        <f t="shared" si="80"/>
        <v>0</v>
      </c>
      <c r="BG68">
        <f t="shared" si="80"/>
        <v>0</v>
      </c>
      <c r="BH68">
        <f t="shared" si="80"/>
        <v>0</v>
      </c>
      <c r="BI68">
        <f t="shared" si="80"/>
        <v>0</v>
      </c>
      <c r="BJ68">
        <f t="shared" si="80"/>
        <v>0</v>
      </c>
      <c r="BK68">
        <f t="shared" si="80"/>
        <v>61</v>
      </c>
      <c r="BL68">
        <f t="shared" si="80"/>
        <v>0</v>
      </c>
      <c r="BM68">
        <f t="shared" si="80"/>
        <v>0</v>
      </c>
      <c r="BN68">
        <f t="shared" si="80"/>
        <v>0</v>
      </c>
      <c r="BO68">
        <f t="shared" si="79"/>
        <v>0</v>
      </c>
      <c r="BP68">
        <f t="shared" si="79"/>
        <v>0</v>
      </c>
      <c r="BQ68">
        <f t="shared" si="79"/>
        <v>0</v>
      </c>
      <c r="BR68">
        <f t="shared" si="79"/>
        <v>0</v>
      </c>
      <c r="BS68">
        <f t="shared" si="79"/>
        <v>0</v>
      </c>
      <c r="BT68">
        <f t="shared" si="79"/>
        <v>0</v>
      </c>
      <c r="BU68">
        <f t="shared" si="79"/>
        <v>0</v>
      </c>
      <c r="BV68">
        <f t="shared" si="79"/>
        <v>0</v>
      </c>
      <c r="BW68">
        <f t="shared" si="79"/>
        <v>0</v>
      </c>
      <c r="BX68">
        <f t="shared" si="79"/>
        <v>0</v>
      </c>
      <c r="BY68">
        <f>SUM(B68:BX68) / BY18</f>
        <v>10.873053486797563</v>
      </c>
    </row>
    <row r="69" spans="1:77" x14ac:dyDescent="0.3">
      <c r="A69" t="s">
        <v>43</v>
      </c>
      <c r="B69">
        <f>B19*B$1</f>
        <v>0</v>
      </c>
      <c r="C69">
        <f t="shared" si="80"/>
        <v>12</v>
      </c>
      <c r="D69">
        <f t="shared" si="80"/>
        <v>16</v>
      </c>
      <c r="E69">
        <f t="shared" si="80"/>
        <v>24</v>
      </c>
      <c r="F69">
        <f t="shared" si="80"/>
        <v>28</v>
      </c>
      <c r="G69">
        <f t="shared" si="80"/>
        <v>40</v>
      </c>
      <c r="H69">
        <f t="shared" si="80"/>
        <v>60</v>
      </c>
      <c r="I69">
        <f t="shared" si="80"/>
        <v>84</v>
      </c>
      <c r="J69">
        <f t="shared" si="80"/>
        <v>64</v>
      </c>
      <c r="K69">
        <f t="shared" si="80"/>
        <v>81</v>
      </c>
      <c r="L69">
        <f t="shared" si="80"/>
        <v>200</v>
      </c>
      <c r="M69">
        <f t="shared" si="80"/>
        <v>176</v>
      </c>
      <c r="N69">
        <f t="shared" si="80"/>
        <v>240</v>
      </c>
      <c r="O69">
        <f t="shared" si="80"/>
        <v>182</v>
      </c>
      <c r="P69">
        <f t="shared" si="80"/>
        <v>140</v>
      </c>
      <c r="Q69">
        <f t="shared" si="80"/>
        <v>105</v>
      </c>
      <c r="R69">
        <f t="shared" si="80"/>
        <v>128</v>
      </c>
      <c r="S69">
        <f t="shared" si="80"/>
        <v>221</v>
      </c>
      <c r="T69">
        <f t="shared" si="80"/>
        <v>180</v>
      </c>
      <c r="U69">
        <f t="shared" si="80"/>
        <v>152</v>
      </c>
      <c r="V69">
        <f t="shared" si="80"/>
        <v>140</v>
      </c>
      <c r="W69">
        <f t="shared" si="80"/>
        <v>63</v>
      </c>
      <c r="X69">
        <f t="shared" si="80"/>
        <v>22</v>
      </c>
      <c r="Y69">
        <f t="shared" si="80"/>
        <v>23</v>
      </c>
      <c r="Z69">
        <f t="shared" si="80"/>
        <v>0</v>
      </c>
      <c r="AA69">
        <f t="shared" si="80"/>
        <v>25</v>
      </c>
      <c r="AB69">
        <f t="shared" si="80"/>
        <v>26</v>
      </c>
      <c r="AC69">
        <f t="shared" si="80"/>
        <v>27</v>
      </c>
      <c r="AD69">
        <f t="shared" si="80"/>
        <v>28</v>
      </c>
      <c r="AE69">
        <f t="shared" si="80"/>
        <v>0</v>
      </c>
      <c r="AF69">
        <f t="shared" si="80"/>
        <v>0</v>
      </c>
      <c r="AG69">
        <f t="shared" si="80"/>
        <v>0</v>
      </c>
      <c r="AH69">
        <f t="shared" si="80"/>
        <v>0</v>
      </c>
      <c r="AI69">
        <f t="shared" si="80"/>
        <v>0</v>
      </c>
      <c r="AJ69">
        <f t="shared" si="80"/>
        <v>0</v>
      </c>
      <c r="AK69">
        <f t="shared" si="80"/>
        <v>0</v>
      </c>
      <c r="AL69">
        <f t="shared" si="80"/>
        <v>0</v>
      </c>
      <c r="AM69">
        <f t="shared" si="80"/>
        <v>0</v>
      </c>
      <c r="AN69">
        <f t="shared" si="80"/>
        <v>0</v>
      </c>
      <c r="AO69">
        <f t="shared" si="80"/>
        <v>0</v>
      </c>
      <c r="AP69">
        <f t="shared" si="80"/>
        <v>0</v>
      </c>
      <c r="AQ69">
        <f t="shared" si="80"/>
        <v>0</v>
      </c>
      <c r="AR69">
        <f t="shared" si="80"/>
        <v>0</v>
      </c>
      <c r="AS69">
        <f t="shared" si="80"/>
        <v>0</v>
      </c>
      <c r="AT69">
        <f t="shared" si="80"/>
        <v>0</v>
      </c>
      <c r="AU69">
        <f t="shared" si="80"/>
        <v>0</v>
      </c>
      <c r="AV69">
        <f t="shared" si="80"/>
        <v>0</v>
      </c>
      <c r="AW69">
        <f t="shared" si="80"/>
        <v>0</v>
      </c>
      <c r="AX69">
        <f t="shared" si="80"/>
        <v>0</v>
      </c>
      <c r="AY69">
        <f t="shared" si="80"/>
        <v>0</v>
      </c>
      <c r="AZ69">
        <f t="shared" si="80"/>
        <v>0</v>
      </c>
      <c r="BA69">
        <f t="shared" si="80"/>
        <v>0</v>
      </c>
      <c r="BB69">
        <f t="shared" si="80"/>
        <v>0</v>
      </c>
      <c r="BC69">
        <f t="shared" si="80"/>
        <v>0</v>
      </c>
      <c r="BD69">
        <f t="shared" si="80"/>
        <v>0</v>
      </c>
      <c r="BE69">
        <f t="shared" si="80"/>
        <v>0</v>
      </c>
      <c r="BF69">
        <f t="shared" si="80"/>
        <v>0</v>
      </c>
      <c r="BG69">
        <f t="shared" si="80"/>
        <v>0</v>
      </c>
      <c r="BH69">
        <f t="shared" si="80"/>
        <v>0</v>
      </c>
      <c r="BI69">
        <f t="shared" si="80"/>
        <v>0</v>
      </c>
      <c r="BJ69">
        <f t="shared" si="80"/>
        <v>0</v>
      </c>
      <c r="BK69">
        <f t="shared" si="80"/>
        <v>0</v>
      </c>
      <c r="BL69">
        <f t="shared" si="80"/>
        <v>0</v>
      </c>
      <c r="BM69">
        <f t="shared" si="80"/>
        <v>0</v>
      </c>
      <c r="BN69">
        <f t="shared" si="80"/>
        <v>0</v>
      </c>
      <c r="BO69">
        <f t="shared" si="79"/>
        <v>0</v>
      </c>
      <c r="BP69">
        <f t="shared" si="79"/>
        <v>0</v>
      </c>
      <c r="BQ69">
        <f t="shared" si="79"/>
        <v>0</v>
      </c>
      <c r="BR69">
        <f t="shared" si="79"/>
        <v>0</v>
      </c>
      <c r="BS69">
        <f t="shared" si="79"/>
        <v>0</v>
      </c>
      <c r="BT69">
        <f t="shared" si="79"/>
        <v>0</v>
      </c>
      <c r="BU69">
        <f t="shared" si="79"/>
        <v>0</v>
      </c>
      <c r="BV69">
        <f t="shared" si="79"/>
        <v>0</v>
      </c>
      <c r="BW69">
        <f t="shared" si="79"/>
        <v>0</v>
      </c>
      <c r="BX69">
        <f t="shared" si="79"/>
        <v>0</v>
      </c>
      <c r="BY69">
        <f>SUM(B69:BX69) / BY19</f>
        <v>10.955947136563877</v>
      </c>
    </row>
    <row r="70" spans="1:77" x14ac:dyDescent="0.3">
      <c r="A70" t="s">
        <v>11</v>
      </c>
      <c r="B70">
        <f>B20*B$1</f>
        <v>0</v>
      </c>
      <c r="C70">
        <f t="shared" si="80"/>
        <v>15</v>
      </c>
      <c r="D70">
        <f t="shared" si="80"/>
        <v>30</v>
      </c>
      <c r="E70">
        <f t="shared" si="80"/>
        <v>48</v>
      </c>
      <c r="F70">
        <f t="shared" si="80"/>
        <v>88</v>
      </c>
      <c r="G70">
        <f t="shared" si="80"/>
        <v>105</v>
      </c>
      <c r="H70">
        <f t="shared" si="80"/>
        <v>162</v>
      </c>
      <c r="I70">
        <f t="shared" si="80"/>
        <v>259</v>
      </c>
      <c r="J70">
        <f t="shared" si="80"/>
        <v>272</v>
      </c>
      <c r="K70">
        <f t="shared" si="80"/>
        <v>414</v>
      </c>
      <c r="L70">
        <f t="shared" si="80"/>
        <v>440</v>
      </c>
      <c r="M70">
        <f t="shared" si="80"/>
        <v>528</v>
      </c>
      <c r="N70">
        <f t="shared" si="80"/>
        <v>612</v>
      </c>
      <c r="O70">
        <f t="shared" si="80"/>
        <v>572</v>
      </c>
      <c r="P70">
        <f t="shared" si="80"/>
        <v>434</v>
      </c>
      <c r="Q70">
        <f t="shared" si="80"/>
        <v>525</v>
      </c>
      <c r="R70">
        <f t="shared" si="80"/>
        <v>416</v>
      </c>
      <c r="S70">
        <f t="shared" si="80"/>
        <v>374</v>
      </c>
      <c r="T70">
        <f t="shared" si="80"/>
        <v>126</v>
      </c>
      <c r="U70">
        <f t="shared" si="80"/>
        <v>114</v>
      </c>
      <c r="V70">
        <f t="shared" si="80"/>
        <v>140</v>
      </c>
      <c r="W70">
        <f t="shared" si="80"/>
        <v>84</v>
      </c>
      <c r="X70">
        <f t="shared" si="80"/>
        <v>44</v>
      </c>
      <c r="Y70">
        <f t="shared" si="80"/>
        <v>23</v>
      </c>
      <c r="Z70">
        <f t="shared" si="80"/>
        <v>24</v>
      </c>
      <c r="AA70">
        <f t="shared" si="80"/>
        <v>0</v>
      </c>
      <c r="AB70">
        <f t="shared" si="80"/>
        <v>0</v>
      </c>
      <c r="AC70">
        <f t="shared" si="80"/>
        <v>0</v>
      </c>
      <c r="AD70">
        <f t="shared" si="80"/>
        <v>0</v>
      </c>
      <c r="AE70">
        <f t="shared" si="80"/>
        <v>0</v>
      </c>
      <c r="AF70">
        <f t="shared" si="80"/>
        <v>0</v>
      </c>
      <c r="AG70">
        <f t="shared" si="80"/>
        <v>0</v>
      </c>
      <c r="AH70">
        <f t="shared" si="80"/>
        <v>0</v>
      </c>
      <c r="AI70">
        <f t="shared" si="80"/>
        <v>33</v>
      </c>
      <c r="AJ70">
        <f t="shared" si="80"/>
        <v>0</v>
      </c>
      <c r="AK70">
        <f t="shared" si="80"/>
        <v>0</v>
      </c>
      <c r="AL70">
        <f t="shared" si="80"/>
        <v>0</v>
      </c>
      <c r="AM70">
        <f t="shared" si="80"/>
        <v>0</v>
      </c>
      <c r="AN70">
        <f t="shared" si="80"/>
        <v>0</v>
      </c>
      <c r="AO70">
        <f t="shared" si="80"/>
        <v>0</v>
      </c>
      <c r="AP70">
        <f t="shared" si="80"/>
        <v>0</v>
      </c>
      <c r="AQ70">
        <f t="shared" si="80"/>
        <v>0</v>
      </c>
      <c r="AR70">
        <f t="shared" si="80"/>
        <v>0</v>
      </c>
      <c r="AS70">
        <f t="shared" si="80"/>
        <v>0</v>
      </c>
      <c r="AT70">
        <f t="shared" si="80"/>
        <v>0</v>
      </c>
      <c r="AU70">
        <f t="shared" si="80"/>
        <v>0</v>
      </c>
      <c r="AV70">
        <f t="shared" si="80"/>
        <v>0</v>
      </c>
      <c r="AW70">
        <f t="shared" si="80"/>
        <v>0</v>
      </c>
      <c r="AX70">
        <f t="shared" si="80"/>
        <v>0</v>
      </c>
      <c r="AY70">
        <f t="shared" si="80"/>
        <v>0</v>
      </c>
      <c r="AZ70">
        <f t="shared" si="80"/>
        <v>0</v>
      </c>
      <c r="BA70">
        <f t="shared" si="80"/>
        <v>0</v>
      </c>
      <c r="BB70">
        <f t="shared" si="80"/>
        <v>0</v>
      </c>
      <c r="BC70">
        <f t="shared" si="80"/>
        <v>0</v>
      </c>
      <c r="BD70">
        <f t="shared" si="80"/>
        <v>0</v>
      </c>
      <c r="BE70">
        <f t="shared" si="80"/>
        <v>0</v>
      </c>
      <c r="BF70">
        <f t="shared" si="80"/>
        <v>0</v>
      </c>
      <c r="BG70">
        <f t="shared" si="80"/>
        <v>0</v>
      </c>
      <c r="BH70">
        <f t="shared" si="80"/>
        <v>0</v>
      </c>
      <c r="BI70">
        <f t="shared" si="80"/>
        <v>0</v>
      </c>
      <c r="BJ70">
        <f t="shared" si="80"/>
        <v>0</v>
      </c>
      <c r="BK70">
        <f t="shared" si="80"/>
        <v>0</v>
      </c>
      <c r="BL70">
        <f t="shared" si="80"/>
        <v>0</v>
      </c>
      <c r="BM70">
        <f t="shared" si="80"/>
        <v>0</v>
      </c>
      <c r="BN70">
        <f t="shared" si="80"/>
        <v>0</v>
      </c>
      <c r="BO70">
        <f t="shared" si="79"/>
        <v>0</v>
      </c>
      <c r="BP70">
        <f t="shared" si="79"/>
        <v>0</v>
      </c>
      <c r="BQ70">
        <f t="shared" si="79"/>
        <v>0</v>
      </c>
      <c r="BR70">
        <f t="shared" si="79"/>
        <v>0</v>
      </c>
      <c r="BS70">
        <f t="shared" si="79"/>
        <v>0</v>
      </c>
      <c r="BT70">
        <f t="shared" si="79"/>
        <v>0</v>
      </c>
      <c r="BU70">
        <f t="shared" si="79"/>
        <v>0</v>
      </c>
      <c r="BV70">
        <f t="shared" si="79"/>
        <v>0</v>
      </c>
      <c r="BW70">
        <f t="shared" si="79"/>
        <v>0</v>
      </c>
      <c r="BX70">
        <f t="shared" si="79"/>
        <v>0</v>
      </c>
      <c r="BY70">
        <f>SUM(B70:BX70) / BY20</f>
        <v>10.319298245614036</v>
      </c>
    </row>
    <row r="71" spans="1:77" x14ac:dyDescent="0.3">
      <c r="A71" t="s">
        <v>89</v>
      </c>
      <c r="B71">
        <f>B21*B$1</f>
        <v>0</v>
      </c>
      <c r="C71">
        <f t="shared" si="80"/>
        <v>31</v>
      </c>
      <c r="D71">
        <f t="shared" si="80"/>
        <v>64</v>
      </c>
      <c r="E71">
        <f t="shared" si="80"/>
        <v>102</v>
      </c>
      <c r="F71">
        <f t="shared" si="80"/>
        <v>68</v>
      </c>
      <c r="G71">
        <f t="shared" si="80"/>
        <v>95</v>
      </c>
      <c r="H71">
        <f t="shared" si="80"/>
        <v>114</v>
      </c>
      <c r="I71">
        <f t="shared" si="80"/>
        <v>112</v>
      </c>
      <c r="J71">
        <f t="shared" si="80"/>
        <v>128</v>
      </c>
      <c r="K71">
        <f t="shared" si="80"/>
        <v>180</v>
      </c>
      <c r="L71">
        <f t="shared" si="80"/>
        <v>150</v>
      </c>
      <c r="M71">
        <f t="shared" si="80"/>
        <v>176</v>
      </c>
      <c r="N71">
        <f t="shared" si="80"/>
        <v>192</v>
      </c>
      <c r="O71">
        <f t="shared" si="80"/>
        <v>182</v>
      </c>
      <c r="P71">
        <f t="shared" si="80"/>
        <v>280</v>
      </c>
      <c r="Q71">
        <f t="shared" si="80"/>
        <v>120</v>
      </c>
      <c r="R71">
        <f t="shared" si="80"/>
        <v>144</v>
      </c>
      <c r="S71">
        <f t="shared" si="80"/>
        <v>119</v>
      </c>
      <c r="T71">
        <f t="shared" si="80"/>
        <v>36</v>
      </c>
      <c r="U71">
        <f t="shared" si="80"/>
        <v>57</v>
      </c>
      <c r="V71">
        <f t="shared" si="80"/>
        <v>40</v>
      </c>
      <c r="W71">
        <f t="shared" si="80"/>
        <v>0</v>
      </c>
      <c r="X71">
        <f t="shared" si="80"/>
        <v>0</v>
      </c>
      <c r="Y71">
        <f t="shared" si="80"/>
        <v>0</v>
      </c>
      <c r="Z71">
        <f t="shared" si="80"/>
        <v>0</v>
      </c>
      <c r="AA71">
        <f t="shared" si="80"/>
        <v>0</v>
      </c>
      <c r="AB71">
        <f t="shared" si="80"/>
        <v>0</v>
      </c>
      <c r="AC71">
        <f t="shared" si="80"/>
        <v>0</v>
      </c>
      <c r="AD71">
        <f t="shared" si="80"/>
        <v>0</v>
      </c>
      <c r="AE71">
        <f t="shared" si="80"/>
        <v>0</v>
      </c>
      <c r="AF71">
        <f t="shared" si="80"/>
        <v>0</v>
      </c>
      <c r="AG71">
        <f t="shared" si="80"/>
        <v>0</v>
      </c>
      <c r="AH71">
        <f t="shared" si="80"/>
        <v>0</v>
      </c>
      <c r="AI71">
        <f t="shared" si="80"/>
        <v>0</v>
      </c>
      <c r="AJ71">
        <f t="shared" si="80"/>
        <v>0</v>
      </c>
      <c r="AK71">
        <f t="shared" si="80"/>
        <v>0</v>
      </c>
      <c r="AL71">
        <f t="shared" si="80"/>
        <v>0</v>
      </c>
      <c r="AM71">
        <f t="shared" si="80"/>
        <v>0</v>
      </c>
      <c r="AN71">
        <f t="shared" si="80"/>
        <v>0</v>
      </c>
      <c r="AO71">
        <f t="shared" si="80"/>
        <v>0</v>
      </c>
      <c r="AP71">
        <f t="shared" si="80"/>
        <v>0</v>
      </c>
      <c r="AQ71">
        <f t="shared" si="80"/>
        <v>0</v>
      </c>
      <c r="AR71">
        <f t="shared" si="80"/>
        <v>0</v>
      </c>
      <c r="AS71">
        <f t="shared" si="80"/>
        <v>0</v>
      </c>
      <c r="AT71">
        <f t="shared" si="80"/>
        <v>0</v>
      </c>
      <c r="AU71">
        <f t="shared" si="80"/>
        <v>0</v>
      </c>
      <c r="AV71">
        <f t="shared" si="80"/>
        <v>0</v>
      </c>
      <c r="AW71">
        <f t="shared" si="80"/>
        <v>0</v>
      </c>
      <c r="AX71">
        <f t="shared" si="80"/>
        <v>0</v>
      </c>
      <c r="AY71">
        <f t="shared" si="80"/>
        <v>0</v>
      </c>
      <c r="AZ71">
        <f t="shared" si="80"/>
        <v>0</v>
      </c>
      <c r="BA71">
        <f t="shared" si="80"/>
        <v>0</v>
      </c>
      <c r="BB71">
        <f t="shared" si="80"/>
        <v>0</v>
      </c>
      <c r="BC71">
        <f t="shared" si="80"/>
        <v>0</v>
      </c>
      <c r="BD71">
        <f t="shared" si="80"/>
        <v>0</v>
      </c>
      <c r="BE71">
        <f t="shared" si="80"/>
        <v>0</v>
      </c>
      <c r="BF71">
        <f t="shared" si="80"/>
        <v>0</v>
      </c>
      <c r="BG71">
        <f t="shared" si="80"/>
        <v>0</v>
      </c>
      <c r="BH71">
        <f t="shared" si="80"/>
        <v>0</v>
      </c>
      <c r="BI71">
        <f t="shared" si="80"/>
        <v>0</v>
      </c>
      <c r="BJ71">
        <f t="shared" si="80"/>
        <v>0</v>
      </c>
      <c r="BK71">
        <f t="shared" si="80"/>
        <v>0</v>
      </c>
      <c r="BL71">
        <f t="shared" si="80"/>
        <v>0</v>
      </c>
      <c r="BM71">
        <f t="shared" si="80"/>
        <v>0</v>
      </c>
      <c r="BN71">
        <f t="shared" ref="BN71:BX74" si="81">BN21*BN$1</f>
        <v>0</v>
      </c>
      <c r="BO71">
        <f t="shared" si="81"/>
        <v>0</v>
      </c>
      <c r="BP71">
        <f t="shared" si="81"/>
        <v>0</v>
      </c>
      <c r="BQ71">
        <f t="shared" si="81"/>
        <v>0</v>
      </c>
      <c r="BR71">
        <f t="shared" si="81"/>
        <v>0</v>
      </c>
      <c r="BS71">
        <f t="shared" si="81"/>
        <v>0</v>
      </c>
      <c r="BT71">
        <f t="shared" si="81"/>
        <v>0</v>
      </c>
      <c r="BU71">
        <f t="shared" si="81"/>
        <v>0</v>
      </c>
      <c r="BV71">
        <f t="shared" si="81"/>
        <v>0</v>
      </c>
      <c r="BW71">
        <f t="shared" si="81"/>
        <v>0</v>
      </c>
      <c r="BX71">
        <f t="shared" si="81"/>
        <v>0</v>
      </c>
      <c r="BY71">
        <f>SUM(B71:BX71) / BY21</f>
        <v>7.0501474926253689</v>
      </c>
    </row>
    <row r="72" spans="1:77" x14ac:dyDescent="0.3">
      <c r="A72" t="s">
        <v>14</v>
      </c>
      <c r="B72">
        <f>B22*B$1</f>
        <v>0</v>
      </c>
      <c r="C72">
        <f t="shared" ref="C72:BN74" si="82">C22*C$1</f>
        <v>16</v>
      </c>
      <c r="D72">
        <f t="shared" si="82"/>
        <v>30</v>
      </c>
      <c r="E72">
        <f t="shared" si="82"/>
        <v>33</v>
      </c>
      <c r="F72">
        <f t="shared" si="82"/>
        <v>56</v>
      </c>
      <c r="G72">
        <f t="shared" si="82"/>
        <v>80</v>
      </c>
      <c r="H72">
        <f t="shared" si="82"/>
        <v>114</v>
      </c>
      <c r="I72">
        <f t="shared" si="82"/>
        <v>112</v>
      </c>
      <c r="J72">
        <f t="shared" si="82"/>
        <v>88</v>
      </c>
      <c r="K72">
        <f t="shared" si="82"/>
        <v>126</v>
      </c>
      <c r="L72">
        <f t="shared" si="82"/>
        <v>160</v>
      </c>
      <c r="M72">
        <f t="shared" si="82"/>
        <v>165</v>
      </c>
      <c r="N72">
        <f t="shared" si="82"/>
        <v>180</v>
      </c>
      <c r="O72">
        <f t="shared" si="82"/>
        <v>130</v>
      </c>
      <c r="P72">
        <f t="shared" si="82"/>
        <v>168</v>
      </c>
      <c r="Q72">
        <f t="shared" si="82"/>
        <v>90</v>
      </c>
      <c r="R72">
        <f t="shared" si="82"/>
        <v>48</v>
      </c>
      <c r="S72">
        <f t="shared" si="82"/>
        <v>34</v>
      </c>
      <c r="T72">
        <f t="shared" si="82"/>
        <v>108</v>
      </c>
      <c r="U72">
        <f t="shared" si="82"/>
        <v>133</v>
      </c>
      <c r="V72">
        <f t="shared" si="82"/>
        <v>40</v>
      </c>
      <c r="W72">
        <f t="shared" si="82"/>
        <v>168</v>
      </c>
      <c r="X72">
        <f t="shared" si="82"/>
        <v>132</v>
      </c>
      <c r="Y72">
        <f t="shared" si="82"/>
        <v>46</v>
      </c>
      <c r="Z72">
        <f t="shared" si="82"/>
        <v>72</v>
      </c>
      <c r="AA72">
        <f t="shared" si="82"/>
        <v>50</v>
      </c>
      <c r="AB72">
        <f t="shared" si="82"/>
        <v>0</v>
      </c>
      <c r="AC72">
        <f t="shared" si="82"/>
        <v>0</v>
      </c>
      <c r="AD72">
        <f t="shared" si="82"/>
        <v>0</v>
      </c>
      <c r="AE72">
        <f t="shared" si="82"/>
        <v>0</v>
      </c>
      <c r="AF72">
        <f t="shared" si="82"/>
        <v>0</v>
      </c>
      <c r="AG72">
        <f t="shared" si="82"/>
        <v>0</v>
      </c>
      <c r="AH72">
        <f t="shared" si="82"/>
        <v>0</v>
      </c>
      <c r="AI72">
        <f t="shared" si="82"/>
        <v>0</v>
      </c>
      <c r="AJ72">
        <f t="shared" si="82"/>
        <v>34</v>
      </c>
      <c r="AK72">
        <f t="shared" si="82"/>
        <v>35</v>
      </c>
      <c r="AL72">
        <f t="shared" si="82"/>
        <v>0</v>
      </c>
      <c r="AM72">
        <f t="shared" si="82"/>
        <v>0</v>
      </c>
      <c r="AN72">
        <f t="shared" si="82"/>
        <v>0</v>
      </c>
      <c r="AO72">
        <f t="shared" si="82"/>
        <v>0</v>
      </c>
      <c r="AP72">
        <f t="shared" si="82"/>
        <v>0</v>
      </c>
      <c r="AQ72">
        <f t="shared" si="82"/>
        <v>0</v>
      </c>
      <c r="AR72">
        <f t="shared" si="82"/>
        <v>0</v>
      </c>
      <c r="AS72">
        <f t="shared" si="82"/>
        <v>0</v>
      </c>
      <c r="AT72">
        <f t="shared" si="82"/>
        <v>0</v>
      </c>
      <c r="AU72">
        <f t="shared" si="82"/>
        <v>0</v>
      </c>
      <c r="AV72">
        <f t="shared" si="82"/>
        <v>0</v>
      </c>
      <c r="AW72">
        <f t="shared" si="82"/>
        <v>0</v>
      </c>
      <c r="AX72">
        <f t="shared" si="82"/>
        <v>0</v>
      </c>
      <c r="AY72">
        <f t="shared" si="82"/>
        <v>0</v>
      </c>
      <c r="AZ72">
        <f t="shared" si="82"/>
        <v>0</v>
      </c>
      <c r="BA72">
        <f t="shared" si="82"/>
        <v>0</v>
      </c>
      <c r="BB72">
        <f t="shared" si="82"/>
        <v>0</v>
      </c>
      <c r="BC72">
        <f t="shared" si="82"/>
        <v>0</v>
      </c>
      <c r="BD72">
        <f t="shared" si="82"/>
        <v>0</v>
      </c>
      <c r="BE72">
        <f t="shared" si="82"/>
        <v>0</v>
      </c>
      <c r="BF72">
        <f t="shared" si="82"/>
        <v>0</v>
      </c>
      <c r="BG72">
        <f t="shared" si="82"/>
        <v>0</v>
      </c>
      <c r="BH72">
        <f t="shared" si="82"/>
        <v>0</v>
      </c>
      <c r="BI72">
        <f t="shared" si="82"/>
        <v>0</v>
      </c>
      <c r="BJ72">
        <f t="shared" si="82"/>
        <v>0</v>
      </c>
      <c r="BK72">
        <f t="shared" si="82"/>
        <v>0</v>
      </c>
      <c r="BL72">
        <f t="shared" si="82"/>
        <v>0</v>
      </c>
      <c r="BM72">
        <f t="shared" si="82"/>
        <v>0</v>
      </c>
      <c r="BN72">
        <f t="shared" si="82"/>
        <v>0</v>
      </c>
      <c r="BO72">
        <f t="shared" si="81"/>
        <v>0</v>
      </c>
      <c r="BP72">
        <f t="shared" si="81"/>
        <v>0</v>
      </c>
      <c r="BQ72">
        <f t="shared" si="81"/>
        <v>0</v>
      </c>
      <c r="BR72">
        <f t="shared" si="81"/>
        <v>0</v>
      </c>
      <c r="BS72">
        <f t="shared" si="81"/>
        <v>0</v>
      </c>
      <c r="BT72">
        <f t="shared" si="81"/>
        <v>0</v>
      </c>
      <c r="BU72">
        <f t="shared" si="81"/>
        <v>0</v>
      </c>
      <c r="BV72">
        <f t="shared" si="81"/>
        <v>0</v>
      </c>
      <c r="BW72">
        <f t="shared" si="81"/>
        <v>0</v>
      </c>
      <c r="BX72">
        <f t="shared" si="81"/>
        <v>0</v>
      </c>
      <c r="BY72">
        <f>SUM(B72:BX72) / BY22</f>
        <v>9.7529880478087652</v>
      </c>
    </row>
    <row r="73" spans="1:77" x14ac:dyDescent="0.3">
      <c r="A73" t="s">
        <v>80</v>
      </c>
      <c r="B73">
        <f>B23*B$1</f>
        <v>0</v>
      </c>
      <c r="C73">
        <f t="shared" si="82"/>
        <v>1</v>
      </c>
      <c r="D73">
        <f t="shared" si="82"/>
        <v>0</v>
      </c>
      <c r="E73">
        <f t="shared" si="82"/>
        <v>0</v>
      </c>
      <c r="F73">
        <f t="shared" si="82"/>
        <v>4</v>
      </c>
      <c r="G73">
        <f t="shared" si="82"/>
        <v>0</v>
      </c>
      <c r="H73">
        <f t="shared" si="82"/>
        <v>0</v>
      </c>
      <c r="I73">
        <f t="shared" si="82"/>
        <v>7</v>
      </c>
      <c r="J73">
        <f t="shared" si="82"/>
        <v>8</v>
      </c>
      <c r="K73">
        <f t="shared" si="82"/>
        <v>0</v>
      </c>
      <c r="L73">
        <f t="shared" si="82"/>
        <v>0</v>
      </c>
      <c r="M73">
        <f t="shared" si="82"/>
        <v>0</v>
      </c>
      <c r="N73">
        <f t="shared" si="82"/>
        <v>0</v>
      </c>
      <c r="O73">
        <f t="shared" si="82"/>
        <v>0</v>
      </c>
      <c r="P73">
        <f t="shared" si="82"/>
        <v>0</v>
      </c>
      <c r="Q73">
        <f t="shared" si="82"/>
        <v>0</v>
      </c>
      <c r="R73">
        <f t="shared" si="82"/>
        <v>16</v>
      </c>
      <c r="S73">
        <f t="shared" si="82"/>
        <v>0</v>
      </c>
      <c r="T73">
        <f t="shared" si="82"/>
        <v>0</v>
      </c>
      <c r="U73">
        <f t="shared" si="82"/>
        <v>0</v>
      </c>
      <c r="V73">
        <f t="shared" si="82"/>
        <v>0</v>
      </c>
      <c r="W73">
        <f t="shared" si="82"/>
        <v>0</v>
      </c>
      <c r="X73">
        <f t="shared" si="82"/>
        <v>0</v>
      </c>
      <c r="Y73">
        <f t="shared" si="82"/>
        <v>0</v>
      </c>
      <c r="Z73">
        <f t="shared" si="82"/>
        <v>0</v>
      </c>
      <c r="AA73">
        <f t="shared" si="82"/>
        <v>0</v>
      </c>
      <c r="AB73">
        <f t="shared" si="82"/>
        <v>0</v>
      </c>
      <c r="AC73">
        <f t="shared" si="82"/>
        <v>0</v>
      </c>
      <c r="AD73">
        <f t="shared" si="82"/>
        <v>0</v>
      </c>
      <c r="AE73">
        <f t="shared" si="82"/>
        <v>0</v>
      </c>
      <c r="AF73">
        <f t="shared" si="82"/>
        <v>0</v>
      </c>
      <c r="AG73">
        <f t="shared" si="82"/>
        <v>0</v>
      </c>
      <c r="AH73">
        <f t="shared" si="82"/>
        <v>0</v>
      </c>
      <c r="AI73">
        <f t="shared" si="82"/>
        <v>0</v>
      </c>
      <c r="AJ73">
        <f t="shared" si="82"/>
        <v>0</v>
      </c>
      <c r="AK73">
        <f t="shared" si="82"/>
        <v>0</v>
      </c>
      <c r="AL73">
        <f t="shared" si="82"/>
        <v>0</v>
      </c>
      <c r="AM73">
        <f t="shared" si="82"/>
        <v>0</v>
      </c>
      <c r="AN73">
        <f t="shared" si="82"/>
        <v>0</v>
      </c>
      <c r="AO73">
        <f t="shared" si="82"/>
        <v>0</v>
      </c>
      <c r="AP73">
        <f t="shared" si="82"/>
        <v>0</v>
      </c>
      <c r="AQ73">
        <f t="shared" si="82"/>
        <v>0</v>
      </c>
      <c r="AR73">
        <f t="shared" si="82"/>
        <v>0</v>
      </c>
      <c r="AS73">
        <f t="shared" si="82"/>
        <v>0</v>
      </c>
      <c r="AT73">
        <f t="shared" si="82"/>
        <v>0</v>
      </c>
      <c r="AU73">
        <f t="shared" si="82"/>
        <v>0</v>
      </c>
      <c r="AV73">
        <f t="shared" si="82"/>
        <v>0</v>
      </c>
      <c r="AW73">
        <f t="shared" si="82"/>
        <v>0</v>
      </c>
      <c r="AX73">
        <f t="shared" si="82"/>
        <v>0</v>
      </c>
      <c r="AY73">
        <f t="shared" si="82"/>
        <v>0</v>
      </c>
      <c r="AZ73">
        <f t="shared" si="82"/>
        <v>0</v>
      </c>
      <c r="BA73">
        <f t="shared" si="82"/>
        <v>0</v>
      </c>
      <c r="BB73">
        <f t="shared" si="82"/>
        <v>0</v>
      </c>
      <c r="BC73">
        <f t="shared" si="82"/>
        <v>0</v>
      </c>
      <c r="BD73">
        <f t="shared" si="82"/>
        <v>0</v>
      </c>
      <c r="BE73">
        <f t="shared" si="82"/>
        <v>0</v>
      </c>
      <c r="BF73">
        <f t="shared" si="82"/>
        <v>0</v>
      </c>
      <c r="BG73">
        <f t="shared" si="82"/>
        <v>0</v>
      </c>
      <c r="BH73">
        <f t="shared" si="82"/>
        <v>0</v>
      </c>
      <c r="BI73">
        <f t="shared" si="82"/>
        <v>0</v>
      </c>
      <c r="BJ73">
        <f t="shared" si="82"/>
        <v>0</v>
      </c>
      <c r="BK73">
        <f t="shared" si="82"/>
        <v>0</v>
      </c>
      <c r="BL73">
        <f t="shared" si="82"/>
        <v>0</v>
      </c>
      <c r="BM73">
        <f t="shared" si="82"/>
        <v>0</v>
      </c>
      <c r="BN73">
        <f t="shared" si="82"/>
        <v>0</v>
      </c>
      <c r="BO73">
        <f t="shared" si="81"/>
        <v>0</v>
      </c>
      <c r="BP73">
        <f t="shared" si="81"/>
        <v>0</v>
      </c>
      <c r="BQ73">
        <f t="shared" si="81"/>
        <v>0</v>
      </c>
      <c r="BR73">
        <f t="shared" si="81"/>
        <v>0</v>
      </c>
      <c r="BS73">
        <f t="shared" si="81"/>
        <v>0</v>
      </c>
      <c r="BT73">
        <f t="shared" si="81"/>
        <v>0</v>
      </c>
      <c r="BU73">
        <f t="shared" si="81"/>
        <v>0</v>
      </c>
      <c r="BV73">
        <f t="shared" si="81"/>
        <v>0</v>
      </c>
      <c r="BW73">
        <f t="shared" si="81"/>
        <v>0</v>
      </c>
      <c r="BX73">
        <f t="shared" si="81"/>
        <v>0</v>
      </c>
      <c r="BY73">
        <f>SUM(B73:BX73) / BY23</f>
        <v>7.2</v>
      </c>
    </row>
    <row r="74" spans="1:77" x14ac:dyDescent="0.3">
      <c r="A74" t="s">
        <v>96</v>
      </c>
      <c r="B74">
        <f>B24*B$1</f>
        <v>0</v>
      </c>
      <c r="C74">
        <f t="shared" si="82"/>
        <v>6</v>
      </c>
      <c r="D74">
        <f t="shared" si="82"/>
        <v>18</v>
      </c>
      <c r="E74">
        <f t="shared" si="82"/>
        <v>15</v>
      </c>
      <c r="F74">
        <f t="shared" si="82"/>
        <v>44</v>
      </c>
      <c r="G74">
        <f t="shared" si="82"/>
        <v>50</v>
      </c>
      <c r="H74">
        <f t="shared" si="82"/>
        <v>96</v>
      </c>
      <c r="I74">
        <f t="shared" si="82"/>
        <v>35</v>
      </c>
      <c r="J74">
        <f t="shared" si="82"/>
        <v>72</v>
      </c>
      <c r="K74">
        <f t="shared" si="82"/>
        <v>45</v>
      </c>
      <c r="L74">
        <f t="shared" si="82"/>
        <v>60</v>
      </c>
      <c r="M74">
        <f t="shared" si="82"/>
        <v>44</v>
      </c>
      <c r="N74">
        <f t="shared" si="82"/>
        <v>48</v>
      </c>
      <c r="O74">
        <f t="shared" si="82"/>
        <v>0</v>
      </c>
      <c r="P74">
        <f t="shared" si="82"/>
        <v>42</v>
      </c>
      <c r="Q74">
        <f t="shared" si="82"/>
        <v>75</v>
      </c>
      <c r="R74">
        <f t="shared" si="82"/>
        <v>48</v>
      </c>
      <c r="S74">
        <f t="shared" si="82"/>
        <v>34</v>
      </c>
      <c r="T74">
        <f t="shared" si="82"/>
        <v>0</v>
      </c>
      <c r="U74">
        <f t="shared" si="82"/>
        <v>38</v>
      </c>
      <c r="V74">
        <f t="shared" si="82"/>
        <v>20</v>
      </c>
      <c r="W74">
        <f t="shared" si="82"/>
        <v>21</v>
      </c>
      <c r="X74">
        <f t="shared" si="82"/>
        <v>0</v>
      </c>
      <c r="Y74">
        <f t="shared" si="82"/>
        <v>0</v>
      </c>
      <c r="Z74">
        <f t="shared" si="82"/>
        <v>0</v>
      </c>
      <c r="AA74">
        <f t="shared" si="82"/>
        <v>0</v>
      </c>
      <c r="AB74">
        <f t="shared" si="82"/>
        <v>0</v>
      </c>
      <c r="AC74">
        <f t="shared" si="82"/>
        <v>0</v>
      </c>
      <c r="AD74">
        <f t="shared" si="82"/>
        <v>28</v>
      </c>
      <c r="AE74">
        <f t="shared" si="82"/>
        <v>0</v>
      </c>
      <c r="AF74">
        <f t="shared" si="82"/>
        <v>0</v>
      </c>
      <c r="AG74">
        <f t="shared" si="82"/>
        <v>0</v>
      </c>
      <c r="AH74">
        <f t="shared" si="82"/>
        <v>0</v>
      </c>
      <c r="AI74">
        <f t="shared" si="82"/>
        <v>0</v>
      </c>
      <c r="AJ74">
        <f t="shared" si="82"/>
        <v>0</v>
      </c>
      <c r="AK74">
        <f t="shared" si="82"/>
        <v>0</v>
      </c>
      <c r="AL74">
        <f t="shared" si="82"/>
        <v>0</v>
      </c>
      <c r="AM74">
        <f t="shared" si="82"/>
        <v>0</v>
      </c>
      <c r="AN74">
        <f t="shared" si="82"/>
        <v>0</v>
      </c>
      <c r="AO74">
        <f t="shared" si="82"/>
        <v>0</v>
      </c>
      <c r="AP74">
        <f t="shared" si="82"/>
        <v>0</v>
      </c>
      <c r="AQ74">
        <f t="shared" si="82"/>
        <v>0</v>
      </c>
      <c r="AR74">
        <f t="shared" si="82"/>
        <v>0</v>
      </c>
      <c r="AS74">
        <f t="shared" si="82"/>
        <v>0</v>
      </c>
      <c r="AT74">
        <f t="shared" si="82"/>
        <v>0</v>
      </c>
      <c r="AU74">
        <f t="shared" si="82"/>
        <v>0</v>
      </c>
      <c r="AV74">
        <f t="shared" si="82"/>
        <v>0</v>
      </c>
      <c r="AW74">
        <f t="shared" si="82"/>
        <v>0</v>
      </c>
      <c r="AX74">
        <f t="shared" si="82"/>
        <v>0</v>
      </c>
      <c r="AY74">
        <f t="shared" si="82"/>
        <v>0</v>
      </c>
      <c r="AZ74">
        <f t="shared" si="82"/>
        <v>0</v>
      </c>
      <c r="BA74">
        <f t="shared" si="82"/>
        <v>0</v>
      </c>
      <c r="BB74">
        <f t="shared" si="82"/>
        <v>0</v>
      </c>
      <c r="BC74">
        <f t="shared" si="82"/>
        <v>0</v>
      </c>
      <c r="BD74">
        <f t="shared" si="82"/>
        <v>0</v>
      </c>
      <c r="BE74">
        <f t="shared" si="82"/>
        <v>0</v>
      </c>
      <c r="BF74">
        <f t="shared" si="82"/>
        <v>0</v>
      </c>
      <c r="BG74">
        <f t="shared" si="82"/>
        <v>0</v>
      </c>
      <c r="BH74">
        <f t="shared" si="82"/>
        <v>0</v>
      </c>
      <c r="BI74">
        <f t="shared" si="82"/>
        <v>0</v>
      </c>
      <c r="BJ74">
        <f t="shared" si="82"/>
        <v>0</v>
      </c>
      <c r="BK74">
        <f t="shared" si="82"/>
        <v>0</v>
      </c>
      <c r="BL74">
        <f t="shared" si="82"/>
        <v>0</v>
      </c>
      <c r="BM74">
        <f t="shared" si="82"/>
        <v>0</v>
      </c>
      <c r="BN74">
        <f t="shared" si="82"/>
        <v>0</v>
      </c>
      <c r="BO74">
        <f t="shared" si="81"/>
        <v>0</v>
      </c>
      <c r="BP74">
        <f t="shared" si="81"/>
        <v>0</v>
      </c>
      <c r="BQ74">
        <f t="shared" si="81"/>
        <v>0</v>
      </c>
      <c r="BR74">
        <f t="shared" si="81"/>
        <v>0</v>
      </c>
      <c r="BS74">
        <f t="shared" si="81"/>
        <v>0</v>
      </c>
      <c r="BT74">
        <f t="shared" si="81"/>
        <v>0</v>
      </c>
      <c r="BU74">
        <f t="shared" si="81"/>
        <v>0</v>
      </c>
      <c r="BV74">
        <f t="shared" si="81"/>
        <v>0</v>
      </c>
      <c r="BW74">
        <f t="shared" si="81"/>
        <v>0</v>
      </c>
      <c r="BX74">
        <f t="shared" si="81"/>
        <v>0</v>
      </c>
      <c r="BY74">
        <f>SUM(B74:BX74) / BY24</f>
        <v>7.5585585585585582</v>
      </c>
    </row>
  </sheetData>
  <conditionalFormatting sqref="B31:BX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BX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X4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X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7:BZ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X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52:BY7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O28" sqref="O28"/>
    </sheetView>
  </sheetViews>
  <sheetFormatPr defaultRowHeight="14.4" x14ac:dyDescent="0.3"/>
  <sheetData>
    <row r="1" spans="1:4" x14ac:dyDescent="0.3">
      <c r="A1" t="s">
        <v>160</v>
      </c>
      <c r="B1" t="s">
        <v>161</v>
      </c>
      <c r="C1" t="s">
        <v>162</v>
      </c>
      <c r="D1" t="s">
        <v>163</v>
      </c>
    </row>
    <row r="2" spans="1:4" x14ac:dyDescent="0.3">
      <c r="A2">
        <v>2007</v>
      </c>
      <c r="B2">
        <v>2796</v>
      </c>
      <c r="C2">
        <v>2675</v>
      </c>
      <c r="D2">
        <v>751</v>
      </c>
    </row>
    <row r="3" spans="1:4" x14ac:dyDescent="0.3">
      <c r="A3">
        <v>2008</v>
      </c>
      <c r="B3">
        <v>2754</v>
      </c>
      <c r="C3">
        <v>2606</v>
      </c>
      <c r="D3">
        <v>705</v>
      </c>
    </row>
    <row r="4" spans="1:4" x14ac:dyDescent="0.3">
      <c r="A4">
        <v>2009</v>
      </c>
      <c r="B4">
        <v>2447</v>
      </c>
      <c r="C4">
        <v>2311</v>
      </c>
      <c r="D4">
        <v>573</v>
      </c>
    </row>
    <row r="5" spans="1:4" x14ac:dyDescent="0.3">
      <c r="A5">
        <v>2010</v>
      </c>
      <c r="B5">
        <v>1971</v>
      </c>
      <c r="C5">
        <v>1794</v>
      </c>
      <c r="D5">
        <v>510</v>
      </c>
    </row>
    <row r="6" spans="1:4" x14ac:dyDescent="0.3">
      <c r="A6">
        <v>2011</v>
      </c>
      <c r="B6">
        <v>2096</v>
      </c>
      <c r="C6">
        <v>1987</v>
      </c>
      <c r="D6">
        <v>502</v>
      </c>
    </row>
    <row r="7" spans="1:4" x14ac:dyDescent="0.3">
      <c r="A7">
        <v>2012</v>
      </c>
      <c r="B7">
        <v>2044</v>
      </c>
      <c r="C7">
        <v>1901</v>
      </c>
      <c r="D7">
        <v>478</v>
      </c>
    </row>
    <row r="8" spans="1:4" x14ac:dyDescent="0.3">
      <c r="A8">
        <v>2013</v>
      </c>
      <c r="B8">
        <v>1840</v>
      </c>
      <c r="C8">
        <v>1749</v>
      </c>
      <c r="D8">
        <v>400</v>
      </c>
    </row>
    <row r="9" spans="1:4" x14ac:dyDescent="0.3">
      <c r="A9">
        <v>2014</v>
      </c>
      <c r="B9">
        <v>1852</v>
      </c>
      <c r="C9">
        <v>1746</v>
      </c>
      <c r="D9">
        <v>441</v>
      </c>
    </row>
    <row r="10" spans="1:4" x14ac:dyDescent="0.3">
      <c r="A10">
        <v>2015</v>
      </c>
      <c r="B10">
        <v>588</v>
      </c>
      <c r="C10">
        <v>531</v>
      </c>
      <c r="D10">
        <v>162</v>
      </c>
    </row>
  </sheetData>
  <sortState ref="A2:D10">
    <sortCondition ref="A2"/>
  </sortState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E59" sqref="D59:E59"/>
    </sheetView>
  </sheetViews>
  <sheetFormatPr defaultRowHeight="14.4" x14ac:dyDescent="0.3"/>
  <cols>
    <col min="3" max="3" width="9.33203125" customWidth="1"/>
    <col min="4" max="4" width="10.21875" customWidth="1"/>
    <col min="5" max="5" width="12.21875" customWidth="1"/>
    <col min="6" max="6" width="16" bestFit="1" customWidth="1"/>
  </cols>
  <sheetData>
    <row r="1" spans="1:6" x14ac:dyDescent="0.3">
      <c r="A1" t="s">
        <v>124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</row>
    <row r="2" spans="1:6" x14ac:dyDescent="0.3">
      <c r="A2" t="s">
        <v>92</v>
      </c>
      <c r="B2">
        <v>433</v>
      </c>
      <c r="C2">
        <v>94</v>
      </c>
      <c r="D2">
        <v>0</v>
      </c>
      <c r="E2">
        <v>0</v>
      </c>
      <c r="F2" t="e">
        <f>Tabulka5[[#This Row],[os_vaznych]]/Tabulka5[[#This Row],[osobnich]]</f>
        <v>#DIV/0!</v>
      </c>
    </row>
    <row r="3" spans="1:6" x14ac:dyDescent="0.3">
      <c r="A3" t="s">
        <v>15</v>
      </c>
      <c r="B3">
        <v>187</v>
      </c>
      <c r="C3">
        <v>6</v>
      </c>
      <c r="D3">
        <v>0</v>
      </c>
      <c r="E3">
        <v>0</v>
      </c>
      <c r="F3" t="e">
        <f>Tabulka5[[#This Row],[os_vaznych]]/Tabulka5[[#This Row],[osobnich]]</f>
        <v>#DIV/0!</v>
      </c>
    </row>
    <row r="4" spans="1:6" x14ac:dyDescent="0.3">
      <c r="A4" t="s">
        <v>17</v>
      </c>
      <c r="B4">
        <v>124</v>
      </c>
      <c r="C4">
        <v>22</v>
      </c>
      <c r="D4">
        <v>0</v>
      </c>
      <c r="E4">
        <v>0</v>
      </c>
      <c r="F4" t="e">
        <f>Tabulka5[[#This Row],[os_vaznych]]/Tabulka5[[#This Row],[osobnich]]</f>
        <v>#DIV/0!</v>
      </c>
    </row>
    <row r="5" spans="1:6" x14ac:dyDescent="0.3">
      <c r="A5" t="s">
        <v>12</v>
      </c>
      <c r="B5">
        <v>144</v>
      </c>
      <c r="C5">
        <v>28</v>
      </c>
      <c r="D5">
        <v>0</v>
      </c>
      <c r="E5">
        <v>0</v>
      </c>
      <c r="F5" t="e">
        <f>Tabulka5[[#This Row],[os_vaznych]]/Tabulka5[[#This Row],[osobnich]]</f>
        <v>#DIV/0!</v>
      </c>
    </row>
    <row r="6" spans="1:6" x14ac:dyDescent="0.3">
      <c r="A6" t="s">
        <v>67</v>
      </c>
      <c r="B6">
        <v>45</v>
      </c>
      <c r="C6">
        <v>6</v>
      </c>
      <c r="D6">
        <v>0</v>
      </c>
      <c r="E6">
        <v>0</v>
      </c>
      <c r="F6" t="e">
        <f>Tabulka5[[#This Row],[os_vaznych]]/Tabulka5[[#This Row],[osobnich]]</f>
        <v>#DIV/0!</v>
      </c>
    </row>
    <row r="7" spans="1:6" x14ac:dyDescent="0.3">
      <c r="A7" t="s">
        <v>29</v>
      </c>
      <c r="B7">
        <v>4</v>
      </c>
      <c r="C7">
        <v>0</v>
      </c>
      <c r="D7">
        <v>0</v>
      </c>
      <c r="E7">
        <v>0</v>
      </c>
      <c r="F7" t="e">
        <f>Tabulka5[[#This Row],[os_vaznych]]/Tabulka5[[#This Row],[osobnich]]</f>
        <v>#DIV/0!</v>
      </c>
    </row>
    <row r="8" spans="1:6" x14ac:dyDescent="0.3">
      <c r="A8" t="s">
        <v>31</v>
      </c>
      <c r="B8">
        <v>244</v>
      </c>
      <c r="C8">
        <v>47</v>
      </c>
      <c r="D8">
        <v>0</v>
      </c>
      <c r="E8">
        <v>0</v>
      </c>
      <c r="F8" t="e">
        <f>Tabulka5[[#This Row],[os_vaznych]]/Tabulka5[[#This Row],[osobnich]]</f>
        <v>#DIV/0!</v>
      </c>
    </row>
    <row r="9" spans="1:6" x14ac:dyDescent="0.3">
      <c r="A9" t="s">
        <v>40</v>
      </c>
      <c r="B9">
        <v>91</v>
      </c>
      <c r="C9">
        <v>19</v>
      </c>
      <c r="D9">
        <v>0</v>
      </c>
      <c r="E9">
        <v>0</v>
      </c>
      <c r="F9" t="e">
        <f>Tabulka5[[#This Row],[os_vaznych]]/Tabulka5[[#This Row],[osobnich]]</f>
        <v>#DIV/0!</v>
      </c>
    </row>
    <row r="10" spans="1:6" x14ac:dyDescent="0.3">
      <c r="A10" t="s">
        <v>47</v>
      </c>
      <c r="B10">
        <v>164</v>
      </c>
      <c r="C10">
        <v>29</v>
      </c>
      <c r="D10">
        <v>0</v>
      </c>
      <c r="E10">
        <v>0</v>
      </c>
      <c r="F10" t="e">
        <f>Tabulka5[[#This Row],[os_vaznych]]/Tabulka5[[#This Row],[osobnich]]</f>
        <v>#DIV/0!</v>
      </c>
    </row>
    <row r="11" spans="1:6" x14ac:dyDescent="0.3">
      <c r="A11" t="s">
        <v>87</v>
      </c>
      <c r="B11">
        <v>25</v>
      </c>
      <c r="C11">
        <v>6</v>
      </c>
      <c r="D11">
        <v>0</v>
      </c>
      <c r="E11">
        <v>0</v>
      </c>
      <c r="F11" t="e">
        <f>Tabulka5[[#This Row],[os_vaznych]]/Tabulka5[[#This Row],[osobnich]]</f>
        <v>#DIV/0!</v>
      </c>
    </row>
    <row r="12" spans="1:6" x14ac:dyDescent="0.3">
      <c r="A12" t="s">
        <v>41</v>
      </c>
      <c r="B12">
        <v>48</v>
      </c>
      <c r="C12">
        <v>13</v>
      </c>
      <c r="D12">
        <v>0</v>
      </c>
      <c r="E12">
        <v>0</v>
      </c>
      <c r="F12" t="e">
        <f>Tabulka5[[#This Row],[os_vaznych]]/Tabulka5[[#This Row],[osobnich]]</f>
        <v>#DIV/0!</v>
      </c>
    </row>
    <row r="13" spans="1:6" x14ac:dyDescent="0.3">
      <c r="A13" t="s">
        <v>68</v>
      </c>
      <c r="B13">
        <v>46</v>
      </c>
      <c r="C13">
        <v>2</v>
      </c>
      <c r="D13">
        <v>0</v>
      </c>
      <c r="E13">
        <v>0</v>
      </c>
      <c r="F13" t="e">
        <f>Tabulka5[[#This Row],[os_vaznych]]/Tabulka5[[#This Row],[osobnich]]</f>
        <v>#DIV/0!</v>
      </c>
    </row>
    <row r="14" spans="1:6" x14ac:dyDescent="0.3">
      <c r="A14" t="s">
        <v>52</v>
      </c>
      <c r="B14">
        <v>937</v>
      </c>
      <c r="C14">
        <v>176</v>
      </c>
      <c r="D14">
        <v>0</v>
      </c>
      <c r="E14">
        <v>0</v>
      </c>
      <c r="F14" t="e">
        <f>Tabulka5[[#This Row],[os_vaznych]]/Tabulka5[[#This Row],[osobnich]]</f>
        <v>#DIV/0!</v>
      </c>
    </row>
    <row r="15" spans="1:6" x14ac:dyDescent="0.3">
      <c r="A15" t="s">
        <v>76</v>
      </c>
      <c r="B15">
        <v>1079</v>
      </c>
      <c r="C15">
        <v>233</v>
      </c>
      <c r="D15">
        <v>0</v>
      </c>
      <c r="E15">
        <v>0</v>
      </c>
      <c r="F15" t="e">
        <f>Tabulka5[[#This Row],[os_vaznych]]/Tabulka5[[#This Row],[osobnich]]</f>
        <v>#DIV/0!</v>
      </c>
    </row>
    <row r="16" spans="1:6" x14ac:dyDescent="0.3">
      <c r="A16" t="s">
        <v>60</v>
      </c>
      <c r="B16">
        <v>201</v>
      </c>
      <c r="C16">
        <v>56</v>
      </c>
      <c r="D16">
        <v>0</v>
      </c>
      <c r="E16">
        <v>0</v>
      </c>
      <c r="F16" t="e">
        <f>Tabulka5[[#This Row],[os_vaznych]]/Tabulka5[[#This Row],[osobnich]]</f>
        <v>#DIV/0!</v>
      </c>
    </row>
    <row r="17" spans="1:6" x14ac:dyDescent="0.3">
      <c r="A17" t="s">
        <v>79</v>
      </c>
      <c r="B17">
        <v>1996</v>
      </c>
      <c r="C17">
        <v>53</v>
      </c>
      <c r="D17">
        <v>0</v>
      </c>
      <c r="E17">
        <v>0</v>
      </c>
      <c r="F17" t="e">
        <f>Tabulka5[[#This Row],[os_vaznych]]/Tabulka5[[#This Row],[osobnich]]</f>
        <v>#DIV/0!</v>
      </c>
    </row>
    <row r="18" spans="1:6" x14ac:dyDescent="0.3">
      <c r="A18" t="s">
        <v>69</v>
      </c>
      <c r="B18">
        <v>41</v>
      </c>
      <c r="C18">
        <v>3</v>
      </c>
      <c r="D18">
        <v>0</v>
      </c>
      <c r="E18">
        <v>0</v>
      </c>
      <c r="F18" t="e">
        <f>Tabulka5[[#This Row],[os_vaznych]]/Tabulka5[[#This Row],[osobnich]]</f>
        <v>#DIV/0!</v>
      </c>
    </row>
    <row r="19" spans="1:6" x14ac:dyDescent="0.3">
      <c r="A19" t="s">
        <v>39</v>
      </c>
      <c r="B19">
        <v>33</v>
      </c>
      <c r="C19">
        <v>6</v>
      </c>
      <c r="D19">
        <v>0</v>
      </c>
      <c r="E19">
        <v>0</v>
      </c>
      <c r="F19" t="e">
        <f>Tabulka5[[#This Row],[os_vaznych]]/Tabulka5[[#This Row],[osobnich]]</f>
        <v>#DIV/0!</v>
      </c>
    </row>
    <row r="20" spans="1:6" x14ac:dyDescent="0.3">
      <c r="A20" t="s">
        <v>42</v>
      </c>
      <c r="B20">
        <v>141</v>
      </c>
      <c r="C20">
        <v>28</v>
      </c>
      <c r="D20">
        <v>0</v>
      </c>
      <c r="E20">
        <v>0</v>
      </c>
      <c r="F20" t="e">
        <f>Tabulka5[[#This Row],[os_vaznych]]/Tabulka5[[#This Row],[osobnich]]</f>
        <v>#DIV/0!</v>
      </c>
    </row>
    <row r="21" spans="1:6" x14ac:dyDescent="0.3">
      <c r="A21" t="s">
        <v>91</v>
      </c>
      <c r="B21">
        <v>157</v>
      </c>
      <c r="C21">
        <v>6</v>
      </c>
      <c r="D21">
        <v>0</v>
      </c>
      <c r="E21">
        <v>0</v>
      </c>
      <c r="F21" t="e">
        <f>Tabulka5[[#This Row],[os_vaznych]]/Tabulka5[[#This Row],[osobnich]]</f>
        <v>#DIV/0!</v>
      </c>
    </row>
    <row r="22" spans="1:6" x14ac:dyDescent="0.3">
      <c r="A22" t="s">
        <v>34</v>
      </c>
      <c r="B22">
        <v>14</v>
      </c>
      <c r="C22">
        <v>1</v>
      </c>
      <c r="D22">
        <v>0</v>
      </c>
      <c r="E22">
        <v>0</v>
      </c>
      <c r="F22" t="e">
        <f>Tabulka5[[#This Row],[os_vaznych]]/Tabulka5[[#This Row],[osobnich]]</f>
        <v>#DIV/0!</v>
      </c>
    </row>
    <row r="23" spans="1:6" x14ac:dyDescent="0.3">
      <c r="A23" t="s">
        <v>64</v>
      </c>
      <c r="B23">
        <v>255</v>
      </c>
      <c r="C23">
        <v>33</v>
      </c>
      <c r="D23">
        <v>0</v>
      </c>
      <c r="E23">
        <v>0</v>
      </c>
      <c r="F23" t="e">
        <f>Tabulka5[[#This Row],[os_vaznych]]/Tabulka5[[#This Row],[osobnich]]</f>
        <v>#DIV/0!</v>
      </c>
    </row>
    <row r="24" spans="1:6" x14ac:dyDescent="0.3">
      <c r="A24" t="s">
        <v>84</v>
      </c>
      <c r="B24">
        <v>263</v>
      </c>
      <c r="C24">
        <v>5</v>
      </c>
      <c r="D24">
        <v>0</v>
      </c>
      <c r="E24">
        <v>0</v>
      </c>
      <c r="F24" t="e">
        <f>Tabulka5[[#This Row],[os_vaznych]]/Tabulka5[[#This Row],[osobnich]]</f>
        <v>#DIV/0!</v>
      </c>
    </row>
    <row r="25" spans="1:6" x14ac:dyDescent="0.3">
      <c r="A25" t="s">
        <v>70</v>
      </c>
      <c r="B25">
        <v>298</v>
      </c>
      <c r="C25">
        <v>58</v>
      </c>
      <c r="D25">
        <v>0</v>
      </c>
      <c r="E25">
        <v>0</v>
      </c>
      <c r="F25" t="e">
        <f>Tabulka5[[#This Row],[os_vaznych]]/Tabulka5[[#This Row],[osobnich]]</f>
        <v>#DIV/0!</v>
      </c>
    </row>
    <row r="26" spans="1:6" x14ac:dyDescent="0.3">
      <c r="A26" t="s">
        <v>98</v>
      </c>
      <c r="B26">
        <v>1722</v>
      </c>
      <c r="C26">
        <v>68</v>
      </c>
      <c r="D26">
        <v>0</v>
      </c>
      <c r="E26">
        <v>0</v>
      </c>
      <c r="F26" t="e">
        <f>Tabulka5[[#This Row],[os_vaznych]]/Tabulka5[[#This Row],[osobnich]]</f>
        <v>#DIV/0!</v>
      </c>
    </row>
    <row r="27" spans="1:6" x14ac:dyDescent="0.3">
      <c r="A27" t="s">
        <v>7</v>
      </c>
      <c r="B27">
        <v>8</v>
      </c>
      <c r="C27">
        <v>2</v>
      </c>
      <c r="D27">
        <v>0</v>
      </c>
      <c r="E27">
        <v>0</v>
      </c>
      <c r="F27" t="e">
        <f>Tabulka5[[#This Row],[os_vaznych]]/Tabulka5[[#This Row],[osobnich]]</f>
        <v>#DIV/0!</v>
      </c>
    </row>
    <row r="28" spans="1:6" x14ac:dyDescent="0.3">
      <c r="A28" t="s">
        <v>97</v>
      </c>
      <c r="B28">
        <v>142089</v>
      </c>
      <c r="C28">
        <v>3965</v>
      </c>
      <c r="D28">
        <v>0</v>
      </c>
      <c r="E28">
        <v>0</v>
      </c>
      <c r="F28" t="e">
        <f>Tabulka5[[#This Row],[os_vaznych]]/Tabulka5[[#This Row],[osobnich]]</f>
        <v>#DIV/0!</v>
      </c>
    </row>
    <row r="29" spans="1:6" x14ac:dyDescent="0.3">
      <c r="A29" t="s">
        <v>9</v>
      </c>
      <c r="B29">
        <v>20</v>
      </c>
      <c r="C29">
        <v>1</v>
      </c>
      <c r="D29">
        <v>7</v>
      </c>
      <c r="E29">
        <v>1</v>
      </c>
      <c r="F29">
        <f>Tabulka5[[#This Row],[os_vaznych]]/Tabulka5[[#This Row],[osobnich]]</f>
        <v>0.14285714285714285</v>
      </c>
    </row>
    <row r="30" spans="1:6" x14ac:dyDescent="0.3">
      <c r="A30" t="s">
        <v>2</v>
      </c>
      <c r="B30">
        <v>27</v>
      </c>
      <c r="C30">
        <v>1</v>
      </c>
      <c r="D30">
        <v>9</v>
      </c>
      <c r="E30">
        <v>1</v>
      </c>
      <c r="F30">
        <f>Tabulka5[[#This Row],[os_vaznych]]/Tabulka5[[#This Row],[osobnich]]</f>
        <v>0.1111111111111111</v>
      </c>
    </row>
    <row r="31" spans="1:6" x14ac:dyDescent="0.3">
      <c r="A31" t="s">
        <v>20</v>
      </c>
      <c r="B31">
        <v>19</v>
      </c>
      <c r="C31">
        <v>2</v>
      </c>
      <c r="D31">
        <v>19</v>
      </c>
      <c r="E31">
        <v>2</v>
      </c>
      <c r="F31">
        <f>Tabulka5[[#This Row],[os_vaznych]]/Tabulka5[[#This Row],[osobnich]]</f>
        <v>0.10526315789473684</v>
      </c>
    </row>
    <row r="32" spans="1:6" x14ac:dyDescent="0.3">
      <c r="A32" t="s">
        <v>19</v>
      </c>
      <c r="B32">
        <v>20</v>
      </c>
      <c r="C32">
        <v>2</v>
      </c>
      <c r="D32">
        <v>20</v>
      </c>
      <c r="E32">
        <v>2</v>
      </c>
      <c r="F32">
        <f>Tabulka5[[#This Row],[os_vaznych]]/Tabulka5[[#This Row],[osobnich]]</f>
        <v>0.1</v>
      </c>
    </row>
    <row r="33" spans="1:6" x14ac:dyDescent="0.3">
      <c r="A33" t="s">
        <v>85</v>
      </c>
      <c r="B33">
        <v>171</v>
      </c>
      <c r="C33">
        <v>13</v>
      </c>
      <c r="D33">
        <v>171</v>
      </c>
      <c r="E33">
        <v>13</v>
      </c>
      <c r="F33">
        <f>Tabulka5[[#This Row],[os_vaznych]]/Tabulka5[[#This Row],[osobnich]]</f>
        <v>7.6023391812865493E-2</v>
      </c>
    </row>
    <row r="34" spans="1:6" x14ac:dyDescent="0.3">
      <c r="A34" t="s">
        <v>26</v>
      </c>
      <c r="B34">
        <v>47</v>
      </c>
      <c r="C34">
        <v>3</v>
      </c>
      <c r="D34">
        <v>47</v>
      </c>
      <c r="E34">
        <v>3</v>
      </c>
      <c r="F34">
        <f>Tabulka5[[#This Row],[os_vaznych]]/Tabulka5[[#This Row],[osobnich]]</f>
        <v>6.3829787234042548E-2</v>
      </c>
    </row>
    <row r="35" spans="1:6" x14ac:dyDescent="0.3">
      <c r="A35" t="s">
        <v>83</v>
      </c>
      <c r="B35">
        <v>47</v>
      </c>
      <c r="C35">
        <v>3</v>
      </c>
      <c r="D35">
        <v>47</v>
      </c>
      <c r="E35">
        <v>3</v>
      </c>
      <c r="F35">
        <f>Tabulka5[[#This Row],[os_vaznych]]/Tabulka5[[#This Row],[osobnich]]</f>
        <v>6.3829787234042548E-2</v>
      </c>
    </row>
    <row r="36" spans="1:6" x14ac:dyDescent="0.3">
      <c r="A36" t="s">
        <v>75</v>
      </c>
      <c r="B36">
        <v>3797</v>
      </c>
      <c r="C36">
        <v>93</v>
      </c>
      <c r="D36">
        <v>32</v>
      </c>
      <c r="E36">
        <v>2</v>
      </c>
      <c r="F36">
        <f>Tabulka5[[#This Row],[os_vaznych]]/Tabulka5[[#This Row],[osobnich]]</f>
        <v>6.25E-2</v>
      </c>
    </row>
    <row r="37" spans="1:6" x14ac:dyDescent="0.3">
      <c r="A37" t="s">
        <v>28</v>
      </c>
      <c r="B37">
        <v>275</v>
      </c>
      <c r="C37">
        <v>16</v>
      </c>
      <c r="D37">
        <v>275</v>
      </c>
      <c r="E37">
        <v>16</v>
      </c>
      <c r="F37">
        <f>Tabulka5[[#This Row],[os_vaznych]]/Tabulka5[[#This Row],[osobnich]]</f>
        <v>5.8181818181818182E-2</v>
      </c>
    </row>
    <row r="38" spans="1:6" x14ac:dyDescent="0.3">
      <c r="A38" t="s">
        <v>25</v>
      </c>
      <c r="B38">
        <v>4703</v>
      </c>
      <c r="C38">
        <v>95</v>
      </c>
      <c r="D38">
        <v>21</v>
      </c>
      <c r="E38">
        <v>1</v>
      </c>
      <c r="F38">
        <f>Tabulka5[[#This Row],[os_vaznych]]/Tabulka5[[#This Row],[osobnich]]</f>
        <v>4.7619047619047616E-2</v>
      </c>
    </row>
    <row r="39" spans="1:6" x14ac:dyDescent="0.3">
      <c r="A39" t="s">
        <v>35</v>
      </c>
      <c r="B39">
        <v>3471</v>
      </c>
      <c r="C39">
        <v>153</v>
      </c>
      <c r="D39">
        <v>3452</v>
      </c>
      <c r="E39">
        <v>151</v>
      </c>
      <c r="F39">
        <f>Tabulka5[[#This Row],[os_vaznych]]/Tabulka5[[#This Row],[osobnich]]</f>
        <v>4.3742757821552722E-2</v>
      </c>
    </row>
    <row r="40" spans="1:6" x14ac:dyDescent="0.3">
      <c r="A40" t="s">
        <v>3</v>
      </c>
      <c r="B40">
        <v>808</v>
      </c>
      <c r="C40">
        <v>34</v>
      </c>
      <c r="D40">
        <v>803</v>
      </c>
      <c r="E40">
        <v>34</v>
      </c>
      <c r="F40">
        <f>Tabulka5[[#This Row],[os_vaznych]]/Tabulka5[[#This Row],[osobnich]]</f>
        <v>4.2341220423412207E-2</v>
      </c>
    </row>
    <row r="41" spans="1:6" x14ac:dyDescent="0.3">
      <c r="A41" t="s">
        <v>0</v>
      </c>
      <c r="B41">
        <v>73</v>
      </c>
      <c r="C41">
        <v>3</v>
      </c>
      <c r="D41">
        <v>72</v>
      </c>
      <c r="E41">
        <v>3</v>
      </c>
      <c r="F41">
        <f>Tabulka5[[#This Row],[os_vaznych]]/Tabulka5[[#This Row],[osobnich]]</f>
        <v>4.1666666666666664E-2</v>
      </c>
    </row>
    <row r="42" spans="1:6" x14ac:dyDescent="0.3">
      <c r="A42" t="s">
        <v>88</v>
      </c>
      <c r="B42">
        <v>23713</v>
      </c>
      <c r="C42">
        <v>910</v>
      </c>
      <c r="D42">
        <v>19317</v>
      </c>
      <c r="E42">
        <v>793</v>
      </c>
      <c r="F42">
        <f>Tabulka5[[#This Row],[os_vaznych]]/Tabulka5[[#This Row],[osobnich]]</f>
        <v>4.1051923176476678E-2</v>
      </c>
    </row>
    <row r="43" spans="1:6" x14ac:dyDescent="0.3">
      <c r="A43" t="s">
        <v>53</v>
      </c>
      <c r="B43">
        <v>49</v>
      </c>
      <c r="C43">
        <v>2</v>
      </c>
      <c r="D43">
        <v>49</v>
      </c>
      <c r="E43">
        <v>2</v>
      </c>
      <c r="F43">
        <f>Tabulka5[[#This Row],[os_vaznych]]/Tabulka5[[#This Row],[osobnich]]</f>
        <v>4.0816326530612242E-2</v>
      </c>
    </row>
    <row r="44" spans="1:6" x14ac:dyDescent="0.3">
      <c r="A44" t="s">
        <v>66</v>
      </c>
      <c r="B44">
        <v>9971</v>
      </c>
      <c r="C44">
        <v>955</v>
      </c>
      <c r="D44">
        <v>6341</v>
      </c>
      <c r="E44">
        <v>250</v>
      </c>
      <c r="F44">
        <f>Tabulka5[[#This Row],[os_vaznych]]/Tabulka5[[#This Row],[osobnich]]</f>
        <v>3.9425958050780634E-2</v>
      </c>
    </row>
    <row r="45" spans="1:6" x14ac:dyDescent="0.3">
      <c r="A45" t="s">
        <v>72</v>
      </c>
      <c r="B45">
        <v>36438</v>
      </c>
      <c r="C45">
        <v>1407</v>
      </c>
      <c r="D45">
        <v>32230</v>
      </c>
      <c r="E45">
        <v>1266</v>
      </c>
      <c r="F45">
        <f>Tabulka5[[#This Row],[os_vaznych]]/Tabulka5[[#This Row],[osobnich]]</f>
        <v>3.9280173751163515E-2</v>
      </c>
    </row>
    <row r="46" spans="1:6" x14ac:dyDescent="0.3">
      <c r="A46" t="s">
        <v>59</v>
      </c>
      <c r="B46">
        <v>95</v>
      </c>
      <c r="C46">
        <v>2</v>
      </c>
      <c r="D46">
        <v>51</v>
      </c>
      <c r="E46">
        <v>2</v>
      </c>
      <c r="F46">
        <f>Tabulka5[[#This Row],[os_vaznych]]/Tabulka5[[#This Row],[osobnich]]</f>
        <v>3.9215686274509803E-2</v>
      </c>
    </row>
    <row r="47" spans="1:6" x14ac:dyDescent="0.3">
      <c r="A47" t="s">
        <v>71</v>
      </c>
      <c r="B47">
        <v>2046</v>
      </c>
      <c r="C47">
        <v>80</v>
      </c>
      <c r="D47">
        <v>2044</v>
      </c>
      <c r="E47">
        <v>80</v>
      </c>
      <c r="F47">
        <f>Tabulka5[[#This Row],[os_vaznych]]/Tabulka5[[#This Row],[osobnich]]</f>
        <v>3.9138943248532287E-2</v>
      </c>
    </row>
    <row r="48" spans="1:6" x14ac:dyDescent="0.3">
      <c r="A48" t="s">
        <v>78</v>
      </c>
      <c r="B48">
        <v>1289</v>
      </c>
      <c r="C48">
        <v>50</v>
      </c>
      <c r="D48">
        <v>1271</v>
      </c>
      <c r="E48">
        <v>49</v>
      </c>
      <c r="F48">
        <f>Tabulka5[[#This Row],[os_vaznych]]/Tabulka5[[#This Row],[osobnich]]</f>
        <v>3.8552321007081038E-2</v>
      </c>
    </row>
    <row r="49" spans="1:6" x14ac:dyDescent="0.3">
      <c r="A49" t="s">
        <v>23</v>
      </c>
      <c r="B49">
        <v>5255</v>
      </c>
      <c r="C49">
        <v>190</v>
      </c>
      <c r="D49">
        <v>4378</v>
      </c>
      <c r="E49">
        <v>166</v>
      </c>
      <c r="F49">
        <f>Tabulka5[[#This Row],[os_vaznych]]/Tabulka5[[#This Row],[osobnich]]</f>
        <v>3.7916857012334403E-2</v>
      </c>
    </row>
    <row r="50" spans="1:6" x14ac:dyDescent="0.3">
      <c r="A50" t="s">
        <v>32</v>
      </c>
      <c r="B50">
        <v>7083</v>
      </c>
      <c r="C50">
        <v>662</v>
      </c>
      <c r="D50">
        <v>4667</v>
      </c>
      <c r="E50">
        <v>175</v>
      </c>
      <c r="F50">
        <f>Tabulka5[[#This Row],[os_vaznych]]/Tabulka5[[#This Row],[osobnich]]</f>
        <v>3.7497321619884297E-2</v>
      </c>
    </row>
    <row r="51" spans="1:6" x14ac:dyDescent="0.3">
      <c r="A51" t="s">
        <v>74</v>
      </c>
      <c r="B51">
        <v>48205</v>
      </c>
      <c r="C51">
        <v>1597</v>
      </c>
      <c r="D51">
        <v>35965</v>
      </c>
      <c r="E51">
        <v>1347</v>
      </c>
      <c r="F51">
        <f>Tabulka5[[#This Row],[os_vaznych]]/Tabulka5[[#This Row],[osobnich]]</f>
        <v>3.7453079382733213E-2</v>
      </c>
    </row>
    <row r="52" spans="1:6" x14ac:dyDescent="0.3">
      <c r="A52" t="s">
        <v>8</v>
      </c>
      <c r="B52">
        <v>10572</v>
      </c>
      <c r="C52">
        <v>393</v>
      </c>
      <c r="D52">
        <v>10312</v>
      </c>
      <c r="E52">
        <v>386</v>
      </c>
      <c r="F52">
        <f>Tabulka5[[#This Row],[os_vaznych]]/Tabulka5[[#This Row],[osobnich]]</f>
        <v>3.7432117920868889E-2</v>
      </c>
    </row>
    <row r="53" spans="1:6" x14ac:dyDescent="0.3">
      <c r="A53" t="s">
        <v>6</v>
      </c>
      <c r="B53">
        <v>2303</v>
      </c>
      <c r="C53">
        <v>85</v>
      </c>
      <c r="D53">
        <v>2235</v>
      </c>
      <c r="E53">
        <v>83</v>
      </c>
      <c r="F53">
        <f>Tabulka5[[#This Row],[os_vaznych]]/Tabulka5[[#This Row],[osobnich]]</f>
        <v>3.713646532438479E-2</v>
      </c>
    </row>
    <row r="54" spans="1:6" x14ac:dyDescent="0.3">
      <c r="A54" t="s">
        <v>77</v>
      </c>
      <c r="B54">
        <v>8418</v>
      </c>
      <c r="C54">
        <v>292</v>
      </c>
      <c r="D54">
        <v>7965</v>
      </c>
      <c r="E54">
        <v>280</v>
      </c>
      <c r="F54">
        <f>Tabulka5[[#This Row],[os_vaznych]]/Tabulka5[[#This Row],[osobnich]]</f>
        <v>3.5153797865662272E-2</v>
      </c>
    </row>
    <row r="55" spans="1:6" x14ac:dyDescent="0.3">
      <c r="A55" t="s">
        <v>51</v>
      </c>
      <c r="B55">
        <v>31297</v>
      </c>
      <c r="C55">
        <v>1088</v>
      </c>
      <c r="D55">
        <v>29815</v>
      </c>
      <c r="E55">
        <v>1047</v>
      </c>
      <c r="F55">
        <f>Tabulka5[[#This Row],[os_vaznych]]/Tabulka5[[#This Row],[osobnich]]</f>
        <v>3.5116552071105152E-2</v>
      </c>
    </row>
    <row r="56" spans="1:6" x14ac:dyDescent="0.3">
      <c r="A56" t="s">
        <v>63</v>
      </c>
      <c r="B56">
        <v>1290</v>
      </c>
      <c r="C56">
        <v>44</v>
      </c>
      <c r="D56">
        <v>1266</v>
      </c>
      <c r="E56">
        <v>44</v>
      </c>
      <c r="F56">
        <f>Tabulka5[[#This Row],[os_vaznych]]/Tabulka5[[#This Row],[osobnich]]</f>
        <v>3.4755134281200632E-2</v>
      </c>
    </row>
    <row r="57" spans="1:6" x14ac:dyDescent="0.3">
      <c r="A57" t="s">
        <v>22</v>
      </c>
      <c r="B57">
        <v>11434</v>
      </c>
      <c r="C57">
        <v>756</v>
      </c>
      <c r="D57">
        <v>4338</v>
      </c>
      <c r="E57">
        <v>149</v>
      </c>
      <c r="F57">
        <f>Tabulka5[[#This Row],[os_vaznych]]/Tabulka5[[#This Row],[osobnich]]</f>
        <v>3.4347625633932691E-2</v>
      </c>
    </row>
    <row r="58" spans="1:6" x14ac:dyDescent="0.3">
      <c r="A58" t="s">
        <v>27</v>
      </c>
      <c r="B58">
        <v>14745</v>
      </c>
      <c r="C58">
        <v>552</v>
      </c>
      <c r="D58">
        <v>14031</v>
      </c>
      <c r="E58">
        <v>476</v>
      </c>
      <c r="F58">
        <f>Tabulka5[[#This Row],[os_vaznych]]/Tabulka5[[#This Row],[osobnich]]</f>
        <v>3.3924880621481003E-2</v>
      </c>
    </row>
    <row r="59" spans="1:6" x14ac:dyDescent="0.3">
      <c r="A59" t="s">
        <v>10</v>
      </c>
      <c r="B59">
        <v>1988</v>
      </c>
      <c r="C59">
        <v>64</v>
      </c>
      <c r="D59">
        <v>1834</v>
      </c>
      <c r="E59">
        <v>60</v>
      </c>
      <c r="F59">
        <f>Tabulka5[[#This Row],[os_vaznych]]/Tabulka5[[#This Row],[osobnich]]</f>
        <v>3.271537622682661E-2</v>
      </c>
    </row>
    <row r="60" spans="1:6" x14ac:dyDescent="0.3">
      <c r="A60" t="s">
        <v>43</v>
      </c>
      <c r="B60">
        <v>8722</v>
      </c>
      <c r="C60">
        <v>267</v>
      </c>
      <c r="D60">
        <v>7178</v>
      </c>
      <c r="E60">
        <v>232</v>
      </c>
      <c r="F60">
        <f>Tabulka5[[#This Row],[os_vaznych]]/Tabulka5[[#This Row],[osobnich]]</f>
        <v>3.2320980774589024E-2</v>
      </c>
    </row>
    <row r="61" spans="1:6" x14ac:dyDescent="0.3">
      <c r="A61" t="s">
        <v>11</v>
      </c>
      <c r="B61">
        <v>21477</v>
      </c>
      <c r="C61">
        <v>670</v>
      </c>
      <c r="D61">
        <v>18126</v>
      </c>
      <c r="E61">
        <v>580</v>
      </c>
      <c r="F61">
        <f>Tabulka5[[#This Row],[os_vaznych]]/Tabulka5[[#This Row],[osobnich]]</f>
        <v>3.1998234580161093E-2</v>
      </c>
    </row>
    <row r="62" spans="1:6" x14ac:dyDescent="0.3">
      <c r="A62" t="s">
        <v>46</v>
      </c>
      <c r="B62">
        <v>344</v>
      </c>
      <c r="C62">
        <v>11</v>
      </c>
      <c r="D62">
        <v>344</v>
      </c>
      <c r="E62">
        <v>11</v>
      </c>
      <c r="F62">
        <f>Tabulka5[[#This Row],[os_vaznych]]/Tabulka5[[#This Row],[osobnich]]</f>
        <v>3.1976744186046513E-2</v>
      </c>
    </row>
    <row r="63" spans="1:6" x14ac:dyDescent="0.3">
      <c r="A63" t="s">
        <v>33</v>
      </c>
      <c r="B63">
        <v>54264</v>
      </c>
      <c r="C63">
        <v>1689</v>
      </c>
      <c r="D63">
        <v>47243</v>
      </c>
      <c r="E63">
        <v>1500</v>
      </c>
      <c r="F63">
        <f>Tabulka5[[#This Row],[os_vaznych]]/Tabulka5[[#This Row],[osobnich]]</f>
        <v>3.1750735558707111E-2</v>
      </c>
    </row>
    <row r="64" spans="1:6" x14ac:dyDescent="0.3">
      <c r="A64" t="s">
        <v>56</v>
      </c>
      <c r="B64">
        <v>192631</v>
      </c>
      <c r="C64">
        <v>6083</v>
      </c>
      <c r="D64">
        <v>187035</v>
      </c>
      <c r="E64">
        <v>5937</v>
      </c>
      <c r="F64">
        <f>Tabulka5[[#This Row],[os_vaznych]]/Tabulka5[[#This Row],[osobnich]]</f>
        <v>3.1742721950437085E-2</v>
      </c>
    </row>
    <row r="65" spans="1:6" x14ac:dyDescent="0.3">
      <c r="A65" t="s">
        <v>65</v>
      </c>
      <c r="B65">
        <v>1006</v>
      </c>
      <c r="C65">
        <v>31</v>
      </c>
      <c r="D65">
        <v>916</v>
      </c>
      <c r="E65">
        <v>29</v>
      </c>
      <c r="F65">
        <f>Tabulka5[[#This Row],[os_vaznych]]/Tabulka5[[#This Row],[osobnich]]</f>
        <v>3.1659388646288207E-2</v>
      </c>
    </row>
    <row r="66" spans="1:6" x14ac:dyDescent="0.3">
      <c r="A66" t="s">
        <v>94</v>
      </c>
      <c r="B66">
        <v>58261</v>
      </c>
      <c r="C66">
        <v>1761</v>
      </c>
      <c r="D66">
        <v>47697</v>
      </c>
      <c r="E66">
        <v>1491</v>
      </c>
      <c r="F66">
        <f>Tabulka5[[#This Row],[os_vaznych]]/Tabulka5[[#This Row],[osobnich]]</f>
        <v>3.1259827662117115E-2</v>
      </c>
    </row>
    <row r="67" spans="1:6" x14ac:dyDescent="0.3">
      <c r="A67" t="s">
        <v>55</v>
      </c>
      <c r="B67">
        <v>357</v>
      </c>
      <c r="C67">
        <v>11</v>
      </c>
      <c r="D67">
        <v>353</v>
      </c>
      <c r="E67">
        <v>11</v>
      </c>
      <c r="F67">
        <f>Tabulka5[[#This Row],[os_vaznych]]/Tabulka5[[#This Row],[osobnich]]</f>
        <v>3.1161473087818695E-2</v>
      </c>
    </row>
    <row r="68" spans="1:6" x14ac:dyDescent="0.3">
      <c r="A68" t="s">
        <v>89</v>
      </c>
      <c r="B68">
        <v>12008</v>
      </c>
      <c r="C68">
        <v>369</v>
      </c>
      <c r="D68">
        <v>11006</v>
      </c>
      <c r="E68">
        <v>340</v>
      </c>
      <c r="F68">
        <f>Tabulka5[[#This Row],[os_vaznych]]/Tabulka5[[#This Row],[osobnich]]</f>
        <v>3.0892240596038525E-2</v>
      </c>
    </row>
    <row r="69" spans="1:6" x14ac:dyDescent="0.3">
      <c r="A69" t="s">
        <v>58</v>
      </c>
      <c r="B69">
        <v>712</v>
      </c>
      <c r="C69">
        <v>21</v>
      </c>
      <c r="D69">
        <v>712</v>
      </c>
      <c r="E69">
        <v>21</v>
      </c>
      <c r="F69">
        <f>Tabulka5[[#This Row],[os_vaznych]]/Tabulka5[[#This Row],[osobnich]]</f>
        <v>2.9494382022471909E-2</v>
      </c>
    </row>
    <row r="70" spans="1:6" x14ac:dyDescent="0.3">
      <c r="A70" t="s">
        <v>36</v>
      </c>
      <c r="B70">
        <v>10563</v>
      </c>
      <c r="C70">
        <v>302</v>
      </c>
      <c r="D70">
        <v>9889</v>
      </c>
      <c r="E70">
        <v>291</v>
      </c>
      <c r="F70">
        <f>Tabulka5[[#This Row],[os_vaznych]]/Tabulka5[[#This Row],[osobnich]]</f>
        <v>2.9426635655779149E-2</v>
      </c>
    </row>
    <row r="71" spans="1:6" x14ac:dyDescent="0.3">
      <c r="A71" t="s">
        <v>62</v>
      </c>
      <c r="B71">
        <v>2283</v>
      </c>
      <c r="C71">
        <v>66</v>
      </c>
      <c r="D71">
        <v>2153</v>
      </c>
      <c r="E71">
        <v>63</v>
      </c>
      <c r="F71">
        <f>Tabulka5[[#This Row],[os_vaznych]]/Tabulka5[[#This Row],[osobnich]]</f>
        <v>2.9261495587552252E-2</v>
      </c>
    </row>
    <row r="72" spans="1:6" x14ac:dyDescent="0.3">
      <c r="A72" t="s">
        <v>86</v>
      </c>
      <c r="B72">
        <v>6409</v>
      </c>
      <c r="C72">
        <v>188</v>
      </c>
      <c r="D72">
        <v>5645</v>
      </c>
      <c r="E72">
        <v>164</v>
      </c>
      <c r="F72">
        <f>Tabulka5[[#This Row],[os_vaznych]]/Tabulka5[[#This Row],[osobnich]]</f>
        <v>2.9052258635961028E-2</v>
      </c>
    </row>
    <row r="73" spans="1:6" x14ac:dyDescent="0.3">
      <c r="A73" t="s">
        <v>13</v>
      </c>
      <c r="B73">
        <v>14575</v>
      </c>
      <c r="C73">
        <v>400</v>
      </c>
      <c r="D73">
        <v>14259</v>
      </c>
      <c r="E73">
        <v>393</v>
      </c>
      <c r="F73">
        <f>Tabulka5[[#This Row],[os_vaznych]]/Tabulka5[[#This Row],[osobnich]]</f>
        <v>2.7561540079949504E-2</v>
      </c>
    </row>
    <row r="74" spans="1:6" x14ac:dyDescent="0.3">
      <c r="A74" t="s">
        <v>61</v>
      </c>
      <c r="B74">
        <v>102</v>
      </c>
      <c r="C74">
        <v>2</v>
      </c>
      <c r="D74">
        <v>75</v>
      </c>
      <c r="E74">
        <v>2</v>
      </c>
      <c r="F74">
        <f>Tabulka5[[#This Row],[os_vaznych]]/Tabulka5[[#This Row],[osobnich]]</f>
        <v>2.6666666666666668E-2</v>
      </c>
    </row>
    <row r="75" spans="1:6" x14ac:dyDescent="0.3">
      <c r="A75" t="s">
        <v>96</v>
      </c>
      <c r="B75">
        <v>11341</v>
      </c>
      <c r="C75">
        <v>223</v>
      </c>
      <c r="D75">
        <v>4620</v>
      </c>
      <c r="E75">
        <v>112</v>
      </c>
      <c r="F75">
        <f>Tabulka5[[#This Row],[os_vaznych]]/Tabulka5[[#This Row],[osobnich]]</f>
        <v>2.4242424242424242E-2</v>
      </c>
    </row>
    <row r="76" spans="1:6" x14ac:dyDescent="0.3">
      <c r="A76" t="s">
        <v>1</v>
      </c>
      <c r="B76">
        <v>1057</v>
      </c>
      <c r="C76">
        <v>21</v>
      </c>
      <c r="D76">
        <v>887</v>
      </c>
      <c r="E76">
        <v>21</v>
      </c>
      <c r="F76">
        <f>Tabulka5[[#This Row],[os_vaznych]]/Tabulka5[[#This Row],[osobnich]]</f>
        <v>2.367531003382187E-2</v>
      </c>
    </row>
    <row r="77" spans="1:6" x14ac:dyDescent="0.3">
      <c r="A77" t="s">
        <v>45</v>
      </c>
      <c r="B77">
        <v>644</v>
      </c>
      <c r="C77">
        <v>14</v>
      </c>
      <c r="D77">
        <v>600</v>
      </c>
      <c r="E77">
        <v>14</v>
      </c>
      <c r="F77">
        <f>Tabulka5[[#This Row],[os_vaznych]]/Tabulka5[[#This Row],[osobnich]]</f>
        <v>2.3333333333333334E-2</v>
      </c>
    </row>
    <row r="78" spans="1:6" x14ac:dyDescent="0.3">
      <c r="A78" t="s">
        <v>14</v>
      </c>
      <c r="B78">
        <v>29031</v>
      </c>
      <c r="C78">
        <v>639</v>
      </c>
      <c r="D78">
        <v>11400</v>
      </c>
      <c r="E78">
        <v>261</v>
      </c>
      <c r="F78">
        <f>Tabulka5[[#This Row],[os_vaznych]]/Tabulka5[[#This Row],[osobnich]]</f>
        <v>2.2894736842105263E-2</v>
      </c>
    </row>
    <row r="79" spans="1:6" x14ac:dyDescent="0.3">
      <c r="A79" t="s">
        <v>4</v>
      </c>
      <c r="B79">
        <v>669</v>
      </c>
      <c r="C79">
        <v>15</v>
      </c>
      <c r="D79">
        <v>668</v>
      </c>
      <c r="E79">
        <v>15</v>
      </c>
      <c r="F79">
        <f>Tabulka5[[#This Row],[os_vaznych]]/Tabulka5[[#This Row],[osobnich]]</f>
        <v>2.2455089820359281E-2</v>
      </c>
    </row>
    <row r="80" spans="1:6" x14ac:dyDescent="0.3">
      <c r="A80" t="s">
        <v>57</v>
      </c>
      <c r="B80">
        <v>387</v>
      </c>
      <c r="C80">
        <v>9</v>
      </c>
      <c r="D80">
        <v>327</v>
      </c>
      <c r="E80">
        <v>7</v>
      </c>
      <c r="F80">
        <f>Tabulka5[[#This Row],[os_vaznych]]/Tabulka5[[#This Row],[osobnich]]</f>
        <v>2.1406727828746176E-2</v>
      </c>
    </row>
    <row r="81" spans="1:6" x14ac:dyDescent="0.3">
      <c r="A81" t="s">
        <v>80</v>
      </c>
      <c r="B81">
        <v>14419</v>
      </c>
      <c r="C81">
        <v>302</v>
      </c>
      <c r="D81">
        <v>236</v>
      </c>
      <c r="E81">
        <v>5</v>
      </c>
      <c r="F81">
        <f>Tabulka5[[#This Row],[os_vaznych]]/Tabulka5[[#This Row],[osobnich]]</f>
        <v>2.1186440677966101E-2</v>
      </c>
    </row>
    <row r="82" spans="1:6" x14ac:dyDescent="0.3">
      <c r="A82" t="s">
        <v>38</v>
      </c>
      <c r="B82">
        <v>61</v>
      </c>
      <c r="C82">
        <v>1</v>
      </c>
      <c r="D82">
        <v>61</v>
      </c>
      <c r="E82">
        <v>1</v>
      </c>
      <c r="F82">
        <f>Tabulka5[[#This Row],[os_vaznych]]/Tabulka5[[#This Row],[osobnich]]</f>
        <v>1.6393442622950821E-2</v>
      </c>
    </row>
    <row r="83" spans="1:6" x14ac:dyDescent="0.3">
      <c r="A83" t="s">
        <v>93</v>
      </c>
      <c r="B83">
        <v>28</v>
      </c>
      <c r="C83">
        <v>0</v>
      </c>
      <c r="D83">
        <v>4</v>
      </c>
      <c r="E83">
        <v>0</v>
      </c>
      <c r="F83">
        <f>Tabulka5[[#This Row],[os_vaznych]]/Tabulka5[[#This Row],[osobnich]]</f>
        <v>0</v>
      </c>
    </row>
    <row r="84" spans="1:6" x14ac:dyDescent="0.3">
      <c r="A84" t="s">
        <v>16</v>
      </c>
      <c r="B84">
        <v>45</v>
      </c>
      <c r="C84">
        <v>0</v>
      </c>
      <c r="D84">
        <v>28</v>
      </c>
      <c r="E84">
        <v>0</v>
      </c>
      <c r="F84">
        <f>Tabulka5[[#This Row],[os_vaznych]]/Tabulka5[[#This Row],[osobnich]]</f>
        <v>0</v>
      </c>
    </row>
    <row r="85" spans="1:6" x14ac:dyDescent="0.3">
      <c r="A85" t="s">
        <v>90</v>
      </c>
      <c r="B85">
        <v>13</v>
      </c>
      <c r="C85">
        <v>0</v>
      </c>
      <c r="D85">
        <v>13</v>
      </c>
      <c r="E85">
        <v>0</v>
      </c>
      <c r="F85">
        <f>Tabulka5[[#This Row],[os_vaznych]]/Tabulka5[[#This Row],[osobnich]]</f>
        <v>0</v>
      </c>
    </row>
    <row r="86" spans="1:6" x14ac:dyDescent="0.3">
      <c r="A86" t="s">
        <v>82</v>
      </c>
      <c r="B86">
        <v>11</v>
      </c>
      <c r="C86">
        <v>0</v>
      </c>
      <c r="D86">
        <v>10</v>
      </c>
      <c r="E86">
        <v>0</v>
      </c>
      <c r="F86">
        <f>Tabulka5[[#This Row],[os_vaznych]]/Tabulka5[[#This Row],[osobnich]]</f>
        <v>0</v>
      </c>
    </row>
    <row r="87" spans="1:6" x14ac:dyDescent="0.3">
      <c r="A87" t="s">
        <v>5</v>
      </c>
      <c r="B87">
        <v>8183</v>
      </c>
      <c r="C87">
        <v>144</v>
      </c>
      <c r="D87">
        <v>17</v>
      </c>
      <c r="E87">
        <v>0</v>
      </c>
      <c r="F87">
        <f>Tabulka5[[#This Row],[os_vaznych]]/Tabulka5[[#This Row],[osobnich]]</f>
        <v>0</v>
      </c>
    </row>
    <row r="88" spans="1:6" x14ac:dyDescent="0.3">
      <c r="A88" t="s">
        <v>95</v>
      </c>
      <c r="B88">
        <v>2</v>
      </c>
      <c r="C88">
        <v>0</v>
      </c>
      <c r="D88">
        <v>2</v>
      </c>
      <c r="E88">
        <v>0</v>
      </c>
      <c r="F88">
        <f>Tabulka5[[#This Row],[os_vaznych]]/Tabulka5[[#This Row],[osobnich]]</f>
        <v>0</v>
      </c>
    </row>
    <row r="89" spans="1:6" x14ac:dyDescent="0.3">
      <c r="A89" t="s">
        <v>81</v>
      </c>
      <c r="B89">
        <v>62</v>
      </c>
      <c r="C89">
        <v>0</v>
      </c>
      <c r="D89">
        <v>1</v>
      </c>
      <c r="E89">
        <v>0</v>
      </c>
      <c r="F89">
        <f>Tabulka5[[#This Row],[os_vaznych]]/Tabulka5[[#This Row],[osobnich]]</f>
        <v>0</v>
      </c>
    </row>
    <row r="90" spans="1:6" x14ac:dyDescent="0.3">
      <c r="A90" t="s">
        <v>18</v>
      </c>
      <c r="B90">
        <v>4877</v>
      </c>
      <c r="C90">
        <v>174</v>
      </c>
      <c r="D90">
        <v>1</v>
      </c>
      <c r="E90">
        <v>0</v>
      </c>
      <c r="F90">
        <f>Tabulka5[[#This Row],[os_vaznych]]/Tabulka5[[#This Row],[osobnich]]</f>
        <v>0</v>
      </c>
    </row>
    <row r="91" spans="1:6" x14ac:dyDescent="0.3">
      <c r="A91" t="s">
        <v>50</v>
      </c>
      <c r="B91">
        <v>219</v>
      </c>
      <c r="C91">
        <v>6</v>
      </c>
      <c r="D91">
        <v>18</v>
      </c>
      <c r="E91">
        <v>0</v>
      </c>
      <c r="F91">
        <f>Tabulka5[[#This Row],[os_vaznych]]/Tabulka5[[#This Row],[osobnich]]</f>
        <v>0</v>
      </c>
    </row>
    <row r="92" spans="1:6" x14ac:dyDescent="0.3">
      <c r="A92" t="s">
        <v>37</v>
      </c>
      <c r="B92">
        <v>9958</v>
      </c>
      <c r="C92">
        <v>196</v>
      </c>
      <c r="D92">
        <v>4</v>
      </c>
      <c r="E92">
        <v>0</v>
      </c>
      <c r="F92">
        <f>Tabulka5[[#This Row],[os_vaznych]]/Tabulka5[[#This Row],[osobnich]]</f>
        <v>0</v>
      </c>
    </row>
    <row r="93" spans="1:6" x14ac:dyDescent="0.3">
      <c r="A93" t="s">
        <v>54</v>
      </c>
      <c r="B93">
        <v>672</v>
      </c>
      <c r="C93">
        <v>13</v>
      </c>
      <c r="D93">
        <v>45</v>
      </c>
      <c r="E93">
        <v>0</v>
      </c>
      <c r="F93">
        <f>Tabulka5[[#This Row],[os_vaznych]]/Tabulka5[[#This Row],[osobnich]]</f>
        <v>0</v>
      </c>
    </row>
    <row r="94" spans="1:6" x14ac:dyDescent="0.3">
      <c r="A94" t="s">
        <v>49</v>
      </c>
      <c r="B94">
        <v>291</v>
      </c>
      <c r="C94">
        <v>7</v>
      </c>
      <c r="D94">
        <v>12</v>
      </c>
      <c r="E94">
        <v>0</v>
      </c>
      <c r="F94">
        <f>Tabulka5[[#This Row],[os_vaznych]]/Tabulka5[[#This Row],[osobnich]]</f>
        <v>0</v>
      </c>
    </row>
    <row r="95" spans="1:6" x14ac:dyDescent="0.3">
      <c r="A95" t="s">
        <v>48</v>
      </c>
      <c r="B95">
        <v>17</v>
      </c>
      <c r="C95">
        <v>0</v>
      </c>
      <c r="D95">
        <v>1</v>
      </c>
      <c r="E95">
        <v>0</v>
      </c>
      <c r="F95">
        <f>Tabulka5[[#This Row],[os_vaznych]]/Tabulka5[[#This Row],[osobnich]]</f>
        <v>0</v>
      </c>
    </row>
    <row r="96" spans="1:6" x14ac:dyDescent="0.3">
      <c r="A96" t="s">
        <v>30</v>
      </c>
      <c r="B96">
        <v>6402</v>
      </c>
      <c r="C96">
        <v>125</v>
      </c>
      <c r="D96">
        <v>1</v>
      </c>
      <c r="E96">
        <v>0</v>
      </c>
      <c r="F96">
        <f>Tabulka5[[#This Row],[os_vaznych]]/Tabulka5[[#This Row],[osobnich]]</f>
        <v>0</v>
      </c>
    </row>
    <row r="97" spans="1:6" x14ac:dyDescent="0.3">
      <c r="A97" t="s">
        <v>73</v>
      </c>
      <c r="B97">
        <v>11</v>
      </c>
      <c r="C97">
        <v>0</v>
      </c>
      <c r="D97">
        <v>11</v>
      </c>
      <c r="E97">
        <v>0</v>
      </c>
      <c r="F97">
        <f>Tabulka5[[#This Row],[os_vaznych]]/Tabulka5[[#This Row],[osobnich]]</f>
        <v>0</v>
      </c>
    </row>
    <row r="98" spans="1:6" x14ac:dyDescent="0.3">
      <c r="A98" t="s">
        <v>44</v>
      </c>
      <c r="B98">
        <v>2</v>
      </c>
      <c r="C98">
        <v>0</v>
      </c>
      <c r="D98">
        <v>2</v>
      </c>
      <c r="E98">
        <v>0</v>
      </c>
      <c r="F98">
        <f>Tabulka5[[#This Row],[os_vaznych]]/Tabulka5[[#This Row],[osobnich]]</f>
        <v>0</v>
      </c>
    </row>
    <row r="99" spans="1:6" x14ac:dyDescent="0.3">
      <c r="A99" t="s">
        <v>21</v>
      </c>
      <c r="B99">
        <v>21</v>
      </c>
      <c r="C99">
        <v>0</v>
      </c>
      <c r="D99">
        <v>9</v>
      </c>
      <c r="E99">
        <v>0</v>
      </c>
      <c r="F99">
        <f>Tabulka5[[#This Row],[os_vaznych]]/Tabulka5[[#This Row],[osobnich]]</f>
        <v>0</v>
      </c>
    </row>
    <row r="100" spans="1:6" x14ac:dyDescent="0.3">
      <c r="A100" t="s">
        <v>24</v>
      </c>
      <c r="B100">
        <v>2722</v>
      </c>
      <c r="C100">
        <v>594</v>
      </c>
      <c r="D100">
        <v>1</v>
      </c>
      <c r="E100">
        <v>0</v>
      </c>
      <c r="F100">
        <f>Tabulka5[[#This Row],[os_vaznych]]/Tabulka5[[#This Row],[osobnich]]</f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4"/>
  <sheetViews>
    <sheetView topLeftCell="A37" workbookViewId="0">
      <selection activeCell="A64" sqref="A64"/>
    </sheetView>
  </sheetViews>
  <sheetFormatPr defaultRowHeight="14.4" x14ac:dyDescent="0.3"/>
  <sheetData>
    <row r="1" spans="1:72" x14ac:dyDescent="0.3">
      <c r="A1" t="s">
        <v>122</v>
      </c>
      <c r="B1">
        <v>2014</v>
      </c>
      <c r="C1">
        <v>2013</v>
      </c>
      <c r="D1">
        <v>2012</v>
      </c>
      <c r="E1">
        <v>2011</v>
      </c>
      <c r="F1">
        <v>2010</v>
      </c>
      <c r="G1">
        <v>2009</v>
      </c>
      <c r="H1">
        <v>2008</v>
      </c>
      <c r="I1">
        <v>2007</v>
      </c>
      <c r="J1">
        <v>2006</v>
      </c>
      <c r="K1">
        <v>2005</v>
      </c>
      <c r="L1">
        <v>2004</v>
      </c>
      <c r="M1">
        <v>2003</v>
      </c>
      <c r="N1">
        <v>2002</v>
      </c>
      <c r="O1">
        <v>2001</v>
      </c>
      <c r="P1">
        <v>2000</v>
      </c>
      <c r="Q1">
        <v>1999</v>
      </c>
      <c r="R1">
        <v>1998</v>
      </c>
      <c r="S1">
        <v>1997</v>
      </c>
      <c r="T1">
        <v>1996</v>
      </c>
      <c r="U1">
        <v>1995</v>
      </c>
      <c r="V1">
        <v>1994</v>
      </c>
      <c r="W1">
        <v>1993</v>
      </c>
      <c r="X1">
        <v>1992</v>
      </c>
      <c r="Y1">
        <v>1991</v>
      </c>
      <c r="Z1">
        <v>1990</v>
      </c>
      <c r="AA1">
        <v>1989</v>
      </c>
      <c r="AB1">
        <v>1988</v>
      </c>
      <c r="AC1">
        <v>1987</v>
      </c>
      <c r="AD1">
        <v>1986</v>
      </c>
      <c r="AE1">
        <v>1985</v>
      </c>
      <c r="AF1">
        <v>1984</v>
      </c>
      <c r="AG1">
        <v>1983</v>
      </c>
      <c r="AH1">
        <v>1982</v>
      </c>
      <c r="AI1">
        <v>1981</v>
      </c>
      <c r="AJ1">
        <v>1980</v>
      </c>
      <c r="AK1">
        <v>1979</v>
      </c>
      <c r="AL1">
        <v>1978</v>
      </c>
      <c r="AM1">
        <v>1977</v>
      </c>
      <c r="AN1">
        <v>1976</v>
      </c>
      <c r="AO1">
        <v>1975</v>
      </c>
      <c r="AP1">
        <v>1974</v>
      </c>
      <c r="AQ1">
        <v>1973</v>
      </c>
      <c r="AR1">
        <v>1972</v>
      </c>
      <c r="AS1">
        <v>1971</v>
      </c>
      <c r="AT1">
        <v>1970</v>
      </c>
      <c r="AU1">
        <v>1969</v>
      </c>
      <c r="AV1">
        <v>1968</v>
      </c>
      <c r="AW1">
        <v>1967</v>
      </c>
      <c r="AX1">
        <v>1966</v>
      </c>
      <c r="AY1">
        <v>1965</v>
      </c>
      <c r="AZ1">
        <v>1964</v>
      </c>
      <c r="BA1">
        <v>1963</v>
      </c>
      <c r="BB1">
        <v>1962</v>
      </c>
      <c r="BC1">
        <v>1961</v>
      </c>
      <c r="BD1">
        <v>1960</v>
      </c>
      <c r="BE1">
        <v>1959</v>
      </c>
      <c r="BF1">
        <v>1958</v>
      </c>
      <c r="BG1">
        <v>1957</v>
      </c>
      <c r="BH1">
        <v>1956</v>
      </c>
      <c r="BI1">
        <v>1955</v>
      </c>
      <c r="BJ1">
        <v>1954</v>
      </c>
      <c r="BK1">
        <v>1953</v>
      </c>
      <c r="BL1">
        <v>1952</v>
      </c>
      <c r="BM1">
        <v>1951</v>
      </c>
      <c r="BN1">
        <v>1950</v>
      </c>
      <c r="BO1">
        <v>1949</v>
      </c>
      <c r="BP1">
        <v>1948</v>
      </c>
      <c r="BQ1">
        <v>1947</v>
      </c>
      <c r="BR1">
        <v>1946</v>
      </c>
      <c r="BS1">
        <v>1945</v>
      </c>
      <c r="BT1" t="s">
        <v>125</v>
      </c>
    </row>
    <row r="2" spans="1:72" x14ac:dyDescent="0.3">
      <c r="A2" t="s">
        <v>126</v>
      </c>
      <c r="B2" s="5">
        <f>B65/$BU65</f>
        <v>1.01615689462453E-4</v>
      </c>
      <c r="C2" s="5">
        <f t="shared" ref="C2:BN2" si="0">C65/$BU65</f>
        <v>0</v>
      </c>
      <c r="D2" s="5">
        <f t="shared" si="0"/>
        <v>1.1990651356569454E-2</v>
      </c>
      <c r="E2" s="5">
        <f t="shared" si="0"/>
        <v>2.1745757544964942E-2</v>
      </c>
      <c r="F2" s="5">
        <f t="shared" si="0"/>
        <v>1.7071435829692106E-2</v>
      </c>
      <c r="G2" s="5">
        <f t="shared" si="0"/>
        <v>2.03231378924906E-2</v>
      </c>
      <c r="H2" s="5">
        <f t="shared" si="0"/>
        <v>1.8189208413779086E-2</v>
      </c>
      <c r="I2" s="5">
        <f t="shared" si="0"/>
        <v>7.6211767096839751E-3</v>
      </c>
      <c r="J2" s="5">
        <f t="shared" si="0"/>
        <v>1.1076110151407378E-2</v>
      </c>
      <c r="K2" s="5">
        <f t="shared" si="0"/>
        <v>8.2308708464586926E-3</v>
      </c>
      <c r="L2" s="5">
        <f t="shared" si="0"/>
        <v>8.3324865359211461E-3</v>
      </c>
      <c r="M2" s="5">
        <f t="shared" si="0"/>
        <v>9.3486434305456757E-3</v>
      </c>
      <c r="N2" s="5">
        <f t="shared" si="0"/>
        <v>7.7227923991464286E-3</v>
      </c>
      <c r="O2" s="5">
        <f t="shared" si="0"/>
        <v>6.6050198150594455E-3</v>
      </c>
      <c r="P2" s="5">
        <f t="shared" si="0"/>
        <v>8.0276394675337873E-3</v>
      </c>
      <c r="Q2" s="5">
        <f t="shared" si="0"/>
        <v>7.7227923991464286E-3</v>
      </c>
      <c r="R2" s="5">
        <f t="shared" si="0"/>
        <v>3.4549334417234021E-3</v>
      </c>
      <c r="S2" s="5">
        <f t="shared" si="0"/>
        <v>2.540392236561325E-3</v>
      </c>
      <c r="T2" s="5">
        <f t="shared" si="0"/>
        <v>2.540392236561325E-3</v>
      </c>
      <c r="U2" s="5">
        <f t="shared" si="0"/>
        <v>2.9468549944111373E-3</v>
      </c>
      <c r="V2" s="5">
        <f t="shared" si="0"/>
        <v>1.727466720861701E-3</v>
      </c>
      <c r="W2" s="5">
        <f t="shared" si="0"/>
        <v>2.3371608576364189E-3</v>
      </c>
      <c r="X2" s="5">
        <f t="shared" si="0"/>
        <v>1.321003963011889E-3</v>
      </c>
      <c r="Y2" s="5">
        <f t="shared" si="0"/>
        <v>1.625851031399248E-3</v>
      </c>
      <c r="Z2" s="5">
        <f t="shared" si="0"/>
        <v>1.8290824103241541E-3</v>
      </c>
      <c r="AA2" s="5">
        <f t="shared" si="0"/>
        <v>1.321003963011889E-3</v>
      </c>
      <c r="AB2" s="5">
        <f t="shared" si="0"/>
        <v>2.0323137892490602E-3</v>
      </c>
      <c r="AC2" s="5">
        <f t="shared" si="0"/>
        <v>1.5242353419367949E-3</v>
      </c>
      <c r="AD2" s="5">
        <f t="shared" si="0"/>
        <v>2.1339294787115133E-3</v>
      </c>
      <c r="AE2" s="5">
        <f t="shared" si="0"/>
        <v>6.0969413677471797E-3</v>
      </c>
      <c r="AF2" s="5">
        <f t="shared" si="0"/>
        <v>5.9953256782847271E-3</v>
      </c>
      <c r="AG2" s="5">
        <f t="shared" si="0"/>
        <v>1.625851031399248E-3</v>
      </c>
      <c r="AH2" s="5">
        <f t="shared" si="0"/>
        <v>3.5565491311858551E-3</v>
      </c>
      <c r="AI2" s="5">
        <f t="shared" si="0"/>
        <v>7.1130982623717103E-3</v>
      </c>
      <c r="AJ2" s="5">
        <f t="shared" si="0"/>
        <v>1.0466416014632659E-2</v>
      </c>
      <c r="AK2" s="5">
        <f t="shared" si="0"/>
        <v>7.0114825729092568E-3</v>
      </c>
      <c r="AL2" s="5">
        <f t="shared" si="0"/>
        <v>2.2660298750127018E-2</v>
      </c>
      <c r="AM2" s="5">
        <f t="shared" si="0"/>
        <v>1.8697286861091351E-2</v>
      </c>
      <c r="AN2" s="5">
        <f t="shared" si="0"/>
        <v>3.0281475459810994E-2</v>
      </c>
      <c r="AO2" s="5">
        <f t="shared" si="0"/>
        <v>4.7048064221115737E-2</v>
      </c>
      <c r="AP2" s="5">
        <f t="shared" si="0"/>
        <v>2.8452393049486841E-2</v>
      </c>
      <c r="AQ2" s="5">
        <f t="shared" si="0"/>
        <v>4.2983436642617619E-2</v>
      </c>
      <c r="AR2" s="5">
        <f t="shared" si="0"/>
        <v>4.8267452494665179E-2</v>
      </c>
      <c r="AS2" s="5">
        <f t="shared" si="0"/>
        <v>5.9750025403922366E-2</v>
      </c>
      <c r="AT2" s="5">
        <f t="shared" si="0"/>
        <v>4.5727060258103851E-2</v>
      </c>
      <c r="AU2" s="5">
        <f t="shared" si="0"/>
        <v>4.0138197337668935E-2</v>
      </c>
      <c r="AV2" s="5">
        <f t="shared" si="0"/>
        <v>3.2517020627984963E-2</v>
      </c>
      <c r="AW2" s="5">
        <f t="shared" si="0"/>
        <v>3.1297632354435521E-2</v>
      </c>
      <c r="AX2" s="5">
        <f t="shared" si="0"/>
        <v>4.0036581648206483E-2</v>
      </c>
      <c r="AY2" s="5">
        <f t="shared" si="0"/>
        <v>3.3939640280459302E-2</v>
      </c>
      <c r="AZ2" s="5">
        <f t="shared" si="0"/>
        <v>2.6115232191850423E-2</v>
      </c>
      <c r="BA2" s="5">
        <f t="shared" si="0"/>
        <v>2.164414185550249E-2</v>
      </c>
      <c r="BB2" s="5">
        <f t="shared" si="0"/>
        <v>2.0018290824103242E-2</v>
      </c>
      <c r="BC2" s="5">
        <f t="shared" si="0"/>
        <v>2.7537851844324765E-2</v>
      </c>
      <c r="BD2" s="5">
        <f t="shared" si="0"/>
        <v>2.2558683060664567E-2</v>
      </c>
      <c r="BE2" s="5">
        <f t="shared" si="0"/>
        <v>1.4835890661518138E-2</v>
      </c>
      <c r="BF2" s="5">
        <f t="shared" si="0"/>
        <v>1.4835890661518138E-2</v>
      </c>
      <c r="BG2" s="5">
        <f t="shared" si="0"/>
        <v>8.4341022253835995E-3</v>
      </c>
      <c r="BH2" s="5">
        <f t="shared" si="0"/>
        <v>4.3694746468854791E-3</v>
      </c>
      <c r="BI2" s="5">
        <f t="shared" si="0"/>
        <v>5.0807844731226505E-4</v>
      </c>
      <c r="BJ2" s="5">
        <f t="shared" si="0"/>
        <v>0</v>
      </c>
      <c r="BK2" s="5">
        <f t="shared" si="0"/>
        <v>3.04847068387359E-4</v>
      </c>
      <c r="BL2" s="5">
        <f t="shared" si="0"/>
        <v>1.01615689462453E-4</v>
      </c>
      <c r="BM2" s="5">
        <f t="shared" si="0"/>
        <v>2.03231378924906E-4</v>
      </c>
      <c r="BN2" s="5">
        <f t="shared" si="0"/>
        <v>3.6581648206483082E-3</v>
      </c>
      <c r="BO2" s="5">
        <f t="shared" ref="BO2:BT2" si="1">BO65/$BU65</f>
        <v>0</v>
      </c>
      <c r="BP2" s="5">
        <f t="shared" si="1"/>
        <v>1.01615689462453E-4</v>
      </c>
      <c r="BQ2" s="5">
        <f t="shared" si="1"/>
        <v>2.03231378924906E-4</v>
      </c>
      <c r="BR2" s="5">
        <f t="shared" si="1"/>
        <v>1.01615689462453E-4</v>
      </c>
      <c r="BS2" s="5">
        <f t="shared" si="1"/>
        <v>0</v>
      </c>
      <c r="BT2" s="5">
        <f t="shared" si="1"/>
        <v>7.9361853470175797E-2</v>
      </c>
    </row>
    <row r="3" spans="1:72" x14ac:dyDescent="0.3">
      <c r="A3" t="s">
        <v>127</v>
      </c>
      <c r="B3" s="5">
        <f t="shared" ref="B3:BM3" si="2">B66/$BU66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5">
        <f t="shared" si="2"/>
        <v>0</v>
      </c>
      <c r="K3" s="5">
        <f t="shared" si="2"/>
        <v>0</v>
      </c>
      <c r="L3" s="5">
        <f t="shared" si="2"/>
        <v>0</v>
      </c>
      <c r="M3" s="5">
        <f t="shared" si="2"/>
        <v>0</v>
      </c>
      <c r="N3" s="5">
        <f t="shared" si="2"/>
        <v>0</v>
      </c>
      <c r="O3" s="5">
        <f t="shared" si="2"/>
        <v>0</v>
      </c>
      <c r="P3" s="5">
        <f t="shared" si="2"/>
        <v>0</v>
      </c>
      <c r="Q3" s="5">
        <f t="shared" si="2"/>
        <v>0</v>
      </c>
      <c r="R3" s="5">
        <f t="shared" si="2"/>
        <v>0</v>
      </c>
      <c r="S3" s="5">
        <f t="shared" si="2"/>
        <v>0</v>
      </c>
      <c r="T3" s="5">
        <f t="shared" si="2"/>
        <v>0</v>
      </c>
      <c r="U3" s="5">
        <f t="shared" si="2"/>
        <v>0</v>
      </c>
      <c r="V3" s="5">
        <f t="shared" si="2"/>
        <v>0</v>
      </c>
      <c r="W3" s="5">
        <f t="shared" si="2"/>
        <v>0</v>
      </c>
      <c r="X3" s="5">
        <f t="shared" si="2"/>
        <v>6.7024128686327079E-4</v>
      </c>
      <c r="Y3" s="5">
        <f t="shared" si="2"/>
        <v>0</v>
      </c>
      <c r="Z3" s="5">
        <f t="shared" si="2"/>
        <v>0</v>
      </c>
      <c r="AA3" s="5">
        <f t="shared" si="2"/>
        <v>0</v>
      </c>
      <c r="AB3" s="5">
        <f t="shared" si="2"/>
        <v>0</v>
      </c>
      <c r="AC3" s="5">
        <f t="shared" si="2"/>
        <v>0</v>
      </c>
      <c r="AD3" s="5">
        <f t="shared" si="2"/>
        <v>6.7024128686327079E-4</v>
      </c>
      <c r="AE3" s="5">
        <f t="shared" si="2"/>
        <v>0</v>
      </c>
      <c r="AF3" s="5">
        <f t="shared" si="2"/>
        <v>0</v>
      </c>
      <c r="AG3" s="5">
        <f t="shared" si="2"/>
        <v>0</v>
      </c>
      <c r="AH3" s="5">
        <f t="shared" si="2"/>
        <v>0</v>
      </c>
      <c r="AI3" s="5">
        <f t="shared" si="2"/>
        <v>0</v>
      </c>
      <c r="AJ3" s="5">
        <f t="shared" si="2"/>
        <v>0</v>
      </c>
      <c r="AK3" s="5">
        <f t="shared" si="2"/>
        <v>6.7024128686327079E-4</v>
      </c>
      <c r="AL3" s="5">
        <f t="shared" si="2"/>
        <v>6.7024128686327079E-4</v>
      </c>
      <c r="AM3" s="5">
        <f t="shared" si="2"/>
        <v>1.3404825737265416E-3</v>
      </c>
      <c r="AN3" s="5">
        <f t="shared" si="2"/>
        <v>6.7024128686327079E-4</v>
      </c>
      <c r="AO3" s="5">
        <f t="shared" si="2"/>
        <v>0</v>
      </c>
      <c r="AP3" s="5">
        <f t="shared" si="2"/>
        <v>0</v>
      </c>
      <c r="AQ3" s="5">
        <f t="shared" si="2"/>
        <v>0</v>
      </c>
      <c r="AR3" s="5">
        <f t="shared" si="2"/>
        <v>0</v>
      </c>
      <c r="AS3" s="5">
        <f t="shared" si="2"/>
        <v>0</v>
      </c>
      <c r="AT3" s="5">
        <f t="shared" si="2"/>
        <v>0</v>
      </c>
      <c r="AU3" s="5">
        <f t="shared" si="2"/>
        <v>6.7024128686327079E-4</v>
      </c>
      <c r="AV3" s="5">
        <f t="shared" si="2"/>
        <v>0</v>
      </c>
      <c r="AW3" s="5">
        <f t="shared" si="2"/>
        <v>0</v>
      </c>
      <c r="AX3" s="5">
        <f t="shared" si="2"/>
        <v>1.3404825737265416E-3</v>
      </c>
      <c r="AY3" s="5">
        <f t="shared" si="2"/>
        <v>6.7024128686327079E-4</v>
      </c>
      <c r="AZ3" s="5">
        <f t="shared" si="2"/>
        <v>6.7024128686327079E-4</v>
      </c>
      <c r="BA3" s="5">
        <f t="shared" si="2"/>
        <v>6.7024128686327079E-4</v>
      </c>
      <c r="BB3" s="5">
        <f t="shared" si="2"/>
        <v>6.7024128686327079E-4</v>
      </c>
      <c r="BC3" s="5">
        <f t="shared" si="2"/>
        <v>1.3404825737265416E-3</v>
      </c>
      <c r="BD3" s="5">
        <f t="shared" si="2"/>
        <v>6.7024128686327079E-4</v>
      </c>
      <c r="BE3" s="5">
        <f t="shared" si="2"/>
        <v>1.3404825737265416E-3</v>
      </c>
      <c r="BF3" s="5">
        <f t="shared" si="2"/>
        <v>6.7024128686327079E-4</v>
      </c>
      <c r="BG3" s="5">
        <f t="shared" si="2"/>
        <v>0</v>
      </c>
      <c r="BH3" s="5">
        <f t="shared" si="2"/>
        <v>2.0107238605898124E-3</v>
      </c>
      <c r="BI3" s="5">
        <f t="shared" si="2"/>
        <v>6.7024128686327079E-4</v>
      </c>
      <c r="BJ3" s="5">
        <f t="shared" si="2"/>
        <v>4.6916890080428951E-3</v>
      </c>
      <c r="BK3" s="5">
        <f t="shared" si="2"/>
        <v>1.3404825737265416E-3</v>
      </c>
      <c r="BL3" s="5">
        <f t="shared" si="2"/>
        <v>6.7024128686327079E-4</v>
      </c>
      <c r="BM3" s="5">
        <f t="shared" si="2"/>
        <v>2.6809651474530832E-3</v>
      </c>
      <c r="BN3" s="5">
        <f t="shared" ref="BN3:BT3" si="3">BN66/$BU66</f>
        <v>2.5469168900804289E-2</v>
      </c>
      <c r="BO3" s="5">
        <f t="shared" si="3"/>
        <v>3.2841823056300269E-2</v>
      </c>
      <c r="BP3" s="5">
        <f t="shared" si="3"/>
        <v>7.439678284182305E-2</v>
      </c>
      <c r="BQ3" s="5">
        <f t="shared" si="3"/>
        <v>3.0160857908847184E-2</v>
      </c>
      <c r="BR3" s="5">
        <f t="shared" si="3"/>
        <v>8.0428954423592495E-3</v>
      </c>
      <c r="BS3" s="5">
        <f t="shared" si="3"/>
        <v>1.3404825737265416E-3</v>
      </c>
      <c r="BT3" s="5">
        <f t="shared" si="3"/>
        <v>0.80227882037533516</v>
      </c>
    </row>
    <row r="4" spans="1:72" x14ac:dyDescent="0.3">
      <c r="A4" t="s">
        <v>128</v>
      </c>
      <c r="B4" s="5">
        <f t="shared" ref="B4:BM4" si="4">B67/$BU67</f>
        <v>2.8396183552930488E-3</v>
      </c>
      <c r="C4" s="5">
        <f t="shared" si="4"/>
        <v>5.5088596092685146E-3</v>
      </c>
      <c r="D4" s="5">
        <f t="shared" si="4"/>
        <v>1.1074511585642889E-2</v>
      </c>
      <c r="E4" s="5">
        <f t="shared" si="4"/>
        <v>1.6867333030440707E-2</v>
      </c>
      <c r="F4" s="5">
        <f t="shared" si="4"/>
        <v>1.8741481144934121E-2</v>
      </c>
      <c r="G4" s="5">
        <f t="shared" si="4"/>
        <v>2.22626079054975E-2</v>
      </c>
      <c r="H4" s="5">
        <f t="shared" si="4"/>
        <v>2.8282598818718765E-2</v>
      </c>
      <c r="I4" s="5">
        <f t="shared" si="4"/>
        <v>4.5377101317582914E-2</v>
      </c>
      <c r="J4" s="5">
        <f t="shared" si="4"/>
        <v>4.5433893684688781E-2</v>
      </c>
      <c r="K4" s="5">
        <f t="shared" si="4"/>
        <v>4.0379373012267149E-2</v>
      </c>
      <c r="L4" s="5">
        <f t="shared" si="4"/>
        <v>6.0824625170377102E-2</v>
      </c>
      <c r="M4" s="5">
        <f t="shared" si="4"/>
        <v>5.7814629713766469E-2</v>
      </c>
      <c r="N4" s="5">
        <f t="shared" si="4"/>
        <v>7.848705134029986E-2</v>
      </c>
      <c r="O4" s="5">
        <f t="shared" si="4"/>
        <v>0.10676965015901863</v>
      </c>
      <c r="P4" s="5">
        <f t="shared" si="4"/>
        <v>9.7342117219445704E-2</v>
      </c>
      <c r="Q4" s="5">
        <f t="shared" si="4"/>
        <v>8.6210813266696953E-2</v>
      </c>
      <c r="R4" s="5">
        <f t="shared" si="4"/>
        <v>8.7005906406179015E-2</v>
      </c>
      <c r="S4" s="5">
        <f t="shared" si="4"/>
        <v>4.5661063153112219E-2</v>
      </c>
      <c r="T4" s="5">
        <f t="shared" si="4"/>
        <v>2.4477510222626078E-2</v>
      </c>
      <c r="U4" s="5">
        <f t="shared" si="4"/>
        <v>1.4141299409359383E-2</v>
      </c>
      <c r="V4" s="5">
        <f t="shared" si="4"/>
        <v>6.0199909132212627E-3</v>
      </c>
      <c r="W4" s="5">
        <f t="shared" si="4"/>
        <v>9.3707405724670605E-3</v>
      </c>
      <c r="X4" s="5">
        <f t="shared" si="4"/>
        <v>9.8250795093139474E-3</v>
      </c>
      <c r="Y4" s="5">
        <f t="shared" si="4"/>
        <v>8.7460245343025898E-3</v>
      </c>
      <c r="Z4" s="5">
        <f t="shared" si="4"/>
        <v>9.8250795093139474E-3</v>
      </c>
      <c r="AA4" s="5">
        <f t="shared" si="4"/>
        <v>1.0222626079054975E-2</v>
      </c>
      <c r="AB4" s="5">
        <f t="shared" si="4"/>
        <v>1.1017719218537029E-2</v>
      </c>
      <c r="AC4" s="5">
        <f t="shared" si="4"/>
        <v>8.2348932303498417E-3</v>
      </c>
      <c r="AD4" s="5">
        <f t="shared" si="4"/>
        <v>6.3039527487505683E-3</v>
      </c>
      <c r="AE4" s="5">
        <f t="shared" si="4"/>
        <v>9.2003634711494767E-3</v>
      </c>
      <c r="AF4" s="5">
        <f t="shared" si="4"/>
        <v>3.2939572921399365E-3</v>
      </c>
      <c r="AG4" s="5">
        <f t="shared" si="4"/>
        <v>2.2149023171285781E-3</v>
      </c>
      <c r="AH4" s="5">
        <f t="shared" si="4"/>
        <v>1.817355747387551E-3</v>
      </c>
      <c r="AI4" s="5">
        <f t="shared" si="4"/>
        <v>1.1358473421172195E-3</v>
      </c>
      <c r="AJ4" s="5">
        <f t="shared" si="4"/>
        <v>7.3830077237619263E-4</v>
      </c>
      <c r="AK4" s="5">
        <f t="shared" si="4"/>
        <v>5.1113130395274878E-4</v>
      </c>
      <c r="AL4" s="5">
        <f t="shared" si="4"/>
        <v>5.6792367105860974E-4</v>
      </c>
      <c r="AM4" s="5">
        <f t="shared" si="4"/>
        <v>5.6792367105860974E-4</v>
      </c>
      <c r="AN4" s="5">
        <f t="shared" si="4"/>
        <v>3.4075420263516583E-4</v>
      </c>
      <c r="AO4" s="5">
        <f t="shared" si="4"/>
        <v>5.1113130395274878E-4</v>
      </c>
      <c r="AP4" s="5">
        <f t="shared" si="4"/>
        <v>5.1113130395274878E-4</v>
      </c>
      <c r="AQ4" s="5">
        <f t="shared" si="4"/>
        <v>5.1113130395274878E-4</v>
      </c>
      <c r="AR4" s="5">
        <f t="shared" si="4"/>
        <v>4.5433893684688776E-4</v>
      </c>
      <c r="AS4" s="5">
        <f t="shared" si="4"/>
        <v>2.8396183552930487E-4</v>
      </c>
      <c r="AT4" s="5">
        <f t="shared" si="4"/>
        <v>5.679236710586097E-5</v>
      </c>
      <c r="AU4" s="5">
        <f t="shared" si="4"/>
        <v>3.4075420263516583E-4</v>
      </c>
      <c r="AV4" s="5">
        <f t="shared" si="4"/>
        <v>2.2716946842344388E-4</v>
      </c>
      <c r="AW4" s="5">
        <f t="shared" si="4"/>
        <v>2.2716946842344388E-4</v>
      </c>
      <c r="AX4" s="5">
        <f t="shared" si="4"/>
        <v>1.7037710131758292E-4</v>
      </c>
      <c r="AY4" s="5">
        <f t="shared" si="4"/>
        <v>1.7037710131758292E-4</v>
      </c>
      <c r="AZ4" s="5">
        <f t="shared" si="4"/>
        <v>1.7037710131758292E-4</v>
      </c>
      <c r="BA4" s="5">
        <f t="shared" si="4"/>
        <v>1.7037710131758292E-4</v>
      </c>
      <c r="BB4" s="5">
        <f t="shared" si="4"/>
        <v>0</v>
      </c>
      <c r="BC4" s="5">
        <f t="shared" si="4"/>
        <v>5.679236710586097E-5</v>
      </c>
      <c r="BD4" s="5">
        <f t="shared" si="4"/>
        <v>5.679236710586097E-5</v>
      </c>
      <c r="BE4" s="5">
        <f t="shared" si="4"/>
        <v>5.679236710586097E-5</v>
      </c>
      <c r="BF4" s="5">
        <f t="shared" si="4"/>
        <v>5.679236710586097E-5</v>
      </c>
      <c r="BG4" s="5">
        <f t="shared" si="4"/>
        <v>0</v>
      </c>
      <c r="BH4" s="5">
        <f t="shared" si="4"/>
        <v>0</v>
      </c>
      <c r="BI4" s="5">
        <f t="shared" si="4"/>
        <v>0</v>
      </c>
      <c r="BJ4" s="5">
        <f t="shared" si="4"/>
        <v>0</v>
      </c>
      <c r="BK4" s="5">
        <f t="shared" si="4"/>
        <v>0</v>
      </c>
      <c r="BL4" s="5">
        <f t="shared" si="4"/>
        <v>0</v>
      </c>
      <c r="BM4" s="5">
        <f t="shared" si="4"/>
        <v>0</v>
      </c>
      <c r="BN4" s="5">
        <f t="shared" ref="BN4:BT4" si="5">BN67/$BU67</f>
        <v>0</v>
      </c>
      <c r="BO4" s="5">
        <f t="shared" si="5"/>
        <v>0</v>
      </c>
      <c r="BP4" s="5">
        <f t="shared" si="5"/>
        <v>0</v>
      </c>
      <c r="BQ4" s="5">
        <f t="shared" si="5"/>
        <v>0</v>
      </c>
      <c r="BR4" s="5">
        <f t="shared" si="5"/>
        <v>0</v>
      </c>
      <c r="BS4" s="5">
        <f t="shared" si="5"/>
        <v>0</v>
      </c>
      <c r="BT4" s="5">
        <f t="shared" si="5"/>
        <v>5.1113130395274878E-4</v>
      </c>
    </row>
    <row r="5" spans="1:72" x14ac:dyDescent="0.3">
      <c r="A5" t="s">
        <v>16</v>
      </c>
      <c r="B5" s="5">
        <f t="shared" ref="B5:BM5" si="6">B68/$BU68</f>
        <v>0</v>
      </c>
      <c r="C5" s="5">
        <f t="shared" si="6"/>
        <v>0</v>
      </c>
      <c r="D5" s="5">
        <f t="shared" si="6"/>
        <v>0</v>
      </c>
      <c r="E5" s="5">
        <f t="shared" si="6"/>
        <v>0</v>
      </c>
      <c r="F5" s="5">
        <f t="shared" si="6"/>
        <v>0</v>
      </c>
      <c r="G5" s="5">
        <f t="shared" si="6"/>
        <v>8.110300081103001E-4</v>
      </c>
      <c r="H5" s="5">
        <f t="shared" si="6"/>
        <v>0</v>
      </c>
      <c r="I5" s="5">
        <f t="shared" si="6"/>
        <v>0</v>
      </c>
      <c r="J5" s="5">
        <f t="shared" si="6"/>
        <v>0</v>
      </c>
      <c r="K5" s="5">
        <f t="shared" si="6"/>
        <v>8.110300081103001E-4</v>
      </c>
      <c r="L5" s="5">
        <f t="shared" si="6"/>
        <v>8.110300081103001E-4</v>
      </c>
      <c r="M5" s="5">
        <f t="shared" si="6"/>
        <v>0</v>
      </c>
      <c r="N5" s="5">
        <f t="shared" si="6"/>
        <v>8.110300081103001E-4</v>
      </c>
      <c r="O5" s="5">
        <f t="shared" si="6"/>
        <v>0</v>
      </c>
      <c r="P5" s="5">
        <f t="shared" si="6"/>
        <v>1.6220600162206002E-3</v>
      </c>
      <c r="Q5" s="5">
        <f t="shared" si="6"/>
        <v>8.110300081103001E-4</v>
      </c>
      <c r="R5" s="5">
        <f t="shared" si="6"/>
        <v>0</v>
      </c>
      <c r="S5" s="5">
        <f t="shared" si="6"/>
        <v>8.110300081103001E-4</v>
      </c>
      <c r="T5" s="5">
        <f t="shared" si="6"/>
        <v>0</v>
      </c>
      <c r="U5" s="5">
        <f t="shared" si="6"/>
        <v>0</v>
      </c>
      <c r="V5" s="5">
        <f t="shared" si="6"/>
        <v>1.6220600162206002E-3</v>
      </c>
      <c r="W5" s="5">
        <f t="shared" si="6"/>
        <v>3.2441200324412004E-3</v>
      </c>
      <c r="X5" s="5">
        <f t="shared" si="6"/>
        <v>0</v>
      </c>
      <c r="Y5" s="5">
        <f t="shared" si="6"/>
        <v>4.8661800486618006E-3</v>
      </c>
      <c r="Z5" s="5">
        <f t="shared" si="6"/>
        <v>3.7307380373073802E-2</v>
      </c>
      <c r="AA5" s="5">
        <f t="shared" si="6"/>
        <v>7.7047850770478502E-2</v>
      </c>
      <c r="AB5" s="5">
        <f t="shared" si="6"/>
        <v>0.13544201135442011</v>
      </c>
      <c r="AC5" s="5">
        <f t="shared" si="6"/>
        <v>8.9213300892133016E-2</v>
      </c>
      <c r="AD5" s="5">
        <f t="shared" si="6"/>
        <v>8.0291970802919707E-2</v>
      </c>
      <c r="AE5" s="5">
        <f t="shared" si="6"/>
        <v>9.9756690997566913E-2</v>
      </c>
      <c r="AF5" s="5">
        <f t="shared" si="6"/>
        <v>3.3252230332522302E-2</v>
      </c>
      <c r="AG5" s="5">
        <f t="shared" si="6"/>
        <v>2.6763990267639901E-2</v>
      </c>
      <c r="AH5" s="5">
        <f t="shared" si="6"/>
        <v>8.110300081103001E-4</v>
      </c>
      <c r="AI5" s="5">
        <f t="shared" si="6"/>
        <v>2.4330900243309003E-3</v>
      </c>
      <c r="AJ5" s="5">
        <f t="shared" si="6"/>
        <v>8.191403081914031E-2</v>
      </c>
      <c r="AK5" s="5">
        <f t="shared" si="6"/>
        <v>8.7591240875912413E-2</v>
      </c>
      <c r="AL5" s="5">
        <f t="shared" si="6"/>
        <v>7.8669910786699104E-2</v>
      </c>
      <c r="AM5" s="5">
        <f t="shared" si="6"/>
        <v>7.380373073803731E-2</v>
      </c>
      <c r="AN5" s="5">
        <f t="shared" si="6"/>
        <v>7.2992700729927001E-2</v>
      </c>
      <c r="AO5" s="5">
        <f t="shared" si="6"/>
        <v>0</v>
      </c>
      <c r="AP5" s="5">
        <f t="shared" si="6"/>
        <v>1.6220600162206002E-3</v>
      </c>
      <c r="AQ5" s="5">
        <f t="shared" si="6"/>
        <v>1.6220600162206002E-3</v>
      </c>
      <c r="AR5" s="5">
        <f t="shared" si="6"/>
        <v>8.110300081103001E-4</v>
      </c>
      <c r="AS5" s="5">
        <f t="shared" si="6"/>
        <v>8.110300081103001E-4</v>
      </c>
      <c r="AT5" s="5">
        <f t="shared" si="6"/>
        <v>0</v>
      </c>
      <c r="AU5" s="5">
        <f t="shared" si="6"/>
        <v>0</v>
      </c>
      <c r="AV5" s="5">
        <f t="shared" si="6"/>
        <v>8.110300081103001E-4</v>
      </c>
      <c r="AW5" s="5">
        <f t="shared" si="6"/>
        <v>0</v>
      </c>
      <c r="AX5" s="5">
        <f t="shared" si="6"/>
        <v>0</v>
      </c>
      <c r="AY5" s="5">
        <f t="shared" si="6"/>
        <v>0</v>
      </c>
      <c r="AZ5" s="5">
        <f t="shared" si="6"/>
        <v>0</v>
      </c>
      <c r="BA5" s="5">
        <f t="shared" si="6"/>
        <v>0</v>
      </c>
      <c r="BB5" s="5">
        <f t="shared" si="6"/>
        <v>0</v>
      </c>
      <c r="BC5" s="5">
        <f t="shared" si="6"/>
        <v>0</v>
      </c>
      <c r="BD5" s="5">
        <f t="shared" si="6"/>
        <v>0</v>
      </c>
      <c r="BE5" s="5">
        <f t="shared" si="6"/>
        <v>0</v>
      </c>
      <c r="BF5" s="5">
        <f t="shared" si="6"/>
        <v>0</v>
      </c>
      <c r="BG5" s="5">
        <f t="shared" si="6"/>
        <v>0</v>
      </c>
      <c r="BH5" s="5">
        <f t="shared" si="6"/>
        <v>0</v>
      </c>
      <c r="BI5" s="5">
        <f t="shared" si="6"/>
        <v>0</v>
      </c>
      <c r="BJ5" s="5">
        <f t="shared" si="6"/>
        <v>0</v>
      </c>
      <c r="BK5" s="5">
        <f t="shared" si="6"/>
        <v>0</v>
      </c>
      <c r="BL5" s="5">
        <f t="shared" si="6"/>
        <v>0</v>
      </c>
      <c r="BM5" s="5">
        <f t="shared" si="6"/>
        <v>0</v>
      </c>
      <c r="BN5" s="5">
        <f t="shared" ref="BN5:BT5" si="7">BN68/$BU68</f>
        <v>0</v>
      </c>
      <c r="BO5" s="5">
        <f t="shared" si="7"/>
        <v>0</v>
      </c>
      <c r="BP5" s="5">
        <f t="shared" si="7"/>
        <v>0</v>
      </c>
      <c r="BQ5" s="5">
        <f t="shared" si="7"/>
        <v>0</v>
      </c>
      <c r="BR5" s="5">
        <f t="shared" si="7"/>
        <v>0</v>
      </c>
      <c r="BS5" s="5">
        <f t="shared" si="7"/>
        <v>0</v>
      </c>
      <c r="BT5" s="5">
        <f t="shared" si="7"/>
        <v>8.110300081103001E-4</v>
      </c>
    </row>
    <row r="6" spans="1:72" x14ac:dyDescent="0.3">
      <c r="A6" t="s">
        <v>13</v>
      </c>
      <c r="B6" s="5">
        <f t="shared" ref="B6:BM6" si="8">B69/$BU69</f>
        <v>1.9089012517385259E-2</v>
      </c>
      <c r="C6" s="5">
        <f t="shared" si="8"/>
        <v>3.4399629114510895E-2</v>
      </c>
      <c r="D6" s="5">
        <f t="shared" si="8"/>
        <v>4.2570700046360689E-2</v>
      </c>
      <c r="E6" s="5">
        <f t="shared" si="8"/>
        <v>4.4100602688919799E-2</v>
      </c>
      <c r="F6" s="5">
        <f t="shared" si="8"/>
        <v>4.3694946685210942E-2</v>
      </c>
      <c r="G6" s="5">
        <f t="shared" si="8"/>
        <v>4.8145572554473805E-2</v>
      </c>
      <c r="H6" s="5">
        <f t="shared" si="8"/>
        <v>5.3001854427445524E-2</v>
      </c>
      <c r="I6" s="5">
        <f t="shared" si="8"/>
        <v>4.7357440890125176E-2</v>
      </c>
      <c r="J6" s="5">
        <f t="shared" si="8"/>
        <v>5.1529902642559113E-2</v>
      </c>
      <c r="K6" s="5">
        <f t="shared" si="8"/>
        <v>5.7545201668984698E-2</v>
      </c>
      <c r="L6" s="5">
        <f t="shared" si="8"/>
        <v>4.4274455261937878E-2</v>
      </c>
      <c r="M6" s="5">
        <f t="shared" si="8"/>
        <v>4.8968474733426054E-2</v>
      </c>
      <c r="N6" s="5">
        <f t="shared" si="8"/>
        <v>4.6233194251274916E-2</v>
      </c>
      <c r="O6" s="5">
        <f t="shared" si="8"/>
        <v>4.5387111729253596E-2</v>
      </c>
      <c r="P6" s="5">
        <f t="shared" si="8"/>
        <v>4.8817802503477052E-2</v>
      </c>
      <c r="Q6" s="5">
        <f t="shared" si="8"/>
        <v>5.5470560964302272E-2</v>
      </c>
      <c r="R6" s="5">
        <f t="shared" si="8"/>
        <v>5.1274918868799257E-2</v>
      </c>
      <c r="S6" s="5">
        <f t="shared" si="8"/>
        <v>4.5282800185442743E-2</v>
      </c>
      <c r="T6" s="5">
        <f t="shared" si="8"/>
        <v>3.3866481223922114E-2</v>
      </c>
      <c r="U6" s="5">
        <f t="shared" si="8"/>
        <v>2.2531293463143254E-2</v>
      </c>
      <c r="V6" s="5">
        <f t="shared" si="8"/>
        <v>1.1566991191469634E-2</v>
      </c>
      <c r="W6" s="5">
        <f t="shared" si="8"/>
        <v>1.0859990727862772E-2</v>
      </c>
      <c r="X6" s="5">
        <f t="shared" si="8"/>
        <v>1.3143254520166899E-2</v>
      </c>
      <c r="Y6" s="5">
        <f t="shared" si="8"/>
        <v>1.1810384793694947E-2</v>
      </c>
      <c r="Z6" s="5">
        <f t="shared" si="8"/>
        <v>1.0465924895688455E-2</v>
      </c>
      <c r="AA6" s="5">
        <f t="shared" si="8"/>
        <v>8.9476124246638845E-3</v>
      </c>
      <c r="AB6" s="5">
        <f t="shared" si="8"/>
        <v>1.0280482151135837E-2</v>
      </c>
      <c r="AC6" s="5">
        <f t="shared" si="8"/>
        <v>9.8168752897542892E-3</v>
      </c>
      <c r="AD6" s="5">
        <f t="shared" si="8"/>
        <v>5.7023643949930458E-3</v>
      </c>
      <c r="AE6" s="5">
        <f t="shared" si="8"/>
        <v>5.1228558182661102E-3</v>
      </c>
      <c r="AF6" s="5">
        <f t="shared" si="8"/>
        <v>1.7153453871117292E-3</v>
      </c>
      <c r="AG6" s="5">
        <f t="shared" si="8"/>
        <v>1.0315252665739454E-3</v>
      </c>
      <c r="AH6" s="5">
        <f t="shared" si="8"/>
        <v>8.8085303662494203E-4</v>
      </c>
      <c r="AI6" s="5">
        <f t="shared" si="8"/>
        <v>2.1905424200278165E-3</v>
      </c>
      <c r="AJ6" s="5">
        <f t="shared" si="8"/>
        <v>3.1177561427909134E-3</v>
      </c>
      <c r="AK6" s="5">
        <f t="shared" si="8"/>
        <v>4.2420027816411684E-3</v>
      </c>
      <c r="AL6" s="5">
        <f t="shared" si="8"/>
        <v>2.0630505331478907E-3</v>
      </c>
      <c r="AM6" s="5">
        <f t="shared" si="8"/>
        <v>1.5183124710245711E-3</v>
      </c>
      <c r="AN6" s="5">
        <f t="shared" si="8"/>
        <v>4.8678720445062589E-4</v>
      </c>
      <c r="AO6" s="5">
        <f t="shared" si="8"/>
        <v>2.8975428836346779E-4</v>
      </c>
      <c r="AP6" s="5">
        <f t="shared" si="8"/>
        <v>2.3180343069077421E-4</v>
      </c>
      <c r="AQ6" s="5">
        <f t="shared" si="8"/>
        <v>1.970329160871581E-4</v>
      </c>
      <c r="AR6" s="5">
        <f t="shared" si="8"/>
        <v>1.3908205841446454E-4</v>
      </c>
      <c r="AS6" s="5">
        <f t="shared" si="8"/>
        <v>1.8544274455261939E-4</v>
      </c>
      <c r="AT6" s="5">
        <f t="shared" si="8"/>
        <v>1.8544274455261939E-4</v>
      </c>
      <c r="AU6" s="5">
        <f t="shared" si="8"/>
        <v>8.1131200741770977E-5</v>
      </c>
      <c r="AV6" s="5">
        <f t="shared" si="8"/>
        <v>3.4770514603616136E-5</v>
      </c>
      <c r="AW6" s="5">
        <f t="shared" si="8"/>
        <v>2.3180343069077424E-5</v>
      </c>
      <c r="AX6" s="5">
        <f t="shared" si="8"/>
        <v>5.7950857672693553E-5</v>
      </c>
      <c r="AY6" s="5">
        <f t="shared" si="8"/>
        <v>0</v>
      </c>
      <c r="AZ6" s="5">
        <f t="shared" si="8"/>
        <v>0</v>
      </c>
      <c r="BA6" s="5">
        <f t="shared" si="8"/>
        <v>0</v>
      </c>
      <c r="BB6" s="5">
        <f t="shared" si="8"/>
        <v>0</v>
      </c>
      <c r="BC6" s="5">
        <f t="shared" si="8"/>
        <v>0</v>
      </c>
      <c r="BD6" s="5">
        <f t="shared" si="8"/>
        <v>1.1590171534538712E-5</v>
      </c>
      <c r="BE6" s="5">
        <f t="shared" si="8"/>
        <v>0</v>
      </c>
      <c r="BF6" s="5">
        <f t="shared" si="8"/>
        <v>0</v>
      </c>
      <c r="BG6" s="5">
        <f t="shared" si="8"/>
        <v>0</v>
      </c>
      <c r="BH6" s="5">
        <f t="shared" si="8"/>
        <v>0</v>
      </c>
      <c r="BI6" s="5">
        <f t="shared" si="8"/>
        <v>0</v>
      </c>
      <c r="BJ6" s="5">
        <f t="shared" si="8"/>
        <v>0</v>
      </c>
      <c r="BK6" s="5">
        <f t="shared" si="8"/>
        <v>0</v>
      </c>
      <c r="BL6" s="5">
        <f t="shared" si="8"/>
        <v>0</v>
      </c>
      <c r="BM6" s="5">
        <f t="shared" si="8"/>
        <v>0</v>
      </c>
      <c r="BN6" s="5">
        <f t="shared" ref="BN6:BT6" si="9">BN69/$BU69</f>
        <v>0</v>
      </c>
      <c r="BO6" s="5">
        <f t="shared" si="9"/>
        <v>1.1590171534538712E-5</v>
      </c>
      <c r="BP6" s="5">
        <f t="shared" si="9"/>
        <v>0</v>
      </c>
      <c r="BQ6" s="5">
        <f t="shared" si="9"/>
        <v>0</v>
      </c>
      <c r="BR6" s="5">
        <f t="shared" si="9"/>
        <v>0</v>
      </c>
      <c r="BS6" s="5">
        <f t="shared" si="9"/>
        <v>0</v>
      </c>
      <c r="BT6" s="5">
        <f t="shared" si="9"/>
        <v>4.6360686138154848E-5</v>
      </c>
    </row>
    <row r="7" spans="1:72" x14ac:dyDescent="0.3">
      <c r="A7" t="s">
        <v>129</v>
      </c>
      <c r="B7" s="5">
        <f t="shared" ref="B7:BM7" si="10">B70/$BU70</f>
        <v>0</v>
      </c>
      <c r="C7" s="5">
        <f t="shared" si="10"/>
        <v>0</v>
      </c>
      <c r="D7" s="5">
        <f t="shared" si="10"/>
        <v>0</v>
      </c>
      <c r="E7" s="5">
        <f t="shared" si="10"/>
        <v>0</v>
      </c>
      <c r="F7" s="5">
        <f t="shared" si="10"/>
        <v>0</v>
      </c>
      <c r="G7" s="5">
        <f t="shared" si="10"/>
        <v>0</v>
      </c>
      <c r="H7" s="5">
        <f t="shared" si="10"/>
        <v>0</v>
      </c>
      <c r="I7" s="5">
        <f t="shared" si="10"/>
        <v>0</v>
      </c>
      <c r="J7" s="5">
        <f t="shared" si="10"/>
        <v>0</v>
      </c>
      <c r="K7" s="5">
        <f t="shared" si="10"/>
        <v>0</v>
      </c>
      <c r="L7" s="5">
        <f t="shared" si="10"/>
        <v>0</v>
      </c>
      <c r="M7" s="5">
        <f t="shared" si="10"/>
        <v>0</v>
      </c>
      <c r="N7" s="5">
        <f t="shared" si="10"/>
        <v>0</v>
      </c>
      <c r="O7" s="5">
        <f t="shared" si="10"/>
        <v>0</v>
      </c>
      <c r="P7" s="5">
        <f t="shared" si="10"/>
        <v>0</v>
      </c>
      <c r="Q7" s="5">
        <f t="shared" si="10"/>
        <v>0</v>
      </c>
      <c r="R7" s="5">
        <f t="shared" si="10"/>
        <v>0</v>
      </c>
      <c r="S7" s="5">
        <f t="shared" si="10"/>
        <v>0</v>
      </c>
      <c r="T7" s="5">
        <f t="shared" si="10"/>
        <v>0</v>
      </c>
      <c r="U7" s="5">
        <f t="shared" si="10"/>
        <v>0</v>
      </c>
      <c r="V7" s="5">
        <f t="shared" si="10"/>
        <v>0</v>
      </c>
      <c r="W7" s="5">
        <f t="shared" si="10"/>
        <v>0</v>
      </c>
      <c r="X7" s="5">
        <f t="shared" si="10"/>
        <v>7.993605115907274E-4</v>
      </c>
      <c r="Y7" s="5">
        <f t="shared" si="10"/>
        <v>7.993605115907274E-4</v>
      </c>
      <c r="Z7" s="5">
        <f t="shared" si="10"/>
        <v>0</v>
      </c>
      <c r="AA7" s="5">
        <f t="shared" si="10"/>
        <v>3.1974420463629096E-3</v>
      </c>
      <c r="AB7" s="5">
        <f t="shared" si="10"/>
        <v>0</v>
      </c>
      <c r="AC7" s="5">
        <f t="shared" si="10"/>
        <v>7.993605115907274E-4</v>
      </c>
      <c r="AD7" s="5">
        <f t="shared" si="10"/>
        <v>0</v>
      </c>
      <c r="AE7" s="5">
        <f t="shared" si="10"/>
        <v>3.9968025579536371E-3</v>
      </c>
      <c r="AF7" s="5">
        <f t="shared" si="10"/>
        <v>7.993605115907274E-4</v>
      </c>
      <c r="AG7" s="5">
        <f t="shared" si="10"/>
        <v>0</v>
      </c>
      <c r="AH7" s="5">
        <f t="shared" si="10"/>
        <v>7.993605115907274E-4</v>
      </c>
      <c r="AI7" s="5">
        <f t="shared" si="10"/>
        <v>1.5987210231814548E-3</v>
      </c>
      <c r="AJ7" s="5">
        <f t="shared" si="10"/>
        <v>4.7961630695443642E-3</v>
      </c>
      <c r="AK7" s="5">
        <f t="shared" si="10"/>
        <v>2.3980815347721821E-3</v>
      </c>
      <c r="AL7" s="5">
        <f t="shared" si="10"/>
        <v>5.5955235811350921E-3</v>
      </c>
      <c r="AM7" s="5">
        <f t="shared" si="10"/>
        <v>8.7929656274980013E-3</v>
      </c>
      <c r="AN7" s="5">
        <f t="shared" si="10"/>
        <v>6.3948840927258192E-3</v>
      </c>
      <c r="AO7" s="5">
        <f t="shared" si="10"/>
        <v>7.59392486011191E-2</v>
      </c>
      <c r="AP7" s="5">
        <f t="shared" si="10"/>
        <v>9.0327737809752201E-2</v>
      </c>
      <c r="AQ7" s="5">
        <f t="shared" si="10"/>
        <v>0.12310151878497202</v>
      </c>
      <c r="AR7" s="5">
        <f t="shared" si="10"/>
        <v>1.5187849720223821E-2</v>
      </c>
      <c r="AS7" s="5">
        <f t="shared" si="10"/>
        <v>4.7961630695443642E-3</v>
      </c>
      <c r="AT7" s="5">
        <f t="shared" si="10"/>
        <v>1.3589128697042365E-2</v>
      </c>
      <c r="AU7" s="5">
        <f t="shared" si="10"/>
        <v>9.2725819344524382E-2</v>
      </c>
      <c r="AV7" s="5">
        <f t="shared" si="10"/>
        <v>8.6330935251798566E-2</v>
      </c>
      <c r="AW7" s="5">
        <f t="shared" si="10"/>
        <v>7.1942446043165464E-2</v>
      </c>
      <c r="AX7" s="5">
        <f t="shared" si="10"/>
        <v>9.8321342925659472E-2</v>
      </c>
      <c r="AY7" s="5">
        <f t="shared" si="10"/>
        <v>6.0751398880895285E-2</v>
      </c>
      <c r="AZ7" s="5">
        <f t="shared" si="10"/>
        <v>4.9560351718625099E-2</v>
      </c>
      <c r="BA7" s="5">
        <f t="shared" si="10"/>
        <v>2.8776978417266189E-2</v>
      </c>
      <c r="BB7" s="5">
        <f t="shared" si="10"/>
        <v>7.993605115907274E-4</v>
      </c>
      <c r="BC7" s="5">
        <f t="shared" si="10"/>
        <v>3.9968025579536368E-2</v>
      </c>
      <c r="BD7" s="5">
        <f t="shared" si="10"/>
        <v>4.396482813749001E-2</v>
      </c>
      <c r="BE7" s="5">
        <f t="shared" si="10"/>
        <v>3.5971223021582732E-2</v>
      </c>
      <c r="BF7" s="5">
        <f t="shared" si="10"/>
        <v>1.6786570743405275E-2</v>
      </c>
      <c r="BG7" s="5">
        <f t="shared" si="10"/>
        <v>7.9936051159072742E-3</v>
      </c>
      <c r="BH7" s="5">
        <f t="shared" si="10"/>
        <v>1.5987210231814548E-3</v>
      </c>
      <c r="BI7" s="5">
        <f t="shared" si="10"/>
        <v>0</v>
      </c>
      <c r="BJ7" s="5">
        <f t="shared" si="10"/>
        <v>0</v>
      </c>
      <c r="BK7" s="5">
        <f t="shared" si="10"/>
        <v>0</v>
      </c>
      <c r="BL7" s="5">
        <f t="shared" si="10"/>
        <v>0</v>
      </c>
      <c r="BM7" s="5">
        <f t="shared" si="10"/>
        <v>0</v>
      </c>
      <c r="BN7" s="5">
        <f t="shared" ref="BN7:BT7" si="11">BN70/$BU70</f>
        <v>0</v>
      </c>
      <c r="BO7" s="5">
        <f t="shared" si="11"/>
        <v>0</v>
      </c>
      <c r="BP7" s="5">
        <f t="shared" si="11"/>
        <v>0</v>
      </c>
      <c r="BQ7" s="5">
        <f t="shared" si="11"/>
        <v>0</v>
      </c>
      <c r="BR7" s="5">
        <f t="shared" si="11"/>
        <v>0</v>
      </c>
      <c r="BS7" s="5">
        <f t="shared" si="11"/>
        <v>0</v>
      </c>
      <c r="BT7" s="5">
        <f t="shared" si="11"/>
        <v>7.993605115907274E-4</v>
      </c>
    </row>
    <row r="8" spans="1:72" x14ac:dyDescent="0.3">
      <c r="A8" t="s">
        <v>27</v>
      </c>
      <c r="B8" s="5">
        <f t="shared" ref="B8:BM8" si="12">B71/$BU71</f>
        <v>3.3386522646372901E-2</v>
      </c>
      <c r="C8" s="5">
        <f t="shared" si="12"/>
        <v>3.9891984779673498E-2</v>
      </c>
      <c r="D8" s="5">
        <f t="shared" si="12"/>
        <v>4.7097090953725294E-2</v>
      </c>
      <c r="E8" s="5">
        <f t="shared" si="12"/>
        <v>4.767399042592365E-2</v>
      </c>
      <c r="F8" s="5">
        <f t="shared" si="12"/>
        <v>4.8619123603780533E-2</v>
      </c>
      <c r="G8" s="5">
        <f t="shared" si="12"/>
        <v>4.6053762121026146E-2</v>
      </c>
      <c r="H8" s="5">
        <f t="shared" si="12"/>
        <v>4.6004664293605009E-2</v>
      </c>
      <c r="I8" s="5">
        <f t="shared" si="12"/>
        <v>5.0362096477230882E-2</v>
      </c>
      <c r="J8" s="5">
        <f t="shared" si="12"/>
        <v>4.8496379035227688E-2</v>
      </c>
      <c r="K8" s="5">
        <f t="shared" si="12"/>
        <v>5.5149134650791701E-2</v>
      </c>
      <c r="L8" s="5">
        <f t="shared" si="12"/>
        <v>4.9515158954216279E-2</v>
      </c>
      <c r="M8" s="5">
        <f t="shared" si="12"/>
        <v>4.5722351785933472E-2</v>
      </c>
      <c r="N8" s="5">
        <f t="shared" si="12"/>
        <v>4.2874677795507549E-2</v>
      </c>
      <c r="O8" s="5">
        <f t="shared" si="12"/>
        <v>4.5255922425432672E-2</v>
      </c>
      <c r="P8" s="5">
        <f t="shared" si="12"/>
        <v>4.4126672394746533E-2</v>
      </c>
      <c r="Q8" s="5">
        <f t="shared" si="12"/>
        <v>4.0481158708727136E-2</v>
      </c>
      <c r="R8" s="5">
        <f t="shared" si="12"/>
        <v>3.6369215662206945E-2</v>
      </c>
      <c r="S8" s="5">
        <f t="shared" si="12"/>
        <v>3.4466674849637904E-2</v>
      </c>
      <c r="T8" s="5">
        <f t="shared" si="12"/>
        <v>2.9556892107524241E-2</v>
      </c>
      <c r="U8" s="5">
        <f t="shared" si="12"/>
        <v>2.3849269669817111E-2</v>
      </c>
      <c r="V8" s="5">
        <f t="shared" si="12"/>
        <v>2.0400147293482263E-2</v>
      </c>
      <c r="W8" s="5">
        <f t="shared" si="12"/>
        <v>1.5649932490487295E-2</v>
      </c>
      <c r="X8" s="5">
        <f t="shared" si="12"/>
        <v>1.8276666257518105E-2</v>
      </c>
      <c r="Y8" s="5">
        <f t="shared" si="12"/>
        <v>1.2740886215784952E-2</v>
      </c>
      <c r="Z8" s="5">
        <f t="shared" si="12"/>
        <v>1.0200073646741132E-2</v>
      </c>
      <c r="AA8" s="5">
        <f t="shared" si="12"/>
        <v>9.4881551491346507E-3</v>
      </c>
      <c r="AB8" s="5">
        <f t="shared" si="12"/>
        <v>8.8744323063704427E-3</v>
      </c>
      <c r="AC8" s="5">
        <f t="shared" si="12"/>
        <v>7.892475757947711E-3</v>
      </c>
      <c r="AD8" s="5">
        <f t="shared" si="12"/>
        <v>8.0520436970664046E-3</v>
      </c>
      <c r="AE8" s="5">
        <f t="shared" si="12"/>
        <v>8.4202774027249301E-3</v>
      </c>
      <c r="AF8" s="5">
        <f t="shared" si="12"/>
        <v>2.405793543635694E-3</v>
      </c>
      <c r="AG8" s="5">
        <f t="shared" si="12"/>
        <v>1.0924266601202897E-3</v>
      </c>
      <c r="AH8" s="5">
        <f t="shared" si="12"/>
        <v>1.1906223149625629E-3</v>
      </c>
      <c r="AI8" s="5">
        <f t="shared" si="12"/>
        <v>1.6938750460292133E-3</v>
      </c>
      <c r="AJ8" s="5">
        <f t="shared" si="12"/>
        <v>2.5899103964649563E-3</v>
      </c>
      <c r="AK8" s="5">
        <f t="shared" si="12"/>
        <v>3.3877500920584266E-3</v>
      </c>
      <c r="AL8" s="5">
        <f t="shared" si="12"/>
        <v>3.2036332392291643E-3</v>
      </c>
      <c r="AM8" s="5">
        <f t="shared" si="12"/>
        <v>2.3321468025039893E-3</v>
      </c>
      <c r="AN8" s="5">
        <f t="shared" si="12"/>
        <v>1.129250030686142E-3</v>
      </c>
      <c r="AO8" s="5">
        <f t="shared" si="12"/>
        <v>6.9964404075119671E-4</v>
      </c>
      <c r="AP8" s="5">
        <f t="shared" si="12"/>
        <v>2.8231250767153551E-4</v>
      </c>
      <c r="AQ8" s="5">
        <f t="shared" si="12"/>
        <v>3.0686142138210387E-4</v>
      </c>
      <c r="AR8" s="5">
        <f t="shared" si="12"/>
        <v>2.9458696452681969E-4</v>
      </c>
      <c r="AS8" s="5">
        <f t="shared" si="12"/>
        <v>1.841168528292623E-4</v>
      </c>
      <c r="AT8" s="5">
        <f t="shared" si="12"/>
        <v>2.4548913710568308E-4</v>
      </c>
      <c r="AU8" s="5">
        <f t="shared" si="12"/>
        <v>2.8231250767153551E-4</v>
      </c>
      <c r="AV8" s="5">
        <f t="shared" si="12"/>
        <v>2.086657665398306E-4</v>
      </c>
      <c r="AW8" s="5">
        <f t="shared" si="12"/>
        <v>1.4729348226340984E-4</v>
      </c>
      <c r="AX8" s="5">
        <f t="shared" si="12"/>
        <v>1.59567939118694E-4</v>
      </c>
      <c r="AY8" s="5">
        <f t="shared" si="12"/>
        <v>2.2094022339511475E-4</v>
      </c>
      <c r="AZ8" s="5">
        <f t="shared" si="12"/>
        <v>2.2094022339511475E-4</v>
      </c>
      <c r="BA8" s="5">
        <f t="shared" si="12"/>
        <v>2.086657665398306E-4</v>
      </c>
      <c r="BB8" s="5">
        <f t="shared" si="12"/>
        <v>2.2094022339511475E-4</v>
      </c>
      <c r="BC8" s="5">
        <f t="shared" si="12"/>
        <v>2.086657665398306E-4</v>
      </c>
      <c r="BD8" s="5">
        <f t="shared" si="12"/>
        <v>4.9097827421136613E-5</v>
      </c>
      <c r="BE8" s="5">
        <f t="shared" si="12"/>
        <v>2.4548913710568306E-5</v>
      </c>
      <c r="BF8" s="5">
        <f t="shared" si="12"/>
        <v>6.1372284276420771E-5</v>
      </c>
      <c r="BG8" s="5">
        <f t="shared" si="12"/>
        <v>3.6823370565852461E-5</v>
      </c>
      <c r="BH8" s="5">
        <f t="shared" si="12"/>
        <v>1.2274456855284153E-5</v>
      </c>
      <c r="BI8" s="5">
        <f t="shared" si="12"/>
        <v>3.6823370565852461E-5</v>
      </c>
      <c r="BJ8" s="5">
        <f t="shared" si="12"/>
        <v>2.4548913710568306E-5</v>
      </c>
      <c r="BK8" s="5">
        <f t="shared" si="12"/>
        <v>1.2274456855284153E-5</v>
      </c>
      <c r="BL8" s="5">
        <f t="shared" si="12"/>
        <v>8.5921197986989074E-5</v>
      </c>
      <c r="BM8" s="5">
        <f t="shared" si="12"/>
        <v>1.2274456855284153E-5</v>
      </c>
      <c r="BN8" s="5">
        <f t="shared" ref="BN8:BT8" si="13">BN71/$BU71</f>
        <v>1.2274456855284153E-5</v>
      </c>
      <c r="BO8" s="5">
        <f t="shared" si="13"/>
        <v>0</v>
      </c>
      <c r="BP8" s="5">
        <f t="shared" si="13"/>
        <v>0</v>
      </c>
      <c r="BQ8" s="5">
        <f t="shared" si="13"/>
        <v>1.2274456855284153E-5</v>
      </c>
      <c r="BR8" s="5">
        <f t="shared" si="13"/>
        <v>0</v>
      </c>
      <c r="BS8" s="5">
        <f t="shared" si="13"/>
        <v>0</v>
      </c>
      <c r="BT8" s="5">
        <f t="shared" si="13"/>
        <v>1.7552473303056339E-3</v>
      </c>
    </row>
    <row r="9" spans="1:72" x14ac:dyDescent="0.3">
      <c r="A9" t="s">
        <v>6</v>
      </c>
      <c r="B9" s="5">
        <f t="shared" ref="B9:BM9" si="14">B72/$BU72</f>
        <v>1.4128895184135978E-2</v>
      </c>
      <c r="C9" s="5">
        <f t="shared" si="14"/>
        <v>5.9808781869688382E-2</v>
      </c>
      <c r="D9" s="5">
        <f t="shared" si="14"/>
        <v>9.9787535410764877E-2</v>
      </c>
      <c r="E9" s="5">
        <f t="shared" si="14"/>
        <v>0.10623229461756374</v>
      </c>
      <c r="F9" s="5">
        <f t="shared" si="14"/>
        <v>0.1026558073654391</v>
      </c>
      <c r="G9" s="5">
        <f t="shared" si="14"/>
        <v>0.14939801699716715</v>
      </c>
      <c r="H9" s="5">
        <f t="shared" si="14"/>
        <v>0.13866855524079319</v>
      </c>
      <c r="I9" s="5">
        <f t="shared" si="14"/>
        <v>0.10555949008498583</v>
      </c>
      <c r="J9" s="5">
        <f t="shared" si="14"/>
        <v>9.2245042492917845E-2</v>
      </c>
      <c r="K9" s="5">
        <f t="shared" si="14"/>
        <v>8.6862606232294623E-2</v>
      </c>
      <c r="L9" s="5">
        <f t="shared" si="14"/>
        <v>7.9320113314447598E-3</v>
      </c>
      <c r="M9" s="5">
        <f t="shared" si="14"/>
        <v>1.6997167138810198E-3</v>
      </c>
      <c r="N9" s="5">
        <f t="shared" si="14"/>
        <v>1.9830028328611899E-3</v>
      </c>
      <c r="O9" s="5">
        <f t="shared" si="14"/>
        <v>2.3371104815864021E-3</v>
      </c>
      <c r="P9" s="5">
        <f t="shared" si="14"/>
        <v>1.8059490084985836E-3</v>
      </c>
      <c r="Q9" s="5">
        <f t="shared" si="14"/>
        <v>2.8682719546742211E-3</v>
      </c>
      <c r="R9" s="5">
        <f t="shared" si="14"/>
        <v>1.8413597733711049E-3</v>
      </c>
      <c r="S9" s="5">
        <f t="shared" si="14"/>
        <v>1.6997167138810198E-3</v>
      </c>
      <c r="T9" s="5">
        <f t="shared" si="14"/>
        <v>9.2067988668555244E-4</v>
      </c>
      <c r="U9" s="5">
        <f t="shared" si="14"/>
        <v>1.4164305949008499E-3</v>
      </c>
      <c r="V9" s="5">
        <f t="shared" si="14"/>
        <v>1.4164305949008499E-3</v>
      </c>
      <c r="W9" s="5">
        <f t="shared" si="14"/>
        <v>1.4164305949008499E-3</v>
      </c>
      <c r="X9" s="5">
        <f t="shared" si="14"/>
        <v>1.7705382436260624E-3</v>
      </c>
      <c r="Y9" s="5">
        <f t="shared" si="14"/>
        <v>2.1954674220963171E-3</v>
      </c>
      <c r="Z9" s="5">
        <f t="shared" si="14"/>
        <v>2.5141643059490085E-3</v>
      </c>
      <c r="AA9" s="5">
        <f t="shared" si="14"/>
        <v>2.0892351274787537E-3</v>
      </c>
      <c r="AB9" s="5">
        <f t="shared" si="14"/>
        <v>1.8059490084985836E-3</v>
      </c>
      <c r="AC9" s="5">
        <f t="shared" si="14"/>
        <v>1.593484419263456E-3</v>
      </c>
      <c r="AD9" s="5">
        <f t="shared" si="14"/>
        <v>1.4164305949008499E-3</v>
      </c>
      <c r="AE9" s="5">
        <f t="shared" si="14"/>
        <v>8.1444759206798865E-4</v>
      </c>
      <c r="AF9" s="5">
        <f t="shared" si="14"/>
        <v>2.4787535410764874E-4</v>
      </c>
      <c r="AG9" s="5">
        <f t="shared" si="14"/>
        <v>1.0623229461756374E-4</v>
      </c>
      <c r="AH9" s="5">
        <f t="shared" si="14"/>
        <v>7.0821529745042488E-5</v>
      </c>
      <c r="AI9" s="5">
        <f t="shared" si="14"/>
        <v>3.5410764872521244E-5</v>
      </c>
      <c r="AJ9" s="5">
        <f t="shared" si="14"/>
        <v>1.0623229461756374E-4</v>
      </c>
      <c r="AK9" s="5">
        <f t="shared" si="14"/>
        <v>3.1869688385269122E-4</v>
      </c>
      <c r="AL9" s="5">
        <f t="shared" si="14"/>
        <v>2.4787535410764874E-4</v>
      </c>
      <c r="AM9" s="5">
        <f t="shared" si="14"/>
        <v>7.0821529745042488E-5</v>
      </c>
      <c r="AN9" s="5">
        <f t="shared" si="14"/>
        <v>7.0821529745042488E-5</v>
      </c>
      <c r="AO9" s="5">
        <f t="shared" si="14"/>
        <v>0</v>
      </c>
      <c r="AP9" s="5">
        <f t="shared" si="14"/>
        <v>3.5410764872521244E-5</v>
      </c>
      <c r="AQ9" s="5">
        <f t="shared" si="14"/>
        <v>0</v>
      </c>
      <c r="AR9" s="5">
        <f t="shared" si="14"/>
        <v>0</v>
      </c>
      <c r="AS9" s="5">
        <f t="shared" si="14"/>
        <v>0</v>
      </c>
      <c r="AT9" s="5">
        <f t="shared" si="14"/>
        <v>0</v>
      </c>
      <c r="AU9" s="5">
        <f t="shared" si="14"/>
        <v>3.5410764872521244E-5</v>
      </c>
      <c r="AV9" s="5">
        <f t="shared" si="14"/>
        <v>7.0821529745042488E-5</v>
      </c>
      <c r="AW9" s="5">
        <f t="shared" si="14"/>
        <v>1.4164305949008498E-4</v>
      </c>
      <c r="AX9" s="5">
        <f t="shared" si="14"/>
        <v>7.0821529745042488E-5</v>
      </c>
      <c r="AY9" s="5">
        <f t="shared" si="14"/>
        <v>2.4787535410764874E-4</v>
      </c>
      <c r="AZ9" s="5">
        <f t="shared" si="14"/>
        <v>1.0623229461756374E-4</v>
      </c>
      <c r="BA9" s="5">
        <f t="shared" si="14"/>
        <v>7.0821529745042488E-5</v>
      </c>
      <c r="BB9" s="5">
        <f t="shared" si="14"/>
        <v>0</v>
      </c>
      <c r="BC9" s="5">
        <f t="shared" si="14"/>
        <v>7.0821529745042488E-5</v>
      </c>
      <c r="BD9" s="5">
        <f t="shared" si="14"/>
        <v>1.4164305949008498E-4</v>
      </c>
      <c r="BE9" s="5">
        <f t="shared" si="14"/>
        <v>3.5410764872521244E-5</v>
      </c>
      <c r="BF9" s="5">
        <f t="shared" si="14"/>
        <v>0</v>
      </c>
      <c r="BG9" s="5">
        <f t="shared" si="14"/>
        <v>0</v>
      </c>
      <c r="BH9" s="5">
        <f t="shared" si="14"/>
        <v>1.4164305949008498E-4</v>
      </c>
      <c r="BI9" s="5">
        <f t="shared" si="14"/>
        <v>3.5410764872521244E-5</v>
      </c>
      <c r="BJ9" s="5">
        <f t="shared" si="14"/>
        <v>7.0821529745042488E-5</v>
      </c>
      <c r="BK9" s="5">
        <f t="shared" si="14"/>
        <v>0</v>
      </c>
      <c r="BL9" s="5">
        <f t="shared" si="14"/>
        <v>1.0623229461756374E-4</v>
      </c>
      <c r="BM9" s="5">
        <f t="shared" si="14"/>
        <v>3.5410764872521244E-5</v>
      </c>
      <c r="BN9" s="5">
        <f t="shared" ref="BN9:BT9" si="15">BN72/$BU72</f>
        <v>0</v>
      </c>
      <c r="BO9" s="5">
        <f t="shared" si="15"/>
        <v>3.5410764872521244E-5</v>
      </c>
      <c r="BP9" s="5">
        <f t="shared" si="15"/>
        <v>3.5410764872521244E-5</v>
      </c>
      <c r="BQ9" s="5">
        <f t="shared" si="15"/>
        <v>7.0821529745042488E-5</v>
      </c>
      <c r="BR9" s="5">
        <f t="shared" si="15"/>
        <v>0</v>
      </c>
      <c r="BS9" s="5">
        <f t="shared" si="15"/>
        <v>0</v>
      </c>
      <c r="BT9" s="5">
        <f t="shared" si="15"/>
        <v>2.8328611898016995E-4</v>
      </c>
    </row>
    <row r="10" spans="1:72" x14ac:dyDescent="0.3">
      <c r="A10" t="s">
        <v>63</v>
      </c>
      <c r="B10" s="5">
        <f t="shared" ref="B10:BM10" si="16">B73/$BU73</f>
        <v>9.584970765839164E-5</v>
      </c>
      <c r="C10" s="5">
        <f t="shared" si="16"/>
        <v>7.6679766126713312E-4</v>
      </c>
      <c r="D10" s="5">
        <f t="shared" si="16"/>
        <v>2.3962426914597912E-3</v>
      </c>
      <c r="E10" s="5">
        <f t="shared" si="16"/>
        <v>6.1343812901370649E-3</v>
      </c>
      <c r="F10" s="5">
        <f t="shared" si="16"/>
        <v>1.2364612287932522E-2</v>
      </c>
      <c r="G10" s="5">
        <f t="shared" si="16"/>
        <v>1.3706508195150005E-2</v>
      </c>
      <c r="H10" s="5">
        <f t="shared" si="16"/>
        <v>3.5368542125946513E-2</v>
      </c>
      <c r="I10" s="5">
        <f t="shared" si="16"/>
        <v>3.9298380139940574E-2</v>
      </c>
      <c r="J10" s="5">
        <f t="shared" si="16"/>
        <v>4.5049362599444073E-2</v>
      </c>
      <c r="K10" s="5">
        <f t="shared" si="16"/>
        <v>5.4250934534649672E-2</v>
      </c>
      <c r="L10" s="5">
        <f t="shared" si="16"/>
        <v>5.9235119332886034E-2</v>
      </c>
      <c r="M10" s="5">
        <f t="shared" si="16"/>
        <v>6.642384740726541E-2</v>
      </c>
      <c r="N10" s="5">
        <f t="shared" si="16"/>
        <v>8.434774273938464E-2</v>
      </c>
      <c r="O10" s="5">
        <f t="shared" si="16"/>
        <v>9.2207418767372762E-2</v>
      </c>
      <c r="P10" s="5">
        <f t="shared" si="16"/>
        <v>7.5625419342471009E-2</v>
      </c>
      <c r="Q10" s="5">
        <f t="shared" si="16"/>
        <v>6.8532540975750025E-2</v>
      </c>
      <c r="R10" s="5">
        <f t="shared" si="16"/>
        <v>7.5433719927154225E-2</v>
      </c>
      <c r="S10" s="5">
        <f t="shared" si="16"/>
        <v>6.5657049745998272E-2</v>
      </c>
      <c r="T10" s="5">
        <f t="shared" si="16"/>
        <v>5.2621489504457011E-2</v>
      </c>
      <c r="U10" s="5">
        <f t="shared" si="16"/>
        <v>3.872328189399022E-2</v>
      </c>
      <c r="V10" s="5">
        <f t="shared" si="16"/>
        <v>1.878654270104476E-2</v>
      </c>
      <c r="W10" s="5">
        <f t="shared" si="16"/>
        <v>1.456915556407553E-2</v>
      </c>
      <c r="X10" s="5">
        <f t="shared" si="16"/>
        <v>6.8053292437458062E-3</v>
      </c>
      <c r="Y10" s="5">
        <f t="shared" si="16"/>
        <v>4.5049362599444073E-3</v>
      </c>
      <c r="Z10" s="5">
        <f t="shared" si="16"/>
        <v>5.3675836288699322E-3</v>
      </c>
      <c r="AA10" s="5">
        <f t="shared" si="16"/>
        <v>5.559283044186715E-3</v>
      </c>
      <c r="AB10" s="5">
        <f t="shared" si="16"/>
        <v>4.409086552286016E-3</v>
      </c>
      <c r="AC10" s="5">
        <f t="shared" si="16"/>
        <v>1.1501964919006997E-3</v>
      </c>
      <c r="AD10" s="5">
        <f t="shared" si="16"/>
        <v>6.7094795360874153E-4</v>
      </c>
      <c r="AE10" s="5">
        <f t="shared" si="16"/>
        <v>2.8754912297517492E-4</v>
      </c>
      <c r="AF10" s="5">
        <f t="shared" si="16"/>
        <v>9.584970765839164E-5</v>
      </c>
      <c r="AG10" s="5">
        <f t="shared" si="16"/>
        <v>0</v>
      </c>
      <c r="AH10" s="5">
        <f t="shared" si="16"/>
        <v>0</v>
      </c>
      <c r="AI10" s="5">
        <f t="shared" si="16"/>
        <v>0</v>
      </c>
      <c r="AJ10" s="5">
        <f t="shared" si="16"/>
        <v>1.9169941531678328E-4</v>
      </c>
      <c r="AK10" s="5">
        <f t="shared" si="16"/>
        <v>5.7509824595034984E-4</v>
      </c>
      <c r="AL10" s="5">
        <f t="shared" si="16"/>
        <v>7.6679766126713312E-4</v>
      </c>
      <c r="AM10" s="5">
        <f t="shared" si="16"/>
        <v>1.9169941531678328E-4</v>
      </c>
      <c r="AN10" s="5">
        <f t="shared" si="16"/>
        <v>4.3132368446276237E-3</v>
      </c>
      <c r="AO10" s="5">
        <f t="shared" si="16"/>
        <v>4.6966356752611901E-3</v>
      </c>
      <c r="AP10" s="5">
        <f t="shared" si="16"/>
        <v>1.4665005271733922E-2</v>
      </c>
      <c r="AQ10" s="5">
        <f t="shared" si="16"/>
        <v>1.3514808779833222E-2</v>
      </c>
      <c r="AR10" s="5">
        <f t="shared" si="16"/>
        <v>8.5306239815968569E-3</v>
      </c>
      <c r="AS10" s="5">
        <f t="shared" si="16"/>
        <v>7.6679766126713312E-4</v>
      </c>
      <c r="AT10" s="5">
        <f t="shared" si="16"/>
        <v>0</v>
      </c>
      <c r="AU10" s="5">
        <f t="shared" si="16"/>
        <v>9.584970765839164E-5</v>
      </c>
      <c r="AV10" s="5">
        <f t="shared" si="16"/>
        <v>0</v>
      </c>
      <c r="AW10" s="5">
        <f t="shared" si="16"/>
        <v>0</v>
      </c>
      <c r="AX10" s="5">
        <f t="shared" si="16"/>
        <v>0</v>
      </c>
      <c r="AY10" s="5">
        <f t="shared" si="16"/>
        <v>0</v>
      </c>
      <c r="AZ10" s="5">
        <f t="shared" si="16"/>
        <v>0</v>
      </c>
      <c r="BA10" s="5">
        <f t="shared" si="16"/>
        <v>9.584970765839164E-5</v>
      </c>
      <c r="BB10" s="5">
        <f t="shared" si="16"/>
        <v>9.584970765839164E-5</v>
      </c>
      <c r="BC10" s="5">
        <f t="shared" si="16"/>
        <v>0</v>
      </c>
      <c r="BD10" s="5">
        <f t="shared" si="16"/>
        <v>0</v>
      </c>
      <c r="BE10" s="5">
        <f t="shared" si="16"/>
        <v>0</v>
      </c>
      <c r="BF10" s="5">
        <f t="shared" si="16"/>
        <v>0</v>
      </c>
      <c r="BG10" s="5">
        <f t="shared" si="16"/>
        <v>0</v>
      </c>
      <c r="BH10" s="5">
        <f t="shared" si="16"/>
        <v>0</v>
      </c>
      <c r="BI10" s="5">
        <f t="shared" si="16"/>
        <v>0</v>
      </c>
      <c r="BJ10" s="5">
        <f t="shared" si="16"/>
        <v>0</v>
      </c>
      <c r="BK10" s="5">
        <f t="shared" si="16"/>
        <v>0</v>
      </c>
      <c r="BL10" s="5">
        <f t="shared" si="16"/>
        <v>0</v>
      </c>
      <c r="BM10" s="5">
        <f t="shared" si="16"/>
        <v>0</v>
      </c>
      <c r="BN10" s="5">
        <f t="shared" ref="BN10:BT10" si="17">BN73/$BU73</f>
        <v>0</v>
      </c>
      <c r="BO10" s="5">
        <f t="shared" si="17"/>
        <v>0</v>
      </c>
      <c r="BP10" s="5">
        <f t="shared" si="17"/>
        <v>0</v>
      </c>
      <c r="BQ10" s="5">
        <f t="shared" si="17"/>
        <v>9.584970765839164E-5</v>
      </c>
      <c r="BR10" s="5">
        <f t="shared" si="17"/>
        <v>0</v>
      </c>
      <c r="BS10" s="5">
        <f t="shared" si="17"/>
        <v>0</v>
      </c>
      <c r="BT10" s="5">
        <f t="shared" si="17"/>
        <v>9.584970765839164E-4</v>
      </c>
    </row>
    <row r="11" spans="1:72" x14ac:dyDescent="0.3">
      <c r="A11" t="s">
        <v>130</v>
      </c>
      <c r="B11" s="5">
        <f t="shared" ref="B11:BM11" si="18">B74/$BU74</f>
        <v>1.6824741822581341E-2</v>
      </c>
      <c r="C11" s="5">
        <f t="shared" si="18"/>
        <v>3.0651816964092814E-2</v>
      </c>
      <c r="D11" s="5">
        <f t="shared" si="18"/>
        <v>3.0711230177591496E-2</v>
      </c>
      <c r="E11" s="5">
        <f t="shared" si="18"/>
        <v>2.98848463898371E-2</v>
      </c>
      <c r="F11" s="5">
        <f t="shared" si="18"/>
        <v>3.9153307695631509E-2</v>
      </c>
      <c r="G11" s="5">
        <f t="shared" si="18"/>
        <v>4.7660199628397355E-2</v>
      </c>
      <c r="H11" s="5">
        <f t="shared" si="18"/>
        <v>5.0663267510694381E-2</v>
      </c>
      <c r="I11" s="5">
        <f t="shared" si="18"/>
        <v>5.1149375621138138E-2</v>
      </c>
      <c r="J11" s="5">
        <f t="shared" si="18"/>
        <v>4.820031975111265E-2</v>
      </c>
      <c r="K11" s="5">
        <f t="shared" si="18"/>
        <v>5.0803698742600358E-2</v>
      </c>
      <c r="L11" s="5">
        <f t="shared" si="18"/>
        <v>5.0863111956099036E-2</v>
      </c>
      <c r="M11" s="5">
        <f t="shared" si="18"/>
        <v>7.0642310849933027E-2</v>
      </c>
      <c r="N11" s="5">
        <f t="shared" si="18"/>
        <v>6.8676273603249363E-2</v>
      </c>
      <c r="O11" s="5">
        <f t="shared" si="18"/>
        <v>6.7028907228967718E-2</v>
      </c>
      <c r="P11" s="5">
        <f t="shared" si="18"/>
        <v>7.2116838784945778E-2</v>
      </c>
      <c r="Q11" s="5">
        <f t="shared" si="18"/>
        <v>6.2097610508577109E-2</v>
      </c>
      <c r="R11" s="5">
        <f t="shared" si="18"/>
        <v>5.508685131573262E-2</v>
      </c>
      <c r="S11" s="5">
        <f t="shared" si="18"/>
        <v>4.6077647668841551E-2</v>
      </c>
      <c r="T11" s="5">
        <f t="shared" si="18"/>
        <v>3.2261374929784384E-2</v>
      </c>
      <c r="U11" s="5">
        <f t="shared" si="18"/>
        <v>1.8418096184591452E-2</v>
      </c>
      <c r="V11" s="5">
        <f t="shared" si="18"/>
        <v>1.0364905154906451E-2</v>
      </c>
      <c r="W11" s="5">
        <f t="shared" si="18"/>
        <v>1.0337899148770686E-2</v>
      </c>
      <c r="X11" s="5">
        <f t="shared" si="18"/>
        <v>9.3494793242017028E-3</v>
      </c>
      <c r="Y11" s="5">
        <f t="shared" si="18"/>
        <v>6.3842198504947502E-3</v>
      </c>
      <c r="Z11" s="5">
        <f t="shared" si="18"/>
        <v>4.763859482348874E-3</v>
      </c>
      <c r="AA11" s="5">
        <f t="shared" si="18"/>
        <v>3.3649483645162683E-3</v>
      </c>
      <c r="AB11" s="5">
        <f t="shared" si="18"/>
        <v>2.6087801927148599E-3</v>
      </c>
      <c r="AC11" s="5">
        <f t="shared" si="18"/>
        <v>3.2299183338374456E-3</v>
      </c>
      <c r="AD11" s="5">
        <f t="shared" si="18"/>
        <v>3.0840859007043166E-3</v>
      </c>
      <c r="AE11" s="5">
        <f t="shared" si="18"/>
        <v>2.5169597718532602E-3</v>
      </c>
      <c r="AF11" s="5">
        <f t="shared" si="18"/>
        <v>9.884198245689842E-4</v>
      </c>
      <c r="AG11" s="5">
        <f t="shared" si="18"/>
        <v>4.5370090308084515E-4</v>
      </c>
      <c r="AH11" s="5">
        <f t="shared" si="18"/>
        <v>4.2129369571792765E-4</v>
      </c>
      <c r="AI11" s="5">
        <f t="shared" si="18"/>
        <v>3.4027567731063387E-4</v>
      </c>
      <c r="AJ11" s="5">
        <f t="shared" si="18"/>
        <v>2.4305405522188136E-4</v>
      </c>
      <c r="AK11" s="5">
        <f t="shared" si="18"/>
        <v>2.9706606749341051E-4</v>
      </c>
      <c r="AL11" s="5">
        <f t="shared" si="18"/>
        <v>1.6743723804174047E-4</v>
      </c>
      <c r="AM11" s="5">
        <f t="shared" si="18"/>
        <v>1.2422762822451714E-4</v>
      </c>
      <c r="AN11" s="5">
        <f t="shared" si="18"/>
        <v>1.0802402454305838E-4</v>
      </c>
      <c r="AO11" s="5">
        <f t="shared" si="18"/>
        <v>8.1018018407293785E-5</v>
      </c>
      <c r="AP11" s="5">
        <f t="shared" si="18"/>
        <v>1.3503003067882297E-4</v>
      </c>
      <c r="AQ11" s="5">
        <f t="shared" si="18"/>
        <v>1.4583243313312882E-4</v>
      </c>
      <c r="AR11" s="5">
        <f t="shared" si="18"/>
        <v>1.9444324417750507E-4</v>
      </c>
      <c r="AS11" s="5">
        <f t="shared" si="18"/>
        <v>2.4305405522188136E-4</v>
      </c>
      <c r="AT11" s="5">
        <f t="shared" si="18"/>
        <v>8.1018018407293785E-5</v>
      </c>
      <c r="AU11" s="5">
        <f t="shared" si="18"/>
        <v>5.4012012271529188E-5</v>
      </c>
      <c r="AV11" s="5">
        <f t="shared" si="18"/>
        <v>4.3209609817223349E-5</v>
      </c>
      <c r="AW11" s="5">
        <f t="shared" si="18"/>
        <v>4.8610811044376268E-5</v>
      </c>
      <c r="AX11" s="5">
        <f t="shared" si="18"/>
        <v>3.240720736291751E-5</v>
      </c>
      <c r="AY11" s="5">
        <f t="shared" si="18"/>
        <v>3.780840859007043E-5</v>
      </c>
      <c r="AZ11" s="5">
        <f t="shared" si="18"/>
        <v>7.0215615952987946E-5</v>
      </c>
      <c r="BA11" s="5">
        <f t="shared" si="18"/>
        <v>4.3209609817223349E-5</v>
      </c>
      <c r="BB11" s="5">
        <f t="shared" si="18"/>
        <v>4.3209609817223349E-5</v>
      </c>
      <c r="BC11" s="5">
        <f t="shared" si="18"/>
        <v>2.1604804908611675E-5</v>
      </c>
      <c r="BD11" s="5">
        <f t="shared" si="18"/>
        <v>3.240720736291751E-5</v>
      </c>
      <c r="BE11" s="5">
        <f t="shared" si="18"/>
        <v>2.7006006135764594E-5</v>
      </c>
      <c r="BF11" s="5">
        <f t="shared" si="18"/>
        <v>5.4012012271529186E-6</v>
      </c>
      <c r="BG11" s="5">
        <f t="shared" si="18"/>
        <v>1.0802402454305837E-5</v>
      </c>
      <c r="BH11" s="5">
        <f t="shared" si="18"/>
        <v>5.4012012271529186E-6</v>
      </c>
      <c r="BI11" s="5">
        <f t="shared" si="18"/>
        <v>1.0802402454305837E-5</v>
      </c>
      <c r="BJ11" s="5">
        <f t="shared" si="18"/>
        <v>0</v>
      </c>
      <c r="BK11" s="5">
        <f t="shared" si="18"/>
        <v>0</v>
      </c>
      <c r="BL11" s="5">
        <f t="shared" si="18"/>
        <v>1.6203603681458755E-5</v>
      </c>
      <c r="BM11" s="5">
        <f t="shared" si="18"/>
        <v>0</v>
      </c>
      <c r="BN11" s="5">
        <f t="shared" ref="BN11:BT11" si="19">BN74/$BU74</f>
        <v>5.4012012271529186E-6</v>
      </c>
      <c r="BO11" s="5">
        <f t="shared" si="19"/>
        <v>0</v>
      </c>
      <c r="BP11" s="5">
        <f t="shared" si="19"/>
        <v>0</v>
      </c>
      <c r="BQ11" s="5">
        <f t="shared" si="19"/>
        <v>2.7006006135764594E-5</v>
      </c>
      <c r="BR11" s="5">
        <f t="shared" si="19"/>
        <v>1.0802402454305837E-5</v>
      </c>
      <c r="BS11" s="5">
        <f t="shared" si="19"/>
        <v>5.4012012271529186E-6</v>
      </c>
      <c r="BT11" s="5">
        <f t="shared" si="19"/>
        <v>4.4829970185369228E-4</v>
      </c>
    </row>
    <row r="12" spans="1:72" x14ac:dyDescent="0.3">
      <c r="A12" t="s">
        <v>10</v>
      </c>
      <c r="B12" s="5">
        <f t="shared" ref="B12:BM12" si="20">B75/$BU75</f>
        <v>0.11542044879814731</v>
      </c>
      <c r="C12" s="5">
        <f t="shared" si="20"/>
        <v>0.1292357654324274</v>
      </c>
      <c r="D12" s="5">
        <f t="shared" si="20"/>
        <v>9.5642452152154819E-2</v>
      </c>
      <c r="E12" s="5">
        <f t="shared" si="20"/>
        <v>0.10535842627838263</v>
      </c>
      <c r="F12" s="5">
        <f t="shared" si="20"/>
        <v>8.6405621955439618E-2</v>
      </c>
      <c r="G12" s="5">
        <f t="shared" si="20"/>
        <v>6.6175100487129657E-2</v>
      </c>
      <c r="H12" s="5">
        <f t="shared" si="20"/>
        <v>6.8837011206644136E-2</v>
      </c>
      <c r="I12" s="5">
        <f t="shared" si="20"/>
        <v>4.7302153485772089E-2</v>
      </c>
      <c r="J12" s="5">
        <f t="shared" si="20"/>
        <v>4.0567519365400484E-2</v>
      </c>
      <c r="K12" s="5">
        <f t="shared" si="20"/>
        <v>6.6574387095056836E-2</v>
      </c>
      <c r="L12" s="5">
        <f t="shared" si="20"/>
        <v>1.4906700029281019E-2</v>
      </c>
      <c r="M12" s="5">
        <f t="shared" si="20"/>
        <v>1.8100992892698378E-3</v>
      </c>
      <c r="N12" s="5">
        <f t="shared" si="20"/>
        <v>2.0762903612212848E-3</v>
      </c>
      <c r="O12" s="5">
        <f t="shared" si="20"/>
        <v>2.6619107195144674E-4</v>
      </c>
      <c r="P12" s="5">
        <f t="shared" si="20"/>
        <v>2.6619107195144674E-4</v>
      </c>
      <c r="Q12" s="5">
        <f t="shared" si="20"/>
        <v>2.6619107195144675E-5</v>
      </c>
      <c r="R12" s="5">
        <f t="shared" si="20"/>
        <v>0</v>
      </c>
      <c r="S12" s="5">
        <f t="shared" si="20"/>
        <v>0</v>
      </c>
      <c r="T12" s="5">
        <f t="shared" si="20"/>
        <v>5.3238214390289349E-5</v>
      </c>
      <c r="U12" s="5">
        <f t="shared" si="20"/>
        <v>0</v>
      </c>
      <c r="V12" s="5">
        <f t="shared" si="20"/>
        <v>2.6619107195144675E-5</v>
      </c>
      <c r="W12" s="5">
        <f t="shared" si="20"/>
        <v>0</v>
      </c>
      <c r="X12" s="5">
        <f t="shared" si="20"/>
        <v>0</v>
      </c>
      <c r="Y12" s="5">
        <f t="shared" si="20"/>
        <v>0</v>
      </c>
      <c r="Z12" s="5">
        <f t="shared" si="20"/>
        <v>2.6619107195144675E-5</v>
      </c>
      <c r="AA12" s="5">
        <f t="shared" si="20"/>
        <v>9.1303537679346229E-3</v>
      </c>
      <c r="AB12" s="5">
        <f t="shared" si="20"/>
        <v>5.4302978678095141E-3</v>
      </c>
      <c r="AC12" s="5">
        <f t="shared" si="20"/>
        <v>5.323821439028935E-3</v>
      </c>
      <c r="AD12" s="5">
        <f t="shared" si="20"/>
        <v>1.2058455559400537E-2</v>
      </c>
      <c r="AE12" s="5">
        <f t="shared" si="20"/>
        <v>7.879255729762823E-3</v>
      </c>
      <c r="AF12" s="5">
        <f t="shared" si="20"/>
        <v>1.3655601991109219E-2</v>
      </c>
      <c r="AG12" s="5">
        <f t="shared" si="20"/>
        <v>1.0967072164399606E-2</v>
      </c>
      <c r="AH12" s="5">
        <f t="shared" si="20"/>
        <v>1.5971464317086805E-4</v>
      </c>
      <c r="AI12" s="5">
        <f t="shared" si="20"/>
        <v>4.4453909015891606E-3</v>
      </c>
      <c r="AJ12" s="5">
        <f t="shared" si="20"/>
        <v>1.0035403412569543E-2</v>
      </c>
      <c r="AK12" s="5">
        <f t="shared" si="20"/>
        <v>1.0594404663667581E-2</v>
      </c>
      <c r="AL12" s="5">
        <f t="shared" si="20"/>
        <v>8.3850187664705721E-3</v>
      </c>
      <c r="AM12" s="5">
        <f t="shared" si="20"/>
        <v>9.4231639470812156E-3</v>
      </c>
      <c r="AN12" s="5">
        <f t="shared" si="20"/>
        <v>9.0504964463491901E-3</v>
      </c>
      <c r="AO12" s="5">
        <f t="shared" si="20"/>
        <v>1.5625415923549924E-2</v>
      </c>
      <c r="AP12" s="5">
        <f t="shared" si="20"/>
        <v>1.3203077168791759E-2</v>
      </c>
      <c r="AQ12" s="5">
        <f t="shared" si="20"/>
        <v>4.2590571512231479E-4</v>
      </c>
      <c r="AR12" s="5">
        <f t="shared" si="20"/>
        <v>1.2883647882450023E-2</v>
      </c>
      <c r="AS12" s="5">
        <f t="shared" si="20"/>
        <v>1.064764287805787E-4</v>
      </c>
      <c r="AT12" s="5">
        <f t="shared" si="20"/>
        <v>2.6619107195144675E-5</v>
      </c>
      <c r="AU12" s="5">
        <f t="shared" si="20"/>
        <v>0</v>
      </c>
      <c r="AV12" s="5">
        <f t="shared" si="20"/>
        <v>0</v>
      </c>
      <c r="AW12" s="5">
        <f t="shared" si="20"/>
        <v>2.6619107195144675E-5</v>
      </c>
      <c r="AX12" s="5">
        <f t="shared" si="20"/>
        <v>0</v>
      </c>
      <c r="AY12" s="5">
        <f t="shared" si="20"/>
        <v>0</v>
      </c>
      <c r="AZ12" s="5">
        <f t="shared" si="20"/>
        <v>0</v>
      </c>
      <c r="BA12" s="5">
        <f t="shared" si="20"/>
        <v>0</v>
      </c>
      <c r="BB12" s="5">
        <f t="shared" si="20"/>
        <v>0</v>
      </c>
      <c r="BC12" s="5">
        <f t="shared" si="20"/>
        <v>0</v>
      </c>
      <c r="BD12" s="5">
        <f t="shared" si="20"/>
        <v>2.6619107195144675E-5</v>
      </c>
      <c r="BE12" s="5">
        <f t="shared" si="20"/>
        <v>0</v>
      </c>
      <c r="BF12" s="5">
        <f t="shared" si="20"/>
        <v>0</v>
      </c>
      <c r="BG12" s="5">
        <f t="shared" si="20"/>
        <v>0</v>
      </c>
      <c r="BH12" s="5">
        <f t="shared" si="20"/>
        <v>0</v>
      </c>
      <c r="BI12" s="5">
        <f t="shared" si="20"/>
        <v>0</v>
      </c>
      <c r="BJ12" s="5">
        <f t="shared" si="20"/>
        <v>0</v>
      </c>
      <c r="BK12" s="5">
        <f t="shared" si="20"/>
        <v>2.6619107195144675E-5</v>
      </c>
      <c r="BL12" s="5">
        <f t="shared" si="20"/>
        <v>0</v>
      </c>
      <c r="BM12" s="5">
        <f t="shared" si="20"/>
        <v>0</v>
      </c>
      <c r="BN12" s="5">
        <f t="shared" ref="BN12:BT12" si="21">BN75/$BU75</f>
        <v>0</v>
      </c>
      <c r="BO12" s="5">
        <f t="shared" si="21"/>
        <v>0</v>
      </c>
      <c r="BP12" s="5">
        <f t="shared" si="21"/>
        <v>0</v>
      </c>
      <c r="BQ12" s="5">
        <f t="shared" si="21"/>
        <v>0</v>
      </c>
      <c r="BR12" s="5">
        <f t="shared" si="21"/>
        <v>0</v>
      </c>
      <c r="BS12" s="5">
        <f t="shared" si="21"/>
        <v>0</v>
      </c>
      <c r="BT12" s="5">
        <f t="shared" si="21"/>
        <v>1.3309553597572337E-4</v>
      </c>
    </row>
    <row r="13" spans="1:72" x14ac:dyDescent="0.3">
      <c r="A13" t="s">
        <v>35</v>
      </c>
      <c r="B13" s="5">
        <f t="shared" ref="B13:BM13" si="22">B76/$BU76</f>
        <v>3.9460184673664271E-5</v>
      </c>
      <c r="C13" s="5">
        <f t="shared" si="22"/>
        <v>0</v>
      </c>
      <c r="D13" s="5">
        <f t="shared" si="22"/>
        <v>3.9460184673664271E-5</v>
      </c>
      <c r="E13" s="5">
        <f t="shared" si="22"/>
        <v>1.5784073869465709E-4</v>
      </c>
      <c r="F13" s="5">
        <f t="shared" si="22"/>
        <v>1.9730092336832136E-4</v>
      </c>
      <c r="G13" s="5">
        <f t="shared" si="22"/>
        <v>1.5784073869465709E-4</v>
      </c>
      <c r="H13" s="5">
        <f t="shared" si="22"/>
        <v>3.9460184673664273E-4</v>
      </c>
      <c r="I13" s="5">
        <f t="shared" si="22"/>
        <v>3.1568147738931417E-4</v>
      </c>
      <c r="J13" s="5">
        <f t="shared" si="22"/>
        <v>5.5244258543129979E-4</v>
      </c>
      <c r="K13" s="5">
        <f t="shared" si="22"/>
        <v>3.3541156972614634E-3</v>
      </c>
      <c r="L13" s="5">
        <f t="shared" si="22"/>
        <v>3.314655512587799E-2</v>
      </c>
      <c r="M13" s="5">
        <f t="shared" si="22"/>
        <v>4.6050035514166206E-2</v>
      </c>
      <c r="N13" s="5">
        <f t="shared" si="22"/>
        <v>7.3238102754320897E-2</v>
      </c>
      <c r="O13" s="5">
        <f t="shared" si="22"/>
        <v>5.532317891247731E-2</v>
      </c>
      <c r="P13" s="5">
        <f t="shared" si="22"/>
        <v>0.15673585352379449</v>
      </c>
      <c r="Q13" s="5">
        <f t="shared" si="22"/>
        <v>0.20570594270381184</v>
      </c>
      <c r="R13" s="5">
        <f t="shared" si="22"/>
        <v>0.19067161234314575</v>
      </c>
      <c r="S13" s="5">
        <f t="shared" si="22"/>
        <v>8.1011759135032751E-2</v>
      </c>
      <c r="T13" s="5">
        <f t="shared" si="22"/>
        <v>9.5217425617551893E-2</v>
      </c>
      <c r="U13" s="5">
        <f t="shared" si="22"/>
        <v>2.0519296030305421E-2</v>
      </c>
      <c r="V13" s="5">
        <f t="shared" si="22"/>
        <v>1.3613763712414174E-2</v>
      </c>
      <c r="W13" s="5">
        <f t="shared" si="22"/>
        <v>3.5908768053034487E-3</v>
      </c>
      <c r="X13" s="5">
        <f t="shared" si="22"/>
        <v>3.9460184673664271E-5</v>
      </c>
      <c r="Y13" s="5">
        <f t="shared" si="22"/>
        <v>1.1838055402099282E-4</v>
      </c>
      <c r="Z13" s="5">
        <f t="shared" si="22"/>
        <v>1.9730092336832136E-4</v>
      </c>
      <c r="AA13" s="5">
        <f t="shared" si="22"/>
        <v>1.9572251598137479E-2</v>
      </c>
      <c r="AB13" s="5">
        <f t="shared" si="22"/>
        <v>0</v>
      </c>
      <c r="AC13" s="5">
        <f t="shared" si="22"/>
        <v>0</v>
      </c>
      <c r="AD13" s="5">
        <f t="shared" si="22"/>
        <v>0</v>
      </c>
      <c r="AE13" s="5">
        <f t="shared" si="22"/>
        <v>0</v>
      </c>
      <c r="AF13" s="5">
        <f t="shared" si="22"/>
        <v>0</v>
      </c>
      <c r="AG13" s="5">
        <f t="shared" si="22"/>
        <v>0</v>
      </c>
      <c r="AH13" s="5">
        <f t="shared" si="22"/>
        <v>0</v>
      </c>
      <c r="AI13" s="5">
        <f t="shared" si="22"/>
        <v>0</v>
      </c>
      <c r="AJ13" s="5">
        <f t="shared" si="22"/>
        <v>0</v>
      </c>
      <c r="AK13" s="5">
        <f t="shared" si="22"/>
        <v>0</v>
      </c>
      <c r="AL13" s="5">
        <f t="shared" si="22"/>
        <v>0</v>
      </c>
      <c r="AM13" s="5">
        <f t="shared" si="22"/>
        <v>0</v>
      </c>
      <c r="AN13" s="5">
        <f t="shared" si="22"/>
        <v>0</v>
      </c>
      <c r="AO13" s="5">
        <f t="shared" si="22"/>
        <v>0</v>
      </c>
      <c r="AP13" s="5">
        <f t="shared" si="22"/>
        <v>0</v>
      </c>
      <c r="AQ13" s="5">
        <f t="shared" si="22"/>
        <v>0</v>
      </c>
      <c r="AR13" s="5">
        <f t="shared" si="22"/>
        <v>0</v>
      </c>
      <c r="AS13" s="5">
        <f t="shared" si="22"/>
        <v>0</v>
      </c>
      <c r="AT13" s="5">
        <f t="shared" si="22"/>
        <v>0</v>
      </c>
      <c r="AU13" s="5">
        <f t="shared" si="22"/>
        <v>0</v>
      </c>
      <c r="AV13" s="5">
        <f t="shared" si="22"/>
        <v>0</v>
      </c>
      <c r="AW13" s="5">
        <f t="shared" si="22"/>
        <v>0</v>
      </c>
      <c r="AX13" s="5">
        <f t="shared" si="22"/>
        <v>3.9460184673664271E-5</v>
      </c>
      <c r="AY13" s="5">
        <f t="shared" si="22"/>
        <v>0</v>
      </c>
      <c r="AZ13" s="5">
        <f t="shared" si="22"/>
        <v>0</v>
      </c>
      <c r="BA13" s="5">
        <f t="shared" si="22"/>
        <v>0</v>
      </c>
      <c r="BB13" s="5">
        <f t="shared" si="22"/>
        <v>0</v>
      </c>
      <c r="BC13" s="5">
        <f t="shared" si="22"/>
        <v>0</v>
      </c>
      <c r="BD13" s="5">
        <f t="shared" si="22"/>
        <v>0</v>
      </c>
      <c r="BE13" s="5">
        <f t="shared" si="22"/>
        <v>0</v>
      </c>
      <c r="BF13" s="5">
        <f t="shared" si="22"/>
        <v>0</v>
      </c>
      <c r="BG13" s="5">
        <f t="shared" si="22"/>
        <v>0</v>
      </c>
      <c r="BH13" s="5">
        <f t="shared" si="22"/>
        <v>0</v>
      </c>
      <c r="BI13" s="5">
        <f t="shared" si="22"/>
        <v>0</v>
      </c>
      <c r="BJ13" s="5">
        <f t="shared" si="22"/>
        <v>0</v>
      </c>
      <c r="BK13" s="5">
        <f t="shared" si="22"/>
        <v>0</v>
      </c>
      <c r="BL13" s="5">
        <f t="shared" si="22"/>
        <v>0</v>
      </c>
      <c r="BM13" s="5">
        <f t="shared" si="22"/>
        <v>0</v>
      </c>
      <c r="BN13" s="5">
        <f t="shared" ref="BN13:BT13" si="23">BN76/$BU76</f>
        <v>0</v>
      </c>
      <c r="BO13" s="5">
        <f t="shared" si="23"/>
        <v>0</v>
      </c>
      <c r="BP13" s="5">
        <f t="shared" si="23"/>
        <v>0</v>
      </c>
      <c r="BQ13" s="5">
        <f t="shared" si="23"/>
        <v>0</v>
      </c>
      <c r="BR13" s="5">
        <f t="shared" si="23"/>
        <v>0</v>
      </c>
      <c r="BS13" s="5">
        <f t="shared" si="23"/>
        <v>0</v>
      </c>
      <c r="BT13" s="5">
        <f t="shared" si="23"/>
        <v>0</v>
      </c>
    </row>
    <row r="14" spans="1:72" x14ac:dyDescent="0.3">
      <c r="A14" t="s">
        <v>131</v>
      </c>
      <c r="B14" s="5">
        <f t="shared" ref="B14:BM14" si="24">B77/$BU77</f>
        <v>2.6809651474530834E-4</v>
      </c>
      <c r="C14" s="5">
        <f t="shared" si="24"/>
        <v>0</v>
      </c>
      <c r="D14" s="5">
        <f t="shared" si="24"/>
        <v>5.3619302949061668E-4</v>
      </c>
      <c r="E14" s="5">
        <f t="shared" si="24"/>
        <v>2.9490616621983914E-3</v>
      </c>
      <c r="F14" s="5">
        <f t="shared" si="24"/>
        <v>3.4852546916890078E-3</v>
      </c>
      <c r="G14" s="5">
        <f t="shared" si="24"/>
        <v>6.1662198391420914E-3</v>
      </c>
      <c r="H14" s="5">
        <f t="shared" si="24"/>
        <v>1.9839142091152815E-2</v>
      </c>
      <c r="I14" s="5">
        <f t="shared" si="24"/>
        <v>1.9034852546916892E-2</v>
      </c>
      <c r="J14" s="5">
        <f t="shared" si="24"/>
        <v>1.9034852546916892E-2</v>
      </c>
      <c r="K14" s="5">
        <f t="shared" si="24"/>
        <v>1.9302949061662199E-2</v>
      </c>
      <c r="L14" s="5">
        <f t="shared" si="24"/>
        <v>1.6353887399463807E-2</v>
      </c>
      <c r="M14" s="5">
        <f t="shared" si="24"/>
        <v>2.6005361930294905E-2</v>
      </c>
      <c r="N14" s="5">
        <f t="shared" si="24"/>
        <v>2.6005361930294905E-2</v>
      </c>
      <c r="O14" s="5">
        <f t="shared" si="24"/>
        <v>4.1823056300268099E-2</v>
      </c>
      <c r="P14" s="5">
        <f t="shared" si="24"/>
        <v>6.4611260053619307E-2</v>
      </c>
      <c r="Q14" s="5">
        <f t="shared" si="24"/>
        <v>9.8659517426273463E-2</v>
      </c>
      <c r="R14" s="5">
        <f t="shared" si="24"/>
        <v>0.10080428954423593</v>
      </c>
      <c r="S14" s="5">
        <f t="shared" si="24"/>
        <v>8.2573726541554954E-2</v>
      </c>
      <c r="T14" s="5">
        <f t="shared" si="24"/>
        <v>9.3833780160857902E-2</v>
      </c>
      <c r="U14" s="5">
        <f t="shared" si="24"/>
        <v>4.8257372654155493E-2</v>
      </c>
      <c r="V14" s="5">
        <f t="shared" si="24"/>
        <v>3.2707774798927614E-2</v>
      </c>
      <c r="W14" s="5">
        <f t="shared" si="24"/>
        <v>6.3538873994638076E-2</v>
      </c>
      <c r="X14" s="5">
        <f t="shared" si="24"/>
        <v>5.522788203753351E-2</v>
      </c>
      <c r="Y14" s="5">
        <f t="shared" si="24"/>
        <v>5.0670241286863274E-2</v>
      </c>
      <c r="Z14" s="5">
        <f t="shared" si="24"/>
        <v>3.646112600536193E-2</v>
      </c>
      <c r="AA14" s="5">
        <f t="shared" si="24"/>
        <v>2.3860589812332439E-2</v>
      </c>
      <c r="AB14" s="5">
        <f t="shared" si="24"/>
        <v>1.2064343163538873E-2</v>
      </c>
      <c r="AC14" s="5">
        <f t="shared" si="24"/>
        <v>1.1260053619302948E-2</v>
      </c>
      <c r="AD14" s="5">
        <f t="shared" si="24"/>
        <v>1.1796246648793566E-2</v>
      </c>
      <c r="AE14" s="5">
        <f t="shared" si="24"/>
        <v>5.8981233243967828E-3</v>
      </c>
      <c r="AF14" s="5">
        <f t="shared" si="24"/>
        <v>3.2171581769436996E-3</v>
      </c>
      <c r="AG14" s="5">
        <f t="shared" si="24"/>
        <v>1.0723860589812334E-3</v>
      </c>
      <c r="AH14" s="5">
        <f t="shared" si="24"/>
        <v>2.6809651474530834E-4</v>
      </c>
      <c r="AI14" s="5">
        <f t="shared" si="24"/>
        <v>8.042895442359249E-4</v>
      </c>
      <c r="AJ14" s="5">
        <f t="shared" si="24"/>
        <v>5.3619302949061668E-4</v>
      </c>
      <c r="AK14" s="5">
        <f t="shared" si="24"/>
        <v>5.3619302949061668E-4</v>
      </c>
      <c r="AL14" s="5">
        <f t="shared" si="24"/>
        <v>2.6809651474530834E-4</v>
      </c>
      <c r="AM14" s="5">
        <f t="shared" si="24"/>
        <v>0</v>
      </c>
      <c r="AN14" s="5">
        <f t="shared" si="24"/>
        <v>0</v>
      </c>
      <c r="AO14" s="5">
        <f t="shared" si="24"/>
        <v>0</v>
      </c>
      <c r="AP14" s="5">
        <f t="shared" si="24"/>
        <v>0</v>
      </c>
      <c r="AQ14" s="5">
        <f t="shared" si="24"/>
        <v>0</v>
      </c>
      <c r="AR14" s="5">
        <f t="shared" si="24"/>
        <v>0</v>
      </c>
      <c r="AS14" s="5">
        <f t="shared" si="24"/>
        <v>0</v>
      </c>
      <c r="AT14" s="5">
        <f t="shared" si="24"/>
        <v>0</v>
      </c>
      <c r="AU14" s="5">
        <f t="shared" si="24"/>
        <v>0</v>
      </c>
      <c r="AV14" s="5">
        <f t="shared" si="24"/>
        <v>0</v>
      </c>
      <c r="AW14" s="5">
        <f t="shared" si="24"/>
        <v>0</v>
      </c>
      <c r="AX14" s="5">
        <f t="shared" si="24"/>
        <v>0</v>
      </c>
      <c r="AY14" s="5">
        <f t="shared" si="24"/>
        <v>0</v>
      </c>
      <c r="AZ14" s="5">
        <f t="shared" si="24"/>
        <v>0</v>
      </c>
      <c r="BA14" s="5">
        <f t="shared" si="24"/>
        <v>0</v>
      </c>
      <c r="BB14" s="5">
        <f t="shared" si="24"/>
        <v>0</v>
      </c>
      <c r="BC14" s="5">
        <f t="shared" si="24"/>
        <v>0</v>
      </c>
      <c r="BD14" s="5">
        <f t="shared" si="24"/>
        <v>0</v>
      </c>
      <c r="BE14" s="5">
        <f t="shared" si="24"/>
        <v>0</v>
      </c>
      <c r="BF14" s="5">
        <f t="shared" si="24"/>
        <v>0</v>
      </c>
      <c r="BG14" s="5">
        <f t="shared" si="24"/>
        <v>0</v>
      </c>
      <c r="BH14" s="5">
        <f t="shared" si="24"/>
        <v>0</v>
      </c>
      <c r="BI14" s="5">
        <f t="shared" si="24"/>
        <v>0</v>
      </c>
      <c r="BJ14" s="5">
        <f t="shared" si="24"/>
        <v>0</v>
      </c>
      <c r="BK14" s="5">
        <f t="shared" si="24"/>
        <v>0</v>
      </c>
      <c r="BL14" s="5">
        <f t="shared" si="24"/>
        <v>0</v>
      </c>
      <c r="BM14" s="5">
        <f t="shared" si="24"/>
        <v>0</v>
      </c>
      <c r="BN14" s="5">
        <f t="shared" ref="BN14:BT14" si="25">BN77/$BU77</f>
        <v>0</v>
      </c>
      <c r="BO14" s="5">
        <f t="shared" si="25"/>
        <v>0</v>
      </c>
      <c r="BP14" s="5">
        <f t="shared" si="25"/>
        <v>0</v>
      </c>
      <c r="BQ14" s="5">
        <f t="shared" si="25"/>
        <v>0</v>
      </c>
      <c r="BR14" s="5">
        <f t="shared" si="25"/>
        <v>0</v>
      </c>
      <c r="BS14" s="5">
        <f t="shared" si="25"/>
        <v>0</v>
      </c>
      <c r="BT14" s="5">
        <f t="shared" si="25"/>
        <v>2.6809651474530834E-4</v>
      </c>
    </row>
    <row r="15" spans="1:72" x14ac:dyDescent="0.3">
      <c r="A15" t="s">
        <v>57</v>
      </c>
      <c r="B15" s="5">
        <f t="shared" ref="B15:BM15" si="26">B78/$BU78</f>
        <v>1.4471057884231538E-2</v>
      </c>
      <c r="C15" s="5">
        <f t="shared" si="26"/>
        <v>1.0479041916167664E-2</v>
      </c>
      <c r="D15" s="5">
        <f t="shared" si="26"/>
        <v>1.5968063872255488E-2</v>
      </c>
      <c r="E15" s="5">
        <f t="shared" si="26"/>
        <v>2.1956087824351298E-2</v>
      </c>
      <c r="F15" s="5">
        <f t="shared" si="26"/>
        <v>3.6427145708582832E-2</v>
      </c>
      <c r="G15" s="5">
        <f t="shared" si="26"/>
        <v>6.2874251497005984E-2</v>
      </c>
      <c r="H15" s="5">
        <f t="shared" si="26"/>
        <v>0.1122754491017964</v>
      </c>
      <c r="I15" s="5">
        <f t="shared" si="26"/>
        <v>0.13922155688622753</v>
      </c>
      <c r="J15" s="5">
        <f t="shared" si="26"/>
        <v>7.4850299401197598E-2</v>
      </c>
      <c r="K15" s="5">
        <f t="shared" si="26"/>
        <v>4.0918163672654689E-2</v>
      </c>
      <c r="L15" s="5">
        <f t="shared" si="26"/>
        <v>3.6427145708582832E-2</v>
      </c>
      <c r="M15" s="5">
        <f t="shared" si="26"/>
        <v>2.6946107784431138E-2</v>
      </c>
      <c r="N15" s="5">
        <f t="shared" si="26"/>
        <v>3.3932135728542916E-2</v>
      </c>
      <c r="O15" s="5">
        <f t="shared" si="26"/>
        <v>3.4930139720558882E-2</v>
      </c>
      <c r="P15" s="5">
        <f t="shared" si="26"/>
        <v>2.5948103792415168E-2</v>
      </c>
      <c r="Q15" s="5">
        <f t="shared" si="26"/>
        <v>2.7944111776447105E-2</v>
      </c>
      <c r="R15" s="5">
        <f t="shared" si="26"/>
        <v>2.7445109780439122E-2</v>
      </c>
      <c r="S15" s="5">
        <f t="shared" si="26"/>
        <v>3.5928143712574849E-2</v>
      </c>
      <c r="T15" s="5">
        <f t="shared" si="26"/>
        <v>5.3393213572854294E-2</v>
      </c>
      <c r="U15" s="5">
        <f t="shared" si="26"/>
        <v>2.6447105788423155E-2</v>
      </c>
      <c r="V15" s="5">
        <f t="shared" si="26"/>
        <v>2.0459081836327345E-2</v>
      </c>
      <c r="W15" s="5">
        <f t="shared" si="26"/>
        <v>2.3952095808383235E-2</v>
      </c>
      <c r="X15" s="5">
        <f t="shared" si="26"/>
        <v>2.5948103792415168E-2</v>
      </c>
      <c r="Y15" s="5">
        <f t="shared" si="26"/>
        <v>1.7465069860279441E-2</v>
      </c>
      <c r="Z15" s="5">
        <f t="shared" si="26"/>
        <v>5.4890219560878245E-3</v>
      </c>
      <c r="AA15" s="5">
        <f t="shared" si="26"/>
        <v>8.9820359281437123E-3</v>
      </c>
      <c r="AB15" s="5">
        <f t="shared" si="26"/>
        <v>9.4810379241516973E-3</v>
      </c>
      <c r="AC15" s="5">
        <f t="shared" si="26"/>
        <v>5.4890219560878245E-3</v>
      </c>
      <c r="AD15" s="5">
        <f t="shared" si="26"/>
        <v>6.4870259481037921E-3</v>
      </c>
      <c r="AE15" s="5">
        <f t="shared" si="26"/>
        <v>3.4930139720558881E-3</v>
      </c>
      <c r="AF15" s="5">
        <f t="shared" si="26"/>
        <v>1.4970059880239522E-3</v>
      </c>
      <c r="AG15" s="5">
        <f t="shared" si="26"/>
        <v>0</v>
      </c>
      <c r="AH15" s="5">
        <f t="shared" si="26"/>
        <v>0</v>
      </c>
      <c r="AI15" s="5">
        <f t="shared" si="26"/>
        <v>0</v>
      </c>
      <c r="AJ15" s="5">
        <f t="shared" si="26"/>
        <v>4.9900199600798399E-4</v>
      </c>
      <c r="AK15" s="5">
        <f t="shared" si="26"/>
        <v>0</v>
      </c>
      <c r="AL15" s="5">
        <f t="shared" si="26"/>
        <v>4.9900199600798399E-4</v>
      </c>
      <c r="AM15" s="5">
        <f t="shared" si="26"/>
        <v>0</v>
      </c>
      <c r="AN15" s="5">
        <f t="shared" si="26"/>
        <v>0</v>
      </c>
      <c r="AO15" s="5">
        <f t="shared" si="26"/>
        <v>0</v>
      </c>
      <c r="AP15" s="5">
        <f t="shared" si="26"/>
        <v>0</v>
      </c>
      <c r="AQ15" s="5">
        <f t="shared" si="26"/>
        <v>4.9900199600798399E-4</v>
      </c>
      <c r="AR15" s="5">
        <f t="shared" si="26"/>
        <v>4.9900199600798399E-4</v>
      </c>
      <c r="AS15" s="5">
        <f t="shared" si="26"/>
        <v>0</v>
      </c>
      <c r="AT15" s="5">
        <f t="shared" si="26"/>
        <v>0</v>
      </c>
      <c r="AU15" s="5">
        <f t="shared" si="26"/>
        <v>4.9900199600798399E-4</v>
      </c>
      <c r="AV15" s="5">
        <f t="shared" si="26"/>
        <v>0</v>
      </c>
      <c r="AW15" s="5">
        <f t="shared" si="26"/>
        <v>0</v>
      </c>
      <c r="AX15" s="5">
        <f t="shared" si="26"/>
        <v>0</v>
      </c>
      <c r="AY15" s="5">
        <f t="shared" si="26"/>
        <v>4.9900199600798399E-4</v>
      </c>
      <c r="AZ15" s="5">
        <f t="shared" si="26"/>
        <v>4.9900199600798399E-4</v>
      </c>
      <c r="BA15" s="5">
        <f t="shared" si="26"/>
        <v>4.9900199600798399E-4</v>
      </c>
      <c r="BB15" s="5">
        <f t="shared" si="26"/>
        <v>0</v>
      </c>
      <c r="BC15" s="5">
        <f t="shared" si="26"/>
        <v>4.9900199600798399E-4</v>
      </c>
      <c r="BD15" s="5">
        <f t="shared" si="26"/>
        <v>0</v>
      </c>
      <c r="BE15" s="5">
        <f t="shared" si="26"/>
        <v>0</v>
      </c>
      <c r="BF15" s="5">
        <f t="shared" si="26"/>
        <v>0</v>
      </c>
      <c r="BG15" s="5">
        <f t="shared" si="26"/>
        <v>0</v>
      </c>
      <c r="BH15" s="5">
        <f t="shared" si="26"/>
        <v>0</v>
      </c>
      <c r="BI15" s="5">
        <f t="shared" si="26"/>
        <v>0</v>
      </c>
      <c r="BJ15" s="5">
        <f t="shared" si="26"/>
        <v>4.9900199600798399E-4</v>
      </c>
      <c r="BK15" s="5">
        <f t="shared" si="26"/>
        <v>0</v>
      </c>
      <c r="BL15" s="5">
        <f t="shared" si="26"/>
        <v>4.9900199600798399E-4</v>
      </c>
      <c r="BM15" s="5">
        <f t="shared" si="26"/>
        <v>0</v>
      </c>
      <c r="BN15" s="5">
        <f t="shared" ref="BN15:BT15" si="27">BN78/$BU78</f>
        <v>0</v>
      </c>
      <c r="BO15" s="5">
        <f t="shared" si="27"/>
        <v>0</v>
      </c>
      <c r="BP15" s="5">
        <f t="shared" si="27"/>
        <v>0</v>
      </c>
      <c r="BQ15" s="5">
        <f t="shared" si="27"/>
        <v>0</v>
      </c>
      <c r="BR15" s="5">
        <f t="shared" si="27"/>
        <v>9.9800399201596798E-4</v>
      </c>
      <c r="BS15" s="5">
        <f t="shared" si="27"/>
        <v>0</v>
      </c>
      <c r="BT15" s="5">
        <f t="shared" si="27"/>
        <v>5.9880239520958087E-3</v>
      </c>
    </row>
    <row r="16" spans="1:72" x14ac:dyDescent="0.3">
      <c r="A16" t="s">
        <v>88</v>
      </c>
      <c r="B16" s="5">
        <f t="shared" ref="B16:BM16" si="28">B79/$BU79</f>
        <v>3.8096370307526871E-3</v>
      </c>
      <c r="C16" s="5">
        <f t="shared" si="28"/>
        <v>7.7273488708884293E-3</v>
      </c>
      <c r="D16" s="5">
        <f t="shared" si="28"/>
        <v>1.2336739491075723E-2</v>
      </c>
      <c r="E16" s="5">
        <f t="shared" si="28"/>
        <v>1.2509659186088611E-2</v>
      </c>
      <c r="F16" s="5">
        <f t="shared" si="28"/>
        <v>2.0550425004187897E-2</v>
      </c>
      <c r="G16" s="5">
        <f t="shared" si="28"/>
        <v>2.4792361272472807E-2</v>
      </c>
      <c r="H16" s="5">
        <f t="shared" si="28"/>
        <v>2.6348638527588796E-2</v>
      </c>
      <c r="I16" s="5">
        <f t="shared" si="28"/>
        <v>2.5516462495339273E-2</v>
      </c>
      <c r="J16" s="5">
        <f t="shared" si="28"/>
        <v>2.6035221580377937E-2</v>
      </c>
      <c r="K16" s="5">
        <f t="shared" si="28"/>
        <v>2.5889320587710814E-2</v>
      </c>
      <c r="L16" s="5">
        <f t="shared" si="28"/>
        <v>3.1817223882371376E-2</v>
      </c>
      <c r="M16" s="5">
        <f t="shared" si="28"/>
        <v>3.9350038096370304E-2</v>
      </c>
      <c r="N16" s="5">
        <f t="shared" si="28"/>
        <v>3.9528361531852345E-2</v>
      </c>
      <c r="O16" s="5">
        <f t="shared" si="28"/>
        <v>4.4132348411570488E-2</v>
      </c>
      <c r="P16" s="5">
        <f t="shared" si="28"/>
        <v>6.655246761808524E-2</v>
      </c>
      <c r="Q16" s="5">
        <f t="shared" si="28"/>
        <v>8.2277352383319735E-2</v>
      </c>
      <c r="R16" s="5">
        <f t="shared" si="28"/>
        <v>7.9629519553434891E-2</v>
      </c>
      <c r="S16" s="5">
        <f t="shared" si="28"/>
        <v>8.515214231290899E-2</v>
      </c>
      <c r="T16" s="5">
        <f t="shared" si="28"/>
        <v>7.0351297167899618E-2</v>
      </c>
      <c r="U16" s="5">
        <f t="shared" si="28"/>
        <v>3.0828339376516425E-2</v>
      </c>
      <c r="V16" s="5">
        <f t="shared" si="28"/>
        <v>1.3595811020388314E-2</v>
      </c>
      <c r="W16" s="5">
        <f t="shared" si="28"/>
        <v>7.2734346714795981E-3</v>
      </c>
      <c r="X16" s="5">
        <f t="shared" si="28"/>
        <v>9.9753049060559724E-3</v>
      </c>
      <c r="Y16" s="5">
        <f t="shared" si="28"/>
        <v>1.2304317048260805E-2</v>
      </c>
      <c r="Z16" s="5">
        <f t="shared" si="28"/>
        <v>1.1358662466159075E-2</v>
      </c>
      <c r="AA16" s="5">
        <f t="shared" si="28"/>
        <v>1.3833575601031033E-2</v>
      </c>
      <c r="AB16" s="5">
        <f t="shared" si="28"/>
        <v>1.5427679039431094E-2</v>
      </c>
      <c r="AC16" s="5">
        <f t="shared" si="28"/>
        <v>1.7708057517413552E-2</v>
      </c>
      <c r="AD16" s="5">
        <f t="shared" si="28"/>
        <v>1.4411775831230378E-2</v>
      </c>
      <c r="AE16" s="5">
        <f t="shared" si="28"/>
        <v>8.899960552694576E-3</v>
      </c>
      <c r="AF16" s="5">
        <f t="shared" si="28"/>
        <v>3.8528669545059091E-3</v>
      </c>
      <c r="AG16" s="5">
        <f t="shared" si="28"/>
        <v>1.7670231334129484E-3</v>
      </c>
      <c r="AH16" s="5">
        <f t="shared" si="28"/>
        <v>3.8744819163825201E-3</v>
      </c>
      <c r="AI16" s="5">
        <f t="shared" si="28"/>
        <v>2.0155951949939748E-3</v>
      </c>
      <c r="AJ16" s="5">
        <f t="shared" si="28"/>
        <v>2.4641056539336527E-3</v>
      </c>
      <c r="AK16" s="5">
        <f t="shared" si="28"/>
        <v>2.4478944325261945E-3</v>
      </c>
      <c r="AL16" s="5">
        <f t="shared" si="28"/>
        <v>6.0684005468585357E-3</v>
      </c>
      <c r="AM16" s="5">
        <f t="shared" si="28"/>
        <v>8.921575514571187E-3</v>
      </c>
      <c r="AN16" s="5">
        <f t="shared" si="28"/>
        <v>5.5010077975974972E-3</v>
      </c>
      <c r="AO16" s="5">
        <f t="shared" si="28"/>
        <v>8.6513884911135486E-3</v>
      </c>
      <c r="AP16" s="5">
        <f t="shared" si="28"/>
        <v>7.8192124588640256E-3</v>
      </c>
      <c r="AQ16" s="5">
        <f t="shared" si="28"/>
        <v>9.1323213928681431E-3</v>
      </c>
      <c r="AR16" s="5">
        <f t="shared" si="28"/>
        <v>9.2620111641278091E-3</v>
      </c>
      <c r="AS16" s="5">
        <f t="shared" si="28"/>
        <v>1.1126301625985506E-2</v>
      </c>
      <c r="AT16" s="5">
        <f t="shared" si="28"/>
        <v>7.2680309310104458E-3</v>
      </c>
      <c r="AU16" s="5">
        <f t="shared" si="28"/>
        <v>7.7381563518267348E-3</v>
      </c>
      <c r="AV16" s="5">
        <f t="shared" si="28"/>
        <v>3.8636744354442146E-3</v>
      </c>
      <c r="AW16" s="5">
        <f t="shared" si="28"/>
        <v>2.5127393181560275E-3</v>
      </c>
      <c r="AX16" s="5">
        <f t="shared" si="28"/>
        <v>3.0314984031946913E-3</v>
      </c>
      <c r="AY16" s="5">
        <f t="shared" si="28"/>
        <v>2.1777074090685573E-3</v>
      </c>
      <c r="AZ16" s="5">
        <f t="shared" si="28"/>
        <v>2.118266263907877E-3</v>
      </c>
      <c r="BA16" s="5">
        <f t="shared" si="28"/>
        <v>1.1834191627444516E-3</v>
      </c>
      <c r="BB16" s="5">
        <f t="shared" si="28"/>
        <v>1.3617425982264924E-3</v>
      </c>
      <c r="BC16" s="5">
        <f t="shared" si="28"/>
        <v>7.7273488708884288E-4</v>
      </c>
      <c r="BD16" s="5">
        <f t="shared" si="28"/>
        <v>1.8859054237343089E-3</v>
      </c>
      <c r="BE16" s="5">
        <f t="shared" si="28"/>
        <v>9.6726954397834185E-4</v>
      </c>
      <c r="BF16" s="5">
        <f t="shared" si="28"/>
        <v>4.9714412316205275E-4</v>
      </c>
      <c r="BG16" s="5">
        <f t="shared" si="28"/>
        <v>9.2944336069427258E-4</v>
      </c>
      <c r="BH16" s="5">
        <f t="shared" si="28"/>
        <v>7.565236656813846E-5</v>
      </c>
      <c r="BI16" s="5">
        <f t="shared" si="28"/>
        <v>5.4037404691527473E-5</v>
      </c>
      <c r="BJ16" s="5">
        <f t="shared" si="28"/>
        <v>2.1614961876610991E-5</v>
      </c>
      <c r="BK16" s="5">
        <f t="shared" si="28"/>
        <v>1.6211221407458242E-5</v>
      </c>
      <c r="BL16" s="5">
        <f t="shared" si="28"/>
        <v>5.4037404691527478E-6</v>
      </c>
      <c r="BM16" s="5">
        <f t="shared" si="28"/>
        <v>1.0807480938305496E-5</v>
      </c>
      <c r="BN16" s="5">
        <f t="shared" ref="BN16:BT16" si="29">BN79/$BU79</f>
        <v>5.4037404691527478E-6</v>
      </c>
      <c r="BO16" s="5">
        <f t="shared" si="29"/>
        <v>5.4037404691527478E-6</v>
      </c>
      <c r="BP16" s="5">
        <f t="shared" si="29"/>
        <v>0</v>
      </c>
      <c r="BQ16" s="5">
        <f t="shared" si="29"/>
        <v>0</v>
      </c>
      <c r="BR16" s="5">
        <f t="shared" si="29"/>
        <v>0</v>
      </c>
      <c r="BS16" s="5">
        <f t="shared" si="29"/>
        <v>0</v>
      </c>
      <c r="BT16" s="5">
        <f t="shared" si="29"/>
        <v>6.7006381817494071E-4</v>
      </c>
    </row>
    <row r="17" spans="1:72" x14ac:dyDescent="0.3">
      <c r="A17" t="s">
        <v>94</v>
      </c>
      <c r="B17" s="5">
        <f t="shared" ref="B17:BM17" si="30">B80/$BU80</f>
        <v>1.1298336005888384E-2</v>
      </c>
      <c r="C17" s="5">
        <f t="shared" si="30"/>
        <v>1.4468599668778424E-2</v>
      </c>
      <c r="D17" s="5">
        <f t="shared" si="30"/>
        <v>2.1171893483346915E-2</v>
      </c>
      <c r="E17" s="5">
        <f t="shared" si="30"/>
        <v>3.1447648589679557E-2</v>
      </c>
      <c r="F17" s="5">
        <f t="shared" si="30"/>
        <v>3.7317630977103652E-2</v>
      </c>
      <c r="G17" s="5">
        <f t="shared" si="30"/>
        <v>5.3447596014826106E-2</v>
      </c>
      <c r="H17" s="5">
        <f t="shared" si="30"/>
        <v>6.0905338976367601E-2</v>
      </c>
      <c r="I17" s="5">
        <f t="shared" si="30"/>
        <v>5.7122578270813067E-2</v>
      </c>
      <c r="J17" s="5">
        <f t="shared" si="30"/>
        <v>4.7167529770510766E-2</v>
      </c>
      <c r="K17" s="5">
        <f t="shared" si="30"/>
        <v>5.1780973160537314E-2</v>
      </c>
      <c r="L17" s="5">
        <f t="shared" si="30"/>
        <v>5.3003338503193921E-2</v>
      </c>
      <c r="M17" s="5">
        <f t="shared" si="30"/>
        <v>5.1744170763124001E-2</v>
      </c>
      <c r="N17" s="5">
        <f t="shared" si="30"/>
        <v>5.0968691674771957E-2</v>
      </c>
      <c r="O17" s="5">
        <f t="shared" si="30"/>
        <v>4.8024499881706581E-2</v>
      </c>
      <c r="P17" s="5">
        <f t="shared" si="30"/>
        <v>5.1602218658815487E-2</v>
      </c>
      <c r="Q17" s="5">
        <f t="shared" si="30"/>
        <v>7.2321968402513079E-2</v>
      </c>
      <c r="R17" s="5">
        <f t="shared" si="30"/>
        <v>6.41597224047738E-2</v>
      </c>
      <c r="S17" s="5">
        <f t="shared" si="30"/>
        <v>6.3400015772456034E-2</v>
      </c>
      <c r="T17" s="5">
        <f t="shared" si="30"/>
        <v>4.1018900659814408E-2</v>
      </c>
      <c r="U17" s="5">
        <f t="shared" si="30"/>
        <v>2.2486264819536816E-2</v>
      </c>
      <c r="V17" s="5">
        <f t="shared" si="30"/>
        <v>1.199758155674141E-2</v>
      </c>
      <c r="W17" s="5">
        <f t="shared" si="30"/>
        <v>9.5370784153939164E-3</v>
      </c>
      <c r="X17" s="5">
        <f t="shared" si="30"/>
        <v>9.7421203438395419E-3</v>
      </c>
      <c r="Y17" s="5">
        <f t="shared" si="30"/>
        <v>1.121158749769985E-2</v>
      </c>
      <c r="Z17" s="5">
        <f t="shared" si="30"/>
        <v>8.6406771641124053E-3</v>
      </c>
      <c r="AA17" s="5">
        <f t="shared" si="30"/>
        <v>6.6796351305170735E-3</v>
      </c>
      <c r="AB17" s="5">
        <f t="shared" si="30"/>
        <v>5.3547488236376541E-3</v>
      </c>
      <c r="AC17" s="5">
        <f t="shared" si="30"/>
        <v>5.6544254882889512E-3</v>
      </c>
      <c r="AD17" s="5">
        <f t="shared" si="30"/>
        <v>5.6307668042375331E-3</v>
      </c>
      <c r="AE17" s="5">
        <f t="shared" si="30"/>
        <v>4.9972398201940009E-3</v>
      </c>
      <c r="AF17" s="5">
        <f t="shared" si="30"/>
        <v>2.2764911542809073E-3</v>
      </c>
      <c r="AG17" s="5">
        <f t="shared" si="30"/>
        <v>1.253910254725165E-3</v>
      </c>
      <c r="AH17" s="5">
        <f t="shared" si="30"/>
        <v>1.0725270103309587E-3</v>
      </c>
      <c r="AI17" s="5">
        <f t="shared" si="30"/>
        <v>1.0882994663652375E-3</v>
      </c>
      <c r="AJ17" s="5">
        <f t="shared" si="30"/>
        <v>9.3846113403958892E-4</v>
      </c>
      <c r="AK17" s="5">
        <f t="shared" si="30"/>
        <v>8.9902999395389182E-4</v>
      </c>
      <c r="AL17" s="5">
        <f t="shared" si="30"/>
        <v>7.4656291895586343E-4</v>
      </c>
      <c r="AM17" s="5">
        <f t="shared" si="30"/>
        <v>4.6265871033884494E-4</v>
      </c>
      <c r="AN17" s="5">
        <f t="shared" si="30"/>
        <v>2.2607186982466287E-4</v>
      </c>
      <c r="AO17" s="5">
        <f t="shared" si="30"/>
        <v>3.312215767198549E-4</v>
      </c>
      <c r="AP17" s="5">
        <f t="shared" si="30"/>
        <v>3.9956888620172972E-4</v>
      </c>
      <c r="AQ17" s="5">
        <f t="shared" si="30"/>
        <v>1.6823953103230725E-4</v>
      </c>
      <c r="AR17" s="5">
        <f t="shared" si="30"/>
        <v>2.7338923792749928E-4</v>
      </c>
      <c r="AS17" s="5">
        <f t="shared" si="30"/>
        <v>2.3132935516942247E-4</v>
      </c>
      <c r="AT17" s="5">
        <f t="shared" si="30"/>
        <v>2.4710181120370128E-4</v>
      </c>
      <c r="AU17" s="5">
        <f t="shared" si="30"/>
        <v>7.4130543361110377E-4</v>
      </c>
      <c r="AV17" s="5">
        <f t="shared" si="30"/>
        <v>4.4162876895980654E-4</v>
      </c>
      <c r="AW17" s="5">
        <f t="shared" si="30"/>
        <v>1.7612575904944665E-4</v>
      </c>
      <c r="AX17" s="5">
        <f t="shared" si="30"/>
        <v>7.7022160300728166E-4</v>
      </c>
      <c r="AY17" s="5">
        <f t="shared" si="30"/>
        <v>7.7547908835204121E-4</v>
      </c>
      <c r="AZ17" s="5">
        <f t="shared" si="30"/>
        <v>1.0068084435214638E-3</v>
      </c>
      <c r="BA17" s="5">
        <f t="shared" si="30"/>
        <v>2.1292815646276387E-4</v>
      </c>
      <c r="BB17" s="5">
        <f t="shared" si="30"/>
        <v>1.1303593491233143E-4</v>
      </c>
      <c r="BC17" s="5">
        <f t="shared" si="30"/>
        <v>7.8862280171394024E-5</v>
      </c>
      <c r="BD17" s="5">
        <f t="shared" si="30"/>
        <v>3.154491206855761E-5</v>
      </c>
      <c r="BE17" s="5">
        <f t="shared" si="30"/>
        <v>3.4173654740937411E-5</v>
      </c>
      <c r="BF17" s="5">
        <f t="shared" si="30"/>
        <v>1.5509581767040825E-4</v>
      </c>
      <c r="BG17" s="5">
        <f t="shared" si="30"/>
        <v>1.6561078835992745E-4</v>
      </c>
      <c r="BH17" s="5">
        <f t="shared" si="30"/>
        <v>2.6287426723798008E-6</v>
      </c>
      <c r="BI17" s="5">
        <f t="shared" si="30"/>
        <v>1.0514970689519203E-5</v>
      </c>
      <c r="BJ17" s="5">
        <f t="shared" si="30"/>
        <v>1.3143713361899004E-5</v>
      </c>
      <c r="BK17" s="5">
        <f t="shared" si="30"/>
        <v>2.6287426723798008E-6</v>
      </c>
      <c r="BL17" s="5">
        <f t="shared" si="30"/>
        <v>7.8862280171394024E-6</v>
      </c>
      <c r="BM17" s="5">
        <f t="shared" si="30"/>
        <v>5.2574853447596016E-6</v>
      </c>
      <c r="BN17" s="5">
        <f t="shared" ref="BN17:BT17" si="31">BN80/$BU80</f>
        <v>2.6287426723798008E-6</v>
      </c>
      <c r="BO17" s="5">
        <f t="shared" si="31"/>
        <v>2.6287426723798008E-6</v>
      </c>
      <c r="BP17" s="5">
        <f t="shared" si="31"/>
        <v>5.2574853447596016E-6</v>
      </c>
      <c r="BQ17" s="5">
        <f t="shared" si="31"/>
        <v>7.8862280171394024E-6</v>
      </c>
      <c r="BR17" s="5">
        <f t="shared" si="31"/>
        <v>1.0514970689519203E-5</v>
      </c>
      <c r="BS17" s="5">
        <f t="shared" si="31"/>
        <v>7.8862280171394024E-6</v>
      </c>
      <c r="BT17" s="5">
        <f t="shared" si="31"/>
        <v>2.9967666465129729E-4</v>
      </c>
    </row>
    <row r="18" spans="1:72" x14ac:dyDescent="0.3">
      <c r="A18" t="s">
        <v>132</v>
      </c>
      <c r="B18" s="5">
        <f t="shared" ref="B18:BM18" si="32">B81/$BU81</f>
        <v>0</v>
      </c>
      <c r="C18" s="5">
        <f t="shared" si="32"/>
        <v>0</v>
      </c>
      <c r="D18" s="5">
        <f t="shared" si="32"/>
        <v>0</v>
      </c>
      <c r="E18" s="5">
        <f t="shared" si="32"/>
        <v>0</v>
      </c>
      <c r="F18" s="5">
        <f t="shared" si="32"/>
        <v>3.3366700033366702E-4</v>
      </c>
      <c r="G18" s="5">
        <f t="shared" si="32"/>
        <v>0</v>
      </c>
      <c r="H18" s="5">
        <f t="shared" si="32"/>
        <v>1.3346680013346681E-3</v>
      </c>
      <c r="I18" s="5">
        <f t="shared" si="32"/>
        <v>6.6733400066733403E-4</v>
      </c>
      <c r="J18" s="5">
        <f t="shared" si="32"/>
        <v>1.001001001001001E-3</v>
      </c>
      <c r="K18" s="5">
        <f t="shared" si="32"/>
        <v>5.5055055055055056E-2</v>
      </c>
      <c r="L18" s="5">
        <f t="shared" si="32"/>
        <v>0.61127794461127793</v>
      </c>
      <c r="M18" s="5">
        <f t="shared" si="32"/>
        <v>0.30563897230563897</v>
      </c>
      <c r="N18" s="5">
        <f t="shared" si="32"/>
        <v>5.005005005005005E-3</v>
      </c>
      <c r="O18" s="5">
        <f t="shared" si="32"/>
        <v>1.1678345011678345E-2</v>
      </c>
      <c r="P18" s="5">
        <f t="shared" si="32"/>
        <v>5.3386720053386722E-3</v>
      </c>
      <c r="Q18" s="5">
        <f t="shared" si="32"/>
        <v>1.3346680013346681E-3</v>
      </c>
      <c r="R18" s="5">
        <f t="shared" si="32"/>
        <v>6.6733400066733403E-4</v>
      </c>
      <c r="S18" s="5">
        <f t="shared" si="32"/>
        <v>3.3366700033366702E-4</v>
      </c>
      <c r="T18" s="5">
        <f t="shared" si="32"/>
        <v>0</v>
      </c>
      <c r="U18" s="5">
        <f t="shared" si="32"/>
        <v>0</v>
      </c>
      <c r="V18" s="5">
        <f t="shared" si="32"/>
        <v>0</v>
      </c>
      <c r="W18" s="5">
        <f t="shared" si="32"/>
        <v>0</v>
      </c>
      <c r="X18" s="5">
        <f t="shared" si="32"/>
        <v>3.3366700033366702E-4</v>
      </c>
      <c r="Y18" s="5">
        <f t="shared" si="32"/>
        <v>0</v>
      </c>
      <c r="Z18" s="5">
        <f t="shared" si="32"/>
        <v>0</v>
      </c>
      <c r="AA18" s="5">
        <f t="shared" si="32"/>
        <v>0</v>
      </c>
      <c r="AB18" s="5">
        <f t="shared" si="32"/>
        <v>0</v>
      </c>
      <c r="AC18" s="5">
        <f t="shared" si="32"/>
        <v>0</v>
      </c>
      <c r="AD18" s="5">
        <f t="shared" si="32"/>
        <v>0</v>
      </c>
      <c r="AE18" s="5">
        <f t="shared" si="32"/>
        <v>0</v>
      </c>
      <c r="AF18" s="5">
        <f t="shared" si="32"/>
        <v>0</v>
      </c>
      <c r="AG18" s="5">
        <f t="shared" si="32"/>
        <v>0</v>
      </c>
      <c r="AH18" s="5">
        <f t="shared" si="32"/>
        <v>0</v>
      </c>
      <c r="AI18" s="5">
        <f t="shared" si="32"/>
        <v>0</v>
      </c>
      <c r="AJ18" s="5">
        <f t="shared" si="32"/>
        <v>0</v>
      </c>
      <c r="AK18" s="5">
        <f t="shared" si="32"/>
        <v>0</v>
      </c>
      <c r="AL18" s="5">
        <f t="shared" si="32"/>
        <v>0</v>
      </c>
      <c r="AM18" s="5">
        <f t="shared" si="32"/>
        <v>0</v>
      </c>
      <c r="AN18" s="5">
        <f t="shared" si="32"/>
        <v>0</v>
      </c>
      <c r="AO18" s="5">
        <f t="shared" si="32"/>
        <v>0</v>
      </c>
      <c r="AP18" s="5">
        <f t="shared" si="32"/>
        <v>0</v>
      </c>
      <c r="AQ18" s="5">
        <f t="shared" si="32"/>
        <v>0</v>
      </c>
      <c r="AR18" s="5">
        <f t="shared" si="32"/>
        <v>0</v>
      </c>
      <c r="AS18" s="5">
        <f t="shared" si="32"/>
        <v>0</v>
      </c>
      <c r="AT18" s="5">
        <f t="shared" si="32"/>
        <v>0</v>
      </c>
      <c r="AU18" s="5">
        <f t="shared" si="32"/>
        <v>0</v>
      </c>
      <c r="AV18" s="5">
        <f t="shared" si="32"/>
        <v>0</v>
      </c>
      <c r="AW18" s="5">
        <f t="shared" si="32"/>
        <v>0</v>
      </c>
      <c r="AX18" s="5">
        <f t="shared" si="32"/>
        <v>0</v>
      </c>
      <c r="AY18" s="5">
        <f t="shared" si="32"/>
        <v>0</v>
      </c>
      <c r="AZ18" s="5">
        <f t="shared" si="32"/>
        <v>0</v>
      </c>
      <c r="BA18" s="5">
        <f t="shared" si="32"/>
        <v>0</v>
      </c>
      <c r="BB18" s="5">
        <f t="shared" si="32"/>
        <v>0</v>
      </c>
      <c r="BC18" s="5">
        <f t="shared" si="32"/>
        <v>0</v>
      </c>
      <c r="BD18" s="5">
        <f t="shared" si="32"/>
        <v>0</v>
      </c>
      <c r="BE18" s="5">
        <f t="shared" si="32"/>
        <v>0</v>
      </c>
      <c r="BF18" s="5">
        <f t="shared" si="32"/>
        <v>0</v>
      </c>
      <c r="BG18" s="5">
        <f t="shared" si="32"/>
        <v>0</v>
      </c>
      <c r="BH18" s="5">
        <f t="shared" si="32"/>
        <v>0</v>
      </c>
      <c r="BI18" s="5">
        <f t="shared" si="32"/>
        <v>0</v>
      </c>
      <c r="BJ18" s="5">
        <f t="shared" si="32"/>
        <v>0</v>
      </c>
      <c r="BK18" s="5">
        <f t="shared" si="32"/>
        <v>0</v>
      </c>
      <c r="BL18" s="5">
        <f t="shared" si="32"/>
        <v>0</v>
      </c>
      <c r="BM18" s="5">
        <f t="shared" si="32"/>
        <v>0</v>
      </c>
      <c r="BN18" s="5">
        <f t="shared" ref="BN18:BT18" si="33">BN81/$BU81</f>
        <v>0</v>
      </c>
      <c r="BO18" s="5">
        <f t="shared" si="33"/>
        <v>0</v>
      </c>
      <c r="BP18" s="5">
        <f t="shared" si="33"/>
        <v>0</v>
      </c>
      <c r="BQ18" s="5">
        <f t="shared" si="33"/>
        <v>0</v>
      </c>
      <c r="BR18" s="5">
        <f t="shared" si="33"/>
        <v>0</v>
      </c>
      <c r="BS18" s="5">
        <f t="shared" si="33"/>
        <v>0</v>
      </c>
      <c r="BT18" s="5">
        <f t="shared" si="33"/>
        <v>0</v>
      </c>
    </row>
    <row r="19" spans="1:72" x14ac:dyDescent="0.3">
      <c r="A19" t="s">
        <v>66</v>
      </c>
      <c r="B19" s="5">
        <f t="shared" ref="B19:BM19" si="34">B82/$BU82</f>
        <v>2.2460873551175431E-2</v>
      </c>
      <c r="C19" s="5">
        <f t="shared" si="34"/>
        <v>4.0294239626306946E-2</v>
      </c>
      <c r="D19" s="5">
        <f t="shared" si="34"/>
        <v>3.7041887673804376E-2</v>
      </c>
      <c r="E19" s="5">
        <f t="shared" si="34"/>
        <v>3.4444371684892935E-2</v>
      </c>
      <c r="F19" s="5">
        <f t="shared" si="34"/>
        <v>4.3000894942483575E-2</v>
      </c>
      <c r="G19" s="5">
        <f t="shared" si="34"/>
        <v>5.876061379957654E-2</v>
      </c>
      <c r="H19" s="5">
        <f t="shared" si="34"/>
        <v>6.5767358610001533E-2</v>
      </c>
      <c r="I19" s="5">
        <f t="shared" si="34"/>
        <v>6.5658219282736338E-2</v>
      </c>
      <c r="J19" s="5">
        <f t="shared" si="34"/>
        <v>5.7712876257830746E-2</v>
      </c>
      <c r="K19" s="5">
        <f t="shared" si="34"/>
        <v>4.3677558771527729E-2</v>
      </c>
      <c r="L19" s="5">
        <f t="shared" si="34"/>
        <v>4.3895837426058106E-2</v>
      </c>
      <c r="M19" s="5">
        <f t="shared" si="34"/>
        <v>4.016327243358872E-2</v>
      </c>
      <c r="N19" s="5">
        <f t="shared" si="34"/>
        <v>3.5906838670246438E-2</v>
      </c>
      <c r="O19" s="5">
        <f t="shared" si="34"/>
        <v>2.5975159889114443E-2</v>
      </c>
      <c r="P19" s="5">
        <f t="shared" si="34"/>
        <v>3.58850108047934E-2</v>
      </c>
      <c r="Q19" s="5">
        <f t="shared" si="34"/>
        <v>5.3129024512692906E-2</v>
      </c>
      <c r="R19" s="5">
        <f t="shared" si="34"/>
        <v>5.9764695610416259E-2</v>
      </c>
      <c r="S19" s="5">
        <f t="shared" si="34"/>
        <v>6.2842424639294528E-2</v>
      </c>
      <c r="T19" s="5">
        <f t="shared" si="34"/>
        <v>4.0425206819025165E-2</v>
      </c>
      <c r="U19" s="5">
        <f t="shared" si="34"/>
        <v>2.5647741907318885E-2</v>
      </c>
      <c r="V19" s="5">
        <f t="shared" si="34"/>
        <v>1.9732390369545761E-2</v>
      </c>
      <c r="W19" s="5">
        <f t="shared" si="34"/>
        <v>1.5847030318905116E-2</v>
      </c>
      <c r="X19" s="5">
        <f t="shared" si="34"/>
        <v>1.7767882478772402E-2</v>
      </c>
      <c r="Y19" s="5">
        <f t="shared" si="34"/>
        <v>1.1459629362844607E-2</v>
      </c>
      <c r="Z19" s="5">
        <f t="shared" si="34"/>
        <v>8.4255560648724154E-3</v>
      </c>
      <c r="AA19" s="5">
        <f t="shared" si="34"/>
        <v>7.7707201012812959E-3</v>
      </c>
      <c r="AB19" s="5">
        <f t="shared" si="34"/>
        <v>7.2686791958614366E-3</v>
      </c>
      <c r="AC19" s="5">
        <f t="shared" si="34"/>
        <v>5.4787942287123741E-3</v>
      </c>
      <c r="AD19" s="5">
        <f t="shared" si="34"/>
        <v>5.0640647851046645E-3</v>
      </c>
      <c r="AE19" s="5">
        <f t="shared" si="34"/>
        <v>2.9904175670661167E-3</v>
      </c>
      <c r="AF19" s="5">
        <f t="shared" si="34"/>
        <v>1.0913932726518674E-3</v>
      </c>
      <c r="AG19" s="5">
        <f t="shared" si="34"/>
        <v>4.1472944360770961E-4</v>
      </c>
      <c r="AH19" s="5">
        <f t="shared" si="34"/>
        <v>6.548359635911204E-4</v>
      </c>
      <c r="AI19" s="5">
        <f t="shared" si="34"/>
        <v>1.2005325999170542E-3</v>
      </c>
      <c r="AJ19" s="5">
        <f t="shared" si="34"/>
        <v>1.0913932726518674E-3</v>
      </c>
      <c r="AK19" s="5">
        <f t="shared" si="34"/>
        <v>4.1472944360770961E-4</v>
      </c>
      <c r="AL19" s="5">
        <f t="shared" si="34"/>
        <v>2.8376225088948552E-4</v>
      </c>
      <c r="AM19" s="5">
        <f t="shared" si="34"/>
        <v>6.5483596359112046E-5</v>
      </c>
      <c r="AN19" s="5">
        <f t="shared" si="34"/>
        <v>4.3655730906074693E-5</v>
      </c>
      <c r="AO19" s="5">
        <f t="shared" si="34"/>
        <v>6.5483596359112046E-5</v>
      </c>
      <c r="AP19" s="5">
        <f t="shared" si="34"/>
        <v>2.1827865453037346E-5</v>
      </c>
      <c r="AQ19" s="5">
        <f t="shared" si="34"/>
        <v>4.3655730906074693E-5</v>
      </c>
      <c r="AR19" s="5">
        <f t="shared" si="34"/>
        <v>2.1827865453037346E-5</v>
      </c>
      <c r="AS19" s="5">
        <f t="shared" si="34"/>
        <v>6.5483596359112046E-5</v>
      </c>
      <c r="AT19" s="5">
        <f t="shared" si="34"/>
        <v>1.7462292362429877E-4</v>
      </c>
      <c r="AU19" s="5">
        <f t="shared" si="34"/>
        <v>2.1827865453037346E-5</v>
      </c>
      <c r="AV19" s="5">
        <f t="shared" si="34"/>
        <v>2.1827865453037346E-5</v>
      </c>
      <c r="AW19" s="5">
        <f t="shared" si="34"/>
        <v>0</v>
      </c>
      <c r="AX19" s="5">
        <f t="shared" si="34"/>
        <v>0</v>
      </c>
      <c r="AY19" s="5">
        <f t="shared" si="34"/>
        <v>0</v>
      </c>
      <c r="AZ19" s="5">
        <f t="shared" si="34"/>
        <v>0</v>
      </c>
      <c r="BA19" s="5">
        <f t="shared" si="34"/>
        <v>0</v>
      </c>
      <c r="BB19" s="5">
        <f t="shared" si="34"/>
        <v>0</v>
      </c>
      <c r="BC19" s="5">
        <f t="shared" si="34"/>
        <v>0</v>
      </c>
      <c r="BD19" s="5">
        <f t="shared" si="34"/>
        <v>0</v>
      </c>
      <c r="BE19" s="5">
        <f t="shared" si="34"/>
        <v>0</v>
      </c>
      <c r="BF19" s="5">
        <f t="shared" si="34"/>
        <v>0</v>
      </c>
      <c r="BG19" s="5">
        <f t="shared" si="34"/>
        <v>0</v>
      </c>
      <c r="BH19" s="5">
        <f t="shared" si="34"/>
        <v>0</v>
      </c>
      <c r="BI19" s="5">
        <f t="shared" si="34"/>
        <v>0</v>
      </c>
      <c r="BJ19" s="5">
        <f t="shared" si="34"/>
        <v>0</v>
      </c>
      <c r="BK19" s="5">
        <f t="shared" si="34"/>
        <v>0</v>
      </c>
      <c r="BL19" s="5">
        <f t="shared" si="34"/>
        <v>0</v>
      </c>
      <c r="BM19" s="5">
        <f t="shared" si="34"/>
        <v>0</v>
      </c>
      <c r="BN19" s="5">
        <f t="shared" ref="BN19:BT19" si="35">BN82/$BU82</f>
        <v>0</v>
      </c>
      <c r="BO19" s="5">
        <f t="shared" si="35"/>
        <v>0</v>
      </c>
      <c r="BP19" s="5">
        <f t="shared" si="35"/>
        <v>0</v>
      </c>
      <c r="BQ19" s="5">
        <f t="shared" si="35"/>
        <v>0</v>
      </c>
      <c r="BR19" s="5">
        <f t="shared" si="35"/>
        <v>0</v>
      </c>
      <c r="BS19" s="5">
        <f t="shared" si="35"/>
        <v>0</v>
      </c>
      <c r="BT19" s="5">
        <f t="shared" si="35"/>
        <v>4.3655730906074693E-5</v>
      </c>
    </row>
    <row r="20" spans="1:72" x14ac:dyDescent="0.3">
      <c r="A20" t="s">
        <v>89</v>
      </c>
      <c r="B20" s="5">
        <f t="shared" ref="B20:BM20" si="36">B83/$BU83</f>
        <v>7.6766962377577214E-2</v>
      </c>
      <c r="C20" s="5">
        <f t="shared" si="36"/>
        <v>0.11808705278209129</v>
      </c>
      <c r="D20" s="5">
        <f t="shared" si="36"/>
        <v>0.11412032410325794</v>
      </c>
      <c r="E20" s="5">
        <f t="shared" si="36"/>
        <v>9.0765824633692593E-2</v>
      </c>
      <c r="F20" s="5">
        <f t="shared" si="36"/>
        <v>7.6636275580018759E-2</v>
      </c>
      <c r="G20" s="5">
        <f t="shared" si="36"/>
        <v>6.4705339708799062E-2</v>
      </c>
      <c r="H20" s="5">
        <f t="shared" si="36"/>
        <v>5.8063375409357174E-2</v>
      </c>
      <c r="I20" s="5">
        <f t="shared" si="36"/>
        <v>5.3104964560815489E-2</v>
      </c>
      <c r="J20" s="5">
        <f t="shared" si="36"/>
        <v>5.021448009716948E-2</v>
      </c>
      <c r="K20" s="5">
        <f t="shared" si="36"/>
        <v>5.4196583693362652E-2</v>
      </c>
      <c r="L20" s="5">
        <f t="shared" si="36"/>
        <v>4.2703832966897802E-2</v>
      </c>
      <c r="M20" s="5">
        <f t="shared" si="36"/>
        <v>4.3418766624129398E-2</v>
      </c>
      <c r="N20" s="5">
        <f t="shared" si="36"/>
        <v>2.7236666102919697E-2</v>
      </c>
      <c r="O20" s="5">
        <f t="shared" si="36"/>
        <v>1.3991174797435463E-2</v>
      </c>
      <c r="P20" s="5">
        <f t="shared" si="36"/>
        <v>1.7273719653756861E-2</v>
      </c>
      <c r="Q20" s="5">
        <f t="shared" si="36"/>
        <v>1.7081533186759121E-2</v>
      </c>
      <c r="R20" s="5">
        <f t="shared" si="36"/>
        <v>2.0471702464599253E-2</v>
      </c>
      <c r="S20" s="5">
        <f t="shared" si="36"/>
        <v>1.7442843744714873E-2</v>
      </c>
      <c r="T20" s="5">
        <f t="shared" si="36"/>
        <v>1.6420411740286897E-2</v>
      </c>
      <c r="U20" s="5">
        <f t="shared" si="36"/>
        <v>8.2332682461831765E-3</v>
      </c>
      <c r="V20" s="5">
        <f t="shared" si="36"/>
        <v>5.5119078734951798E-3</v>
      </c>
      <c r="W20" s="5">
        <f t="shared" si="36"/>
        <v>5.1429098568595193E-3</v>
      </c>
      <c r="X20" s="5">
        <f t="shared" si="36"/>
        <v>6.1653418612874957E-3</v>
      </c>
      <c r="Y20" s="5">
        <f t="shared" si="36"/>
        <v>1.0762442151873433E-3</v>
      </c>
      <c r="Z20" s="5">
        <f t="shared" si="36"/>
        <v>3.7668547531557019E-4</v>
      </c>
      <c r="AA20" s="5">
        <f t="shared" si="36"/>
        <v>3.3056072323611258E-4</v>
      </c>
      <c r="AB20" s="5">
        <f t="shared" si="36"/>
        <v>2.5368613643701667E-4</v>
      </c>
      <c r="AC20" s="5">
        <f t="shared" si="36"/>
        <v>6.9187128119186362E-5</v>
      </c>
      <c r="AD20" s="5">
        <f t="shared" si="36"/>
        <v>7.687458679909595E-5</v>
      </c>
      <c r="AE20" s="5">
        <f t="shared" si="36"/>
        <v>7.687458679909595E-6</v>
      </c>
      <c r="AF20" s="5">
        <f t="shared" si="36"/>
        <v>7.687458679909595E-6</v>
      </c>
      <c r="AG20" s="5">
        <f t="shared" si="36"/>
        <v>0</v>
      </c>
      <c r="AH20" s="5">
        <f t="shared" si="36"/>
        <v>7.687458679909595E-6</v>
      </c>
      <c r="AI20" s="5">
        <f t="shared" si="36"/>
        <v>0</v>
      </c>
      <c r="AJ20" s="5">
        <f t="shared" si="36"/>
        <v>0</v>
      </c>
      <c r="AK20" s="5">
        <f t="shared" si="36"/>
        <v>0</v>
      </c>
      <c r="AL20" s="5">
        <f t="shared" si="36"/>
        <v>0</v>
      </c>
      <c r="AM20" s="5">
        <f t="shared" si="36"/>
        <v>0</v>
      </c>
      <c r="AN20" s="5">
        <f t="shared" si="36"/>
        <v>0</v>
      </c>
      <c r="AO20" s="5">
        <f t="shared" si="36"/>
        <v>0</v>
      </c>
      <c r="AP20" s="5">
        <f t="shared" si="36"/>
        <v>0</v>
      </c>
      <c r="AQ20" s="5">
        <f t="shared" si="36"/>
        <v>0</v>
      </c>
      <c r="AR20" s="5">
        <f t="shared" si="36"/>
        <v>0</v>
      </c>
      <c r="AS20" s="5">
        <f t="shared" si="36"/>
        <v>0</v>
      </c>
      <c r="AT20" s="5">
        <f t="shared" si="36"/>
        <v>0</v>
      </c>
      <c r="AU20" s="5">
        <f t="shared" si="36"/>
        <v>0</v>
      </c>
      <c r="AV20" s="5">
        <f t="shared" si="36"/>
        <v>0</v>
      </c>
      <c r="AW20" s="5">
        <f t="shared" si="36"/>
        <v>0</v>
      </c>
      <c r="AX20" s="5">
        <f t="shared" si="36"/>
        <v>7.687458679909595E-6</v>
      </c>
      <c r="AY20" s="5">
        <f t="shared" si="36"/>
        <v>0</v>
      </c>
      <c r="AZ20" s="5">
        <f t="shared" si="36"/>
        <v>0</v>
      </c>
      <c r="BA20" s="5">
        <f t="shared" si="36"/>
        <v>0</v>
      </c>
      <c r="BB20" s="5">
        <f t="shared" si="36"/>
        <v>0</v>
      </c>
      <c r="BC20" s="5">
        <f t="shared" si="36"/>
        <v>0</v>
      </c>
      <c r="BD20" s="5">
        <f t="shared" si="36"/>
        <v>0</v>
      </c>
      <c r="BE20" s="5">
        <f t="shared" si="36"/>
        <v>0</v>
      </c>
      <c r="BF20" s="5">
        <f t="shared" si="36"/>
        <v>0</v>
      </c>
      <c r="BG20" s="5">
        <f t="shared" si="36"/>
        <v>0</v>
      </c>
      <c r="BH20" s="5">
        <f t="shared" si="36"/>
        <v>0</v>
      </c>
      <c r="BI20" s="5">
        <f t="shared" si="36"/>
        <v>0</v>
      </c>
      <c r="BJ20" s="5">
        <f t="shared" si="36"/>
        <v>0</v>
      </c>
      <c r="BK20" s="5">
        <f t="shared" si="36"/>
        <v>0</v>
      </c>
      <c r="BL20" s="5">
        <f t="shared" si="36"/>
        <v>0</v>
      </c>
      <c r="BM20" s="5">
        <f t="shared" si="36"/>
        <v>0</v>
      </c>
      <c r="BN20" s="5">
        <f t="shared" ref="BN20:BT20" si="37">BN83/$BU83</f>
        <v>0</v>
      </c>
      <c r="BO20" s="5">
        <f t="shared" si="37"/>
        <v>0</v>
      </c>
      <c r="BP20" s="5">
        <f t="shared" si="37"/>
        <v>0</v>
      </c>
      <c r="BQ20" s="5">
        <f t="shared" si="37"/>
        <v>0</v>
      </c>
      <c r="BR20" s="5">
        <f t="shared" si="37"/>
        <v>0</v>
      </c>
      <c r="BS20" s="5">
        <f t="shared" si="37"/>
        <v>0</v>
      </c>
      <c r="BT20" s="5">
        <f t="shared" si="37"/>
        <v>3.074983471963838E-5</v>
      </c>
    </row>
    <row r="21" spans="1:72" x14ac:dyDescent="0.3">
      <c r="A21" t="s">
        <v>46</v>
      </c>
      <c r="B21" s="5">
        <f t="shared" ref="B21:BM21" si="38">B84/$BU84</f>
        <v>2.5525525525525526E-2</v>
      </c>
      <c r="C21" s="5">
        <f t="shared" si="38"/>
        <v>3.3408408408408412E-2</v>
      </c>
      <c r="D21" s="5">
        <f t="shared" si="38"/>
        <v>4.3168168168168167E-2</v>
      </c>
      <c r="E21" s="5">
        <f t="shared" si="38"/>
        <v>4.4294294294294295E-2</v>
      </c>
      <c r="F21" s="5">
        <f t="shared" si="38"/>
        <v>4.0915915915915917E-2</v>
      </c>
      <c r="G21" s="5">
        <f t="shared" si="38"/>
        <v>5.3303303303303302E-2</v>
      </c>
      <c r="H21" s="5">
        <f t="shared" si="38"/>
        <v>8.1456456456456452E-2</v>
      </c>
      <c r="I21" s="5">
        <f t="shared" si="38"/>
        <v>6.7192192192192191E-2</v>
      </c>
      <c r="J21" s="5">
        <f t="shared" si="38"/>
        <v>4.6921921921921919E-2</v>
      </c>
      <c r="K21" s="5">
        <f t="shared" si="38"/>
        <v>4.2792792792792793E-2</v>
      </c>
      <c r="L21" s="5">
        <f t="shared" si="38"/>
        <v>5.9684684684684686E-2</v>
      </c>
      <c r="M21" s="5">
        <f t="shared" si="38"/>
        <v>5.5930930930930933E-2</v>
      </c>
      <c r="N21" s="5">
        <f t="shared" si="38"/>
        <v>6.7192192192192191E-2</v>
      </c>
      <c r="O21" s="5">
        <f t="shared" si="38"/>
        <v>6.6066066066066062E-2</v>
      </c>
      <c r="P21" s="5">
        <f t="shared" si="38"/>
        <v>4.954954954954955E-2</v>
      </c>
      <c r="Q21" s="5">
        <f t="shared" si="38"/>
        <v>3.6036036036036036E-2</v>
      </c>
      <c r="R21" s="5">
        <f t="shared" si="38"/>
        <v>2.5525525525525526E-2</v>
      </c>
      <c r="S21" s="5">
        <f t="shared" si="38"/>
        <v>2.4024024024024024E-2</v>
      </c>
      <c r="T21" s="5">
        <f t="shared" si="38"/>
        <v>1.7642642642642644E-2</v>
      </c>
      <c r="U21" s="5">
        <f t="shared" si="38"/>
        <v>2.4399399399399398E-2</v>
      </c>
      <c r="V21" s="5">
        <f t="shared" si="38"/>
        <v>9.7597597597597601E-3</v>
      </c>
      <c r="W21" s="5">
        <f t="shared" si="38"/>
        <v>6.7567567567567571E-3</v>
      </c>
      <c r="X21" s="5">
        <f t="shared" si="38"/>
        <v>6.3813813813813815E-3</v>
      </c>
      <c r="Y21" s="5">
        <f t="shared" si="38"/>
        <v>9.0090090090090089E-3</v>
      </c>
      <c r="Z21" s="5">
        <f t="shared" si="38"/>
        <v>5.2552552552552556E-3</v>
      </c>
      <c r="AA21" s="5">
        <f t="shared" si="38"/>
        <v>1.3513513513513514E-2</v>
      </c>
      <c r="AB21" s="5">
        <f t="shared" si="38"/>
        <v>9.0090090090090089E-3</v>
      </c>
      <c r="AC21" s="5">
        <f t="shared" si="38"/>
        <v>6.3813813813813815E-3</v>
      </c>
      <c r="AD21" s="5">
        <f t="shared" si="38"/>
        <v>7.8828828828828822E-3</v>
      </c>
      <c r="AE21" s="5">
        <f t="shared" si="38"/>
        <v>6.7567567567567571E-3</v>
      </c>
      <c r="AF21" s="5">
        <f t="shared" si="38"/>
        <v>2.2522522522522522E-3</v>
      </c>
      <c r="AG21" s="5">
        <f t="shared" si="38"/>
        <v>3.7537537537537537E-4</v>
      </c>
      <c r="AH21" s="5">
        <f t="shared" si="38"/>
        <v>0</v>
      </c>
      <c r="AI21" s="5">
        <f t="shared" si="38"/>
        <v>3.7537537537537537E-4</v>
      </c>
      <c r="AJ21" s="5">
        <f t="shared" si="38"/>
        <v>3.7537537537537537E-4</v>
      </c>
      <c r="AK21" s="5">
        <f t="shared" si="38"/>
        <v>7.5075075075075074E-4</v>
      </c>
      <c r="AL21" s="5">
        <f t="shared" si="38"/>
        <v>7.5075075075075074E-4</v>
      </c>
      <c r="AM21" s="5">
        <f t="shared" si="38"/>
        <v>3.7537537537537537E-4</v>
      </c>
      <c r="AN21" s="5">
        <f t="shared" si="38"/>
        <v>7.5075075075075074E-4</v>
      </c>
      <c r="AO21" s="5">
        <f t="shared" si="38"/>
        <v>3.7537537537537537E-4</v>
      </c>
      <c r="AP21" s="5">
        <f t="shared" si="38"/>
        <v>3.7537537537537537E-4</v>
      </c>
      <c r="AQ21" s="5">
        <f t="shared" si="38"/>
        <v>0</v>
      </c>
      <c r="AR21" s="5">
        <f t="shared" si="38"/>
        <v>7.5075075075075074E-4</v>
      </c>
      <c r="AS21" s="5">
        <f t="shared" si="38"/>
        <v>1.5015015015015015E-3</v>
      </c>
      <c r="AT21" s="5">
        <f t="shared" si="38"/>
        <v>7.5075075075075074E-4</v>
      </c>
      <c r="AU21" s="5">
        <f t="shared" si="38"/>
        <v>3.7537537537537537E-4</v>
      </c>
      <c r="AV21" s="5">
        <f t="shared" si="38"/>
        <v>0</v>
      </c>
      <c r="AW21" s="5">
        <f t="shared" si="38"/>
        <v>1.1261261261261261E-3</v>
      </c>
      <c r="AX21" s="5">
        <f t="shared" si="38"/>
        <v>3.7537537537537537E-4</v>
      </c>
      <c r="AY21" s="5">
        <f t="shared" si="38"/>
        <v>0</v>
      </c>
      <c r="AZ21" s="5">
        <f t="shared" si="38"/>
        <v>0</v>
      </c>
      <c r="BA21" s="5">
        <f t="shared" si="38"/>
        <v>3.7537537537537537E-4</v>
      </c>
      <c r="BB21" s="5">
        <f t="shared" si="38"/>
        <v>0</v>
      </c>
      <c r="BC21" s="5">
        <f t="shared" si="38"/>
        <v>0</v>
      </c>
      <c r="BD21" s="5">
        <f t="shared" si="38"/>
        <v>3.7537537537537537E-4</v>
      </c>
      <c r="BE21" s="5">
        <f t="shared" si="38"/>
        <v>0</v>
      </c>
      <c r="BF21" s="5">
        <f t="shared" si="38"/>
        <v>0</v>
      </c>
      <c r="BG21" s="5">
        <f t="shared" si="38"/>
        <v>0</v>
      </c>
      <c r="BH21" s="5">
        <f t="shared" si="38"/>
        <v>0</v>
      </c>
      <c r="BI21" s="5">
        <f t="shared" si="38"/>
        <v>0</v>
      </c>
      <c r="BJ21" s="5">
        <f t="shared" si="38"/>
        <v>0</v>
      </c>
      <c r="BK21" s="5">
        <f t="shared" si="38"/>
        <v>3.7537537537537537E-4</v>
      </c>
      <c r="BL21" s="5">
        <f t="shared" si="38"/>
        <v>0</v>
      </c>
      <c r="BM21" s="5">
        <f t="shared" si="38"/>
        <v>0</v>
      </c>
      <c r="BN21" s="5">
        <f t="shared" ref="BN21:BT21" si="39">BN84/$BU84</f>
        <v>0</v>
      </c>
      <c r="BO21" s="5">
        <f t="shared" si="39"/>
        <v>0</v>
      </c>
      <c r="BP21" s="5">
        <f t="shared" si="39"/>
        <v>0</v>
      </c>
      <c r="BQ21" s="5">
        <f t="shared" si="39"/>
        <v>0</v>
      </c>
      <c r="BR21" s="5">
        <f t="shared" si="39"/>
        <v>0</v>
      </c>
      <c r="BS21" s="5">
        <f t="shared" si="39"/>
        <v>0</v>
      </c>
      <c r="BT21" s="5">
        <f t="shared" si="39"/>
        <v>1.5015015015015015E-3</v>
      </c>
    </row>
    <row r="22" spans="1:72" x14ac:dyDescent="0.3">
      <c r="A22" t="s">
        <v>65</v>
      </c>
      <c r="B22" s="5">
        <f t="shared" ref="B22:BM22" si="40">B85/$BU85</f>
        <v>2.5266258780874688E-2</v>
      </c>
      <c r="C22" s="5">
        <f t="shared" si="40"/>
        <v>4.8039882166326764E-2</v>
      </c>
      <c r="D22" s="5">
        <f t="shared" si="40"/>
        <v>4.8719691819623837E-2</v>
      </c>
      <c r="E22" s="5">
        <f t="shared" si="40"/>
        <v>2.9345116700657148E-2</v>
      </c>
      <c r="F22" s="5">
        <f t="shared" si="40"/>
        <v>2.2886924994334919E-2</v>
      </c>
      <c r="G22" s="5">
        <f t="shared" si="40"/>
        <v>2.5266258780874688E-2</v>
      </c>
      <c r="H22" s="5">
        <f t="shared" si="40"/>
        <v>3.5576705189213687E-2</v>
      </c>
      <c r="I22" s="5">
        <f t="shared" si="40"/>
        <v>4.7699977339678221E-2</v>
      </c>
      <c r="J22" s="5">
        <f t="shared" si="40"/>
        <v>4.3621119419895764E-2</v>
      </c>
      <c r="K22" s="5">
        <f t="shared" si="40"/>
        <v>4.1921595286653068E-2</v>
      </c>
      <c r="L22" s="5">
        <f t="shared" si="40"/>
        <v>3.9202356673464764E-2</v>
      </c>
      <c r="M22" s="5">
        <f t="shared" si="40"/>
        <v>6.6281441196464994E-2</v>
      </c>
      <c r="N22" s="5">
        <f t="shared" si="40"/>
        <v>7.081350555177883E-2</v>
      </c>
      <c r="O22" s="5">
        <f t="shared" si="40"/>
        <v>4.4414230682075687E-2</v>
      </c>
      <c r="P22" s="5">
        <f t="shared" si="40"/>
        <v>5.6084296397008834E-2</v>
      </c>
      <c r="Q22" s="5">
        <f t="shared" si="40"/>
        <v>5.8463630183548609E-2</v>
      </c>
      <c r="R22" s="5">
        <f t="shared" si="40"/>
        <v>3.6369816451393609E-2</v>
      </c>
      <c r="S22" s="5">
        <f t="shared" si="40"/>
        <v>4.2261500113301612E-2</v>
      </c>
      <c r="T22" s="5">
        <f t="shared" si="40"/>
        <v>3.7729435757987762E-2</v>
      </c>
      <c r="U22" s="5">
        <f t="shared" si="40"/>
        <v>3.104464083389984E-2</v>
      </c>
      <c r="V22" s="5">
        <f t="shared" si="40"/>
        <v>2.4586449127577611E-2</v>
      </c>
      <c r="W22" s="5">
        <f t="shared" si="40"/>
        <v>2.2433718558803536E-2</v>
      </c>
      <c r="X22" s="5">
        <f t="shared" si="40"/>
        <v>1.2349875368230229E-2</v>
      </c>
      <c r="Y22" s="5">
        <f t="shared" si="40"/>
        <v>9.4040335372762296E-3</v>
      </c>
      <c r="Z22" s="5">
        <f t="shared" si="40"/>
        <v>1.3369589848175845E-2</v>
      </c>
      <c r="AA22" s="5">
        <f t="shared" si="40"/>
        <v>1.2236573759347382E-2</v>
      </c>
      <c r="AB22" s="5">
        <f t="shared" si="40"/>
        <v>8.1577158395649222E-3</v>
      </c>
      <c r="AC22" s="5">
        <f t="shared" si="40"/>
        <v>6.7980965329707682E-3</v>
      </c>
      <c r="AD22" s="5">
        <f t="shared" si="40"/>
        <v>3.7389530931339226E-3</v>
      </c>
      <c r="AE22" s="5">
        <f t="shared" si="40"/>
        <v>1.6995241332426921E-3</v>
      </c>
      <c r="AF22" s="5">
        <f t="shared" si="40"/>
        <v>5.6650804441423072E-4</v>
      </c>
      <c r="AG22" s="5">
        <f t="shared" si="40"/>
        <v>0</v>
      </c>
      <c r="AH22" s="5">
        <f t="shared" si="40"/>
        <v>0</v>
      </c>
      <c r="AI22" s="5">
        <f t="shared" si="40"/>
        <v>0</v>
      </c>
      <c r="AJ22" s="5">
        <f t="shared" si="40"/>
        <v>1.1330160888284614E-4</v>
      </c>
      <c r="AK22" s="5">
        <f t="shared" si="40"/>
        <v>0</v>
      </c>
      <c r="AL22" s="5">
        <f t="shared" si="40"/>
        <v>3.3990482664853839E-4</v>
      </c>
      <c r="AM22" s="5">
        <f t="shared" si="40"/>
        <v>0</v>
      </c>
      <c r="AN22" s="5">
        <f t="shared" si="40"/>
        <v>1.1330160888284614E-4</v>
      </c>
      <c r="AO22" s="5">
        <f t="shared" si="40"/>
        <v>1.1330160888284614E-4</v>
      </c>
      <c r="AP22" s="5">
        <f t="shared" si="40"/>
        <v>0</v>
      </c>
      <c r="AQ22" s="5">
        <f t="shared" si="40"/>
        <v>0</v>
      </c>
      <c r="AR22" s="5">
        <f t="shared" si="40"/>
        <v>1.1330160888284614E-4</v>
      </c>
      <c r="AS22" s="5">
        <f t="shared" si="40"/>
        <v>0</v>
      </c>
      <c r="AT22" s="5">
        <f t="shared" si="40"/>
        <v>0</v>
      </c>
      <c r="AU22" s="5">
        <f t="shared" si="40"/>
        <v>0</v>
      </c>
      <c r="AV22" s="5">
        <f t="shared" si="40"/>
        <v>0</v>
      </c>
      <c r="AW22" s="5">
        <f t="shared" si="40"/>
        <v>0</v>
      </c>
      <c r="AX22" s="5">
        <f t="shared" si="40"/>
        <v>0</v>
      </c>
      <c r="AY22" s="5">
        <f t="shared" si="40"/>
        <v>0</v>
      </c>
      <c r="AZ22" s="5">
        <f t="shared" si="40"/>
        <v>1.1330160888284614E-4</v>
      </c>
      <c r="BA22" s="5">
        <f t="shared" si="40"/>
        <v>2.2660321776569228E-4</v>
      </c>
      <c r="BB22" s="5">
        <f t="shared" si="40"/>
        <v>1.1330160888284614E-4</v>
      </c>
      <c r="BC22" s="5">
        <f t="shared" si="40"/>
        <v>0</v>
      </c>
      <c r="BD22" s="5">
        <f t="shared" si="40"/>
        <v>0</v>
      </c>
      <c r="BE22" s="5">
        <f t="shared" si="40"/>
        <v>0</v>
      </c>
      <c r="BF22" s="5">
        <f t="shared" si="40"/>
        <v>3.3990482664853839E-4</v>
      </c>
      <c r="BG22" s="5">
        <f t="shared" si="40"/>
        <v>2.2660321776569228E-4</v>
      </c>
      <c r="BH22" s="5">
        <f t="shared" si="40"/>
        <v>4.5320643553138455E-4</v>
      </c>
      <c r="BI22" s="5">
        <f t="shared" si="40"/>
        <v>0</v>
      </c>
      <c r="BJ22" s="5">
        <f t="shared" si="40"/>
        <v>0</v>
      </c>
      <c r="BK22" s="5">
        <f t="shared" si="40"/>
        <v>0</v>
      </c>
      <c r="BL22" s="5">
        <f t="shared" si="40"/>
        <v>1.1330160888284614E-4</v>
      </c>
      <c r="BM22" s="5">
        <f t="shared" si="40"/>
        <v>1.1330160888284614E-4</v>
      </c>
      <c r="BN22" s="5">
        <f t="shared" ref="BN22:BT22" si="41">BN85/$BU85</f>
        <v>0</v>
      </c>
      <c r="BO22" s="5">
        <f t="shared" si="41"/>
        <v>2.2660321776569228E-4</v>
      </c>
      <c r="BP22" s="5">
        <f t="shared" si="41"/>
        <v>1.1330160888284614E-4</v>
      </c>
      <c r="BQ22" s="5">
        <f t="shared" si="41"/>
        <v>0</v>
      </c>
      <c r="BR22" s="5">
        <f t="shared" si="41"/>
        <v>1.1330160888284614E-4</v>
      </c>
      <c r="BS22" s="5">
        <f t="shared" si="41"/>
        <v>1.0197144799456153E-3</v>
      </c>
      <c r="BT22" s="5">
        <f t="shared" si="41"/>
        <v>2.9685021527305688E-2</v>
      </c>
    </row>
    <row r="23" spans="1:72" x14ac:dyDescent="0.3">
      <c r="A23" t="s">
        <v>133</v>
      </c>
      <c r="B23" s="5">
        <f t="shared" ref="B23:BM23" si="42">B86/$BU86</f>
        <v>5.2099718059059205E-2</v>
      </c>
      <c r="C23" s="5">
        <f t="shared" si="42"/>
        <v>8.5932630954147493E-2</v>
      </c>
      <c r="D23" s="5">
        <f t="shared" si="42"/>
        <v>0.10412524113369936</v>
      </c>
      <c r="E23" s="5">
        <f t="shared" si="42"/>
        <v>0.11583320967502597</v>
      </c>
      <c r="F23" s="5">
        <f t="shared" si="42"/>
        <v>0.11651580353168126</v>
      </c>
      <c r="G23" s="5">
        <f t="shared" si="42"/>
        <v>0.10902211010535688</v>
      </c>
      <c r="H23" s="5">
        <f t="shared" si="42"/>
        <v>8.5428105060097931E-2</v>
      </c>
      <c r="I23" s="5">
        <f t="shared" si="42"/>
        <v>7.3794331503190383E-2</v>
      </c>
      <c r="J23" s="5">
        <f t="shared" si="42"/>
        <v>4.7247366078053125E-2</v>
      </c>
      <c r="K23" s="5">
        <f t="shared" si="42"/>
        <v>4.2365336103279416E-2</v>
      </c>
      <c r="L23" s="5">
        <f t="shared" si="42"/>
        <v>2.8965721917198397E-2</v>
      </c>
      <c r="M23" s="5">
        <f t="shared" si="42"/>
        <v>2.9544442795667012E-2</v>
      </c>
      <c r="N23" s="5">
        <f t="shared" si="42"/>
        <v>1.6708710491170797E-2</v>
      </c>
      <c r="O23" s="5">
        <f t="shared" si="42"/>
        <v>1.2004748479002819E-2</v>
      </c>
      <c r="P23" s="5">
        <f t="shared" si="42"/>
        <v>1.8281644160854725E-2</v>
      </c>
      <c r="Q23" s="5">
        <f t="shared" si="42"/>
        <v>1.4097047039620121E-2</v>
      </c>
      <c r="R23" s="5">
        <f t="shared" si="42"/>
        <v>1.1144086659741802E-2</v>
      </c>
      <c r="S23" s="5">
        <f t="shared" si="42"/>
        <v>1.5536429737349755E-2</v>
      </c>
      <c r="T23" s="5">
        <f t="shared" si="42"/>
        <v>1.2479596379284761E-2</v>
      </c>
      <c r="U23" s="5">
        <f t="shared" si="42"/>
        <v>5.6388188158480483E-3</v>
      </c>
      <c r="V23" s="5">
        <f t="shared" si="42"/>
        <v>2.2852055201068406E-3</v>
      </c>
      <c r="W23" s="5">
        <f t="shared" si="42"/>
        <v>9.2001780679626052E-4</v>
      </c>
      <c r="X23" s="5">
        <f t="shared" si="42"/>
        <v>1.4838996883810654E-5</v>
      </c>
      <c r="Y23" s="5">
        <f t="shared" si="42"/>
        <v>0</v>
      </c>
      <c r="Z23" s="5">
        <f t="shared" si="42"/>
        <v>1.4838996883810654E-5</v>
      </c>
      <c r="AA23" s="5">
        <f t="shared" si="42"/>
        <v>0</v>
      </c>
      <c r="AB23" s="5">
        <f t="shared" si="42"/>
        <v>0</v>
      </c>
      <c r="AC23" s="5">
        <f t="shared" si="42"/>
        <v>0</v>
      </c>
      <c r="AD23" s="5">
        <f t="shared" si="42"/>
        <v>0</v>
      </c>
      <c r="AE23" s="5">
        <f t="shared" si="42"/>
        <v>0</v>
      </c>
      <c r="AF23" s="5">
        <f t="shared" si="42"/>
        <v>0</v>
      </c>
      <c r="AG23" s="5">
        <f t="shared" si="42"/>
        <v>0</v>
      </c>
      <c r="AH23" s="5">
        <f t="shared" si="42"/>
        <v>0</v>
      </c>
      <c r="AI23" s="5">
        <f t="shared" si="42"/>
        <v>0</v>
      </c>
      <c r="AJ23" s="5">
        <f t="shared" si="42"/>
        <v>0</v>
      </c>
      <c r="AK23" s="5">
        <f t="shared" si="42"/>
        <v>0</v>
      </c>
      <c r="AL23" s="5">
        <f t="shared" si="42"/>
        <v>0</v>
      </c>
      <c r="AM23" s="5">
        <f t="shared" si="42"/>
        <v>0</v>
      </c>
      <c r="AN23" s="5">
        <f t="shared" si="42"/>
        <v>0</v>
      </c>
      <c r="AO23" s="5">
        <f t="shared" si="42"/>
        <v>0</v>
      </c>
      <c r="AP23" s="5">
        <f t="shared" si="42"/>
        <v>0</v>
      </c>
      <c r="AQ23" s="5">
        <f t="shared" si="42"/>
        <v>0</v>
      </c>
      <c r="AR23" s="5">
        <f t="shared" si="42"/>
        <v>0</v>
      </c>
      <c r="AS23" s="5">
        <f t="shared" si="42"/>
        <v>0</v>
      </c>
      <c r="AT23" s="5">
        <f t="shared" si="42"/>
        <v>0</v>
      </c>
      <c r="AU23" s="5">
        <f t="shared" si="42"/>
        <v>0</v>
      </c>
      <c r="AV23" s="5">
        <f t="shared" si="42"/>
        <v>0</v>
      </c>
      <c r="AW23" s="5">
        <f t="shared" si="42"/>
        <v>0</v>
      </c>
      <c r="AX23" s="5">
        <f t="shared" si="42"/>
        <v>0</v>
      </c>
      <c r="AY23" s="5">
        <f t="shared" si="42"/>
        <v>0</v>
      </c>
      <c r="AZ23" s="5">
        <f t="shared" si="42"/>
        <v>0</v>
      </c>
      <c r="BA23" s="5">
        <f t="shared" si="42"/>
        <v>0</v>
      </c>
      <c r="BB23" s="5">
        <f t="shared" si="42"/>
        <v>0</v>
      </c>
      <c r="BC23" s="5">
        <f t="shared" si="42"/>
        <v>0</v>
      </c>
      <c r="BD23" s="5">
        <f t="shared" si="42"/>
        <v>0</v>
      </c>
      <c r="BE23" s="5">
        <f t="shared" si="42"/>
        <v>0</v>
      </c>
      <c r="BF23" s="5">
        <f t="shared" si="42"/>
        <v>0</v>
      </c>
      <c r="BG23" s="5">
        <f t="shared" si="42"/>
        <v>0</v>
      </c>
      <c r="BH23" s="5">
        <f t="shared" si="42"/>
        <v>0</v>
      </c>
      <c r="BI23" s="5">
        <f t="shared" si="42"/>
        <v>0</v>
      </c>
      <c r="BJ23" s="5">
        <f t="shared" si="42"/>
        <v>0</v>
      </c>
      <c r="BK23" s="5">
        <f t="shared" si="42"/>
        <v>0</v>
      </c>
      <c r="BL23" s="5">
        <f t="shared" si="42"/>
        <v>0</v>
      </c>
      <c r="BM23" s="5">
        <f t="shared" si="42"/>
        <v>0</v>
      </c>
      <c r="BN23" s="5">
        <f t="shared" ref="BN23:BT23" si="43">BN86/$BU86</f>
        <v>0</v>
      </c>
      <c r="BO23" s="5">
        <f t="shared" si="43"/>
        <v>0</v>
      </c>
      <c r="BP23" s="5">
        <f t="shared" si="43"/>
        <v>0</v>
      </c>
      <c r="BQ23" s="5">
        <f t="shared" si="43"/>
        <v>0</v>
      </c>
      <c r="BR23" s="5">
        <f t="shared" si="43"/>
        <v>0</v>
      </c>
      <c r="BS23" s="5">
        <f t="shared" si="43"/>
        <v>0</v>
      </c>
      <c r="BT23" s="5">
        <f t="shared" si="43"/>
        <v>0</v>
      </c>
    </row>
    <row r="24" spans="1:72" x14ac:dyDescent="0.3">
      <c r="A24" t="s">
        <v>134</v>
      </c>
      <c r="B24" s="5">
        <f t="shared" ref="B24:BM24" si="44">B87/$BU87</f>
        <v>2.4884259259259259E-2</v>
      </c>
      <c r="C24" s="5">
        <f t="shared" si="44"/>
        <v>5.6134259259259259E-2</v>
      </c>
      <c r="D24" s="5">
        <f t="shared" si="44"/>
        <v>6.655092592592593E-2</v>
      </c>
      <c r="E24" s="5">
        <f t="shared" si="44"/>
        <v>6.25E-2</v>
      </c>
      <c r="F24" s="5">
        <f t="shared" si="44"/>
        <v>8.6805555555555552E-2</v>
      </c>
      <c r="G24" s="5">
        <f t="shared" si="44"/>
        <v>0.10243055555555555</v>
      </c>
      <c r="H24" s="5">
        <f t="shared" si="44"/>
        <v>9.6643518518518517E-2</v>
      </c>
      <c r="I24" s="5">
        <f t="shared" si="44"/>
        <v>8.9120370370370364E-2</v>
      </c>
      <c r="J24" s="5">
        <f t="shared" si="44"/>
        <v>6.4236111111111105E-2</v>
      </c>
      <c r="K24" s="5">
        <f t="shared" si="44"/>
        <v>8.7384259259259259E-2</v>
      </c>
      <c r="L24" s="5">
        <f t="shared" si="44"/>
        <v>0.10590277777777778</v>
      </c>
      <c r="M24" s="5">
        <f t="shared" si="44"/>
        <v>0.1076388888888889</v>
      </c>
      <c r="N24" s="5">
        <f t="shared" si="44"/>
        <v>8.1018518518518514E-3</v>
      </c>
      <c r="O24" s="5">
        <f t="shared" si="44"/>
        <v>6.9444444444444441E-3</v>
      </c>
      <c r="P24" s="5">
        <f t="shared" si="44"/>
        <v>2.8935185185185184E-3</v>
      </c>
      <c r="Q24" s="5">
        <f t="shared" si="44"/>
        <v>1.736111111111111E-3</v>
      </c>
      <c r="R24" s="5">
        <f t="shared" si="44"/>
        <v>6.9444444444444441E-3</v>
      </c>
      <c r="S24" s="5">
        <f t="shared" si="44"/>
        <v>9.8379629629629633E-3</v>
      </c>
      <c r="T24" s="5">
        <f t="shared" si="44"/>
        <v>4.0509259259259257E-3</v>
      </c>
      <c r="U24" s="5">
        <f t="shared" si="44"/>
        <v>3.472222222222222E-3</v>
      </c>
      <c r="V24" s="5">
        <f t="shared" si="44"/>
        <v>0</v>
      </c>
      <c r="W24" s="5">
        <f t="shared" si="44"/>
        <v>1.1574074074074073E-3</v>
      </c>
      <c r="X24" s="5">
        <f t="shared" si="44"/>
        <v>5.7870370370370367E-4</v>
      </c>
      <c r="Y24" s="5">
        <f t="shared" si="44"/>
        <v>5.7870370370370367E-4</v>
      </c>
      <c r="Z24" s="5">
        <f t="shared" si="44"/>
        <v>0</v>
      </c>
      <c r="AA24" s="5">
        <f t="shared" si="44"/>
        <v>5.7870370370370367E-4</v>
      </c>
      <c r="AB24" s="5">
        <f t="shared" si="44"/>
        <v>5.7870370370370367E-4</v>
      </c>
      <c r="AC24" s="5">
        <f t="shared" si="44"/>
        <v>5.7870370370370367E-4</v>
      </c>
      <c r="AD24" s="5">
        <f t="shared" si="44"/>
        <v>0</v>
      </c>
      <c r="AE24" s="5">
        <f t="shared" si="44"/>
        <v>0</v>
      </c>
      <c r="AF24" s="5">
        <f t="shared" si="44"/>
        <v>0</v>
      </c>
      <c r="AG24" s="5">
        <f t="shared" si="44"/>
        <v>0</v>
      </c>
      <c r="AH24" s="5">
        <f t="shared" si="44"/>
        <v>5.7870370370370367E-4</v>
      </c>
      <c r="AI24" s="5">
        <f t="shared" si="44"/>
        <v>0</v>
      </c>
      <c r="AJ24" s="5">
        <f t="shared" si="44"/>
        <v>0</v>
      </c>
      <c r="AK24" s="5">
        <f t="shared" si="44"/>
        <v>0</v>
      </c>
      <c r="AL24" s="5">
        <f t="shared" si="44"/>
        <v>0</v>
      </c>
      <c r="AM24" s="5">
        <f t="shared" si="44"/>
        <v>0</v>
      </c>
      <c r="AN24" s="5">
        <f t="shared" si="44"/>
        <v>5.7870370370370367E-4</v>
      </c>
      <c r="AO24" s="5">
        <f t="shared" si="44"/>
        <v>0</v>
      </c>
      <c r="AP24" s="5">
        <f t="shared" si="44"/>
        <v>0</v>
      </c>
      <c r="AQ24" s="5">
        <f t="shared" si="44"/>
        <v>0</v>
      </c>
      <c r="AR24" s="5">
        <f t="shared" si="44"/>
        <v>0</v>
      </c>
      <c r="AS24" s="5">
        <f t="shared" si="44"/>
        <v>0</v>
      </c>
      <c r="AT24" s="5">
        <f t="shared" si="44"/>
        <v>0</v>
      </c>
      <c r="AU24" s="5">
        <f t="shared" si="44"/>
        <v>0</v>
      </c>
      <c r="AV24" s="5">
        <f t="shared" si="44"/>
        <v>0</v>
      </c>
      <c r="AW24" s="5">
        <f t="shared" si="44"/>
        <v>0</v>
      </c>
      <c r="AX24" s="5">
        <f t="shared" si="44"/>
        <v>0</v>
      </c>
      <c r="AY24" s="5">
        <f t="shared" si="44"/>
        <v>0</v>
      </c>
      <c r="AZ24" s="5">
        <f t="shared" si="44"/>
        <v>0</v>
      </c>
      <c r="BA24" s="5">
        <f t="shared" si="44"/>
        <v>0</v>
      </c>
      <c r="BB24" s="5">
        <f t="shared" si="44"/>
        <v>0</v>
      </c>
      <c r="BC24" s="5">
        <f t="shared" si="44"/>
        <v>0</v>
      </c>
      <c r="BD24" s="5">
        <f t="shared" si="44"/>
        <v>0</v>
      </c>
      <c r="BE24" s="5">
        <f t="shared" si="44"/>
        <v>0</v>
      </c>
      <c r="BF24" s="5">
        <f t="shared" si="44"/>
        <v>0</v>
      </c>
      <c r="BG24" s="5">
        <f t="shared" si="44"/>
        <v>0</v>
      </c>
      <c r="BH24" s="5">
        <f t="shared" si="44"/>
        <v>0</v>
      </c>
      <c r="BI24" s="5">
        <f t="shared" si="44"/>
        <v>0</v>
      </c>
      <c r="BJ24" s="5">
        <f t="shared" si="44"/>
        <v>0</v>
      </c>
      <c r="BK24" s="5">
        <f t="shared" si="44"/>
        <v>0</v>
      </c>
      <c r="BL24" s="5">
        <f t="shared" si="44"/>
        <v>0</v>
      </c>
      <c r="BM24" s="5">
        <f t="shared" si="44"/>
        <v>0</v>
      </c>
      <c r="BN24" s="5">
        <f t="shared" ref="BN24:BT24" si="45">BN87/$BU87</f>
        <v>0</v>
      </c>
      <c r="BO24" s="5">
        <f t="shared" si="45"/>
        <v>0</v>
      </c>
      <c r="BP24" s="5">
        <f t="shared" si="45"/>
        <v>0</v>
      </c>
      <c r="BQ24" s="5">
        <f t="shared" si="45"/>
        <v>0</v>
      </c>
      <c r="BR24" s="5">
        <f t="shared" si="45"/>
        <v>0</v>
      </c>
      <c r="BS24" s="5">
        <f t="shared" si="45"/>
        <v>0</v>
      </c>
      <c r="BT24" s="5">
        <f t="shared" si="45"/>
        <v>5.7870370370370367E-4</v>
      </c>
    </row>
    <row r="25" spans="1:72" x14ac:dyDescent="0.3">
      <c r="A25" t="s">
        <v>58</v>
      </c>
      <c r="B25" s="5">
        <f t="shared" ref="B25:BM25" si="46">B88/$BU88</f>
        <v>8.3956647840024417E-3</v>
      </c>
      <c r="C25" s="5">
        <f t="shared" si="46"/>
        <v>1.6943978018623112E-2</v>
      </c>
      <c r="D25" s="5">
        <f t="shared" si="46"/>
        <v>1.9081056327278276E-2</v>
      </c>
      <c r="E25" s="5">
        <f t="shared" si="46"/>
        <v>1.3891009006258587E-2</v>
      </c>
      <c r="F25" s="5">
        <f t="shared" si="46"/>
        <v>1.0380094642039383E-2</v>
      </c>
      <c r="G25" s="5">
        <f t="shared" si="46"/>
        <v>1.7707220271714241E-2</v>
      </c>
      <c r="H25" s="5">
        <f t="shared" si="46"/>
        <v>1.0685391543275836E-2</v>
      </c>
      <c r="I25" s="5">
        <f t="shared" si="46"/>
        <v>6.4112349259655014E-3</v>
      </c>
      <c r="J25" s="5">
        <f t="shared" si="46"/>
        <v>1.3433063654403908E-2</v>
      </c>
      <c r="K25" s="5">
        <f t="shared" si="46"/>
        <v>1.5570141963059074E-2</v>
      </c>
      <c r="L25" s="5">
        <f t="shared" si="46"/>
        <v>3.0071744771790566E-2</v>
      </c>
      <c r="M25" s="5">
        <f t="shared" si="46"/>
        <v>4.518394138299496E-2</v>
      </c>
      <c r="N25" s="5">
        <f t="shared" si="46"/>
        <v>4.167302701877576E-2</v>
      </c>
      <c r="O25" s="5">
        <f t="shared" si="46"/>
        <v>6.7470615173255991E-2</v>
      </c>
      <c r="P25" s="5">
        <f t="shared" si="46"/>
        <v>0.10807510303770416</v>
      </c>
      <c r="Q25" s="5">
        <f t="shared" si="46"/>
        <v>5.8769653488017097E-2</v>
      </c>
      <c r="R25" s="5">
        <f t="shared" si="46"/>
        <v>7.4950389253549077E-2</v>
      </c>
      <c r="S25" s="5">
        <f t="shared" si="46"/>
        <v>8.044573347580522E-2</v>
      </c>
      <c r="T25" s="5">
        <f t="shared" si="46"/>
        <v>6.7775912074492448E-2</v>
      </c>
      <c r="U25" s="5">
        <f t="shared" si="46"/>
        <v>3.9993894061975274E-2</v>
      </c>
      <c r="V25" s="5">
        <f t="shared" si="46"/>
        <v>1.9081056327278276E-2</v>
      </c>
      <c r="W25" s="5">
        <f t="shared" si="46"/>
        <v>1.2211876049458097E-2</v>
      </c>
      <c r="X25" s="5">
        <f t="shared" si="46"/>
        <v>1.4501602808731492E-2</v>
      </c>
      <c r="Y25" s="5">
        <f t="shared" si="46"/>
        <v>2.3507861395206837E-2</v>
      </c>
      <c r="Z25" s="5">
        <f t="shared" si="46"/>
        <v>2.3202564493970387E-2</v>
      </c>
      <c r="AA25" s="5">
        <f t="shared" si="46"/>
        <v>1.938635322851473E-2</v>
      </c>
      <c r="AB25" s="5">
        <f t="shared" si="46"/>
        <v>3.3582659136009767E-2</v>
      </c>
      <c r="AC25" s="5">
        <f t="shared" si="46"/>
        <v>3.6940925049610746E-2</v>
      </c>
      <c r="AD25" s="5">
        <f t="shared" si="46"/>
        <v>2.6866127308807816E-2</v>
      </c>
      <c r="AE25" s="5">
        <f t="shared" si="46"/>
        <v>2.2439322240879255E-2</v>
      </c>
      <c r="AF25" s="5">
        <f t="shared" si="46"/>
        <v>6.4112349259655014E-3</v>
      </c>
      <c r="AG25" s="5">
        <f t="shared" si="46"/>
        <v>2.9003205617462984E-3</v>
      </c>
      <c r="AH25" s="5">
        <f t="shared" si="46"/>
        <v>2.2897267592733935E-3</v>
      </c>
      <c r="AI25" s="5">
        <f t="shared" si="46"/>
        <v>2.2897267592733935E-3</v>
      </c>
      <c r="AJ25" s="5">
        <f t="shared" si="46"/>
        <v>1.8317814074187146E-3</v>
      </c>
      <c r="AK25" s="5">
        <f t="shared" si="46"/>
        <v>7.6324225309113108E-4</v>
      </c>
      <c r="AL25" s="5">
        <f t="shared" si="46"/>
        <v>6.1059380247290495E-4</v>
      </c>
      <c r="AM25" s="5">
        <f t="shared" si="46"/>
        <v>1.5264845061822624E-4</v>
      </c>
      <c r="AN25" s="5">
        <f t="shared" si="46"/>
        <v>7.6324225309113108E-4</v>
      </c>
      <c r="AO25" s="5">
        <f t="shared" si="46"/>
        <v>3.0529690123645248E-4</v>
      </c>
      <c r="AP25" s="5">
        <f t="shared" si="46"/>
        <v>1.5264845061822624E-4</v>
      </c>
      <c r="AQ25" s="5">
        <f t="shared" si="46"/>
        <v>3.0529690123645248E-4</v>
      </c>
      <c r="AR25" s="5">
        <f t="shared" si="46"/>
        <v>1.5264845061822624E-4</v>
      </c>
      <c r="AS25" s="5">
        <f t="shared" si="46"/>
        <v>0</v>
      </c>
      <c r="AT25" s="5">
        <f t="shared" si="46"/>
        <v>0</v>
      </c>
      <c r="AU25" s="5">
        <f t="shared" si="46"/>
        <v>1.5264845061822624E-4</v>
      </c>
      <c r="AV25" s="5">
        <f t="shared" si="46"/>
        <v>0</v>
      </c>
      <c r="AW25" s="5">
        <f t="shared" si="46"/>
        <v>0</v>
      </c>
      <c r="AX25" s="5">
        <f t="shared" si="46"/>
        <v>0</v>
      </c>
      <c r="AY25" s="5">
        <f t="shared" si="46"/>
        <v>3.0529690123645248E-4</v>
      </c>
      <c r="AZ25" s="5">
        <f t="shared" si="46"/>
        <v>1.5264845061822624E-4</v>
      </c>
      <c r="BA25" s="5">
        <f t="shared" si="46"/>
        <v>0</v>
      </c>
      <c r="BB25" s="5">
        <f t="shared" si="46"/>
        <v>1.5264845061822624E-4</v>
      </c>
      <c r="BC25" s="5">
        <f t="shared" si="46"/>
        <v>0</v>
      </c>
      <c r="BD25" s="5">
        <f t="shared" si="46"/>
        <v>0</v>
      </c>
      <c r="BE25" s="5">
        <f t="shared" si="46"/>
        <v>0</v>
      </c>
      <c r="BF25" s="5">
        <f t="shared" si="46"/>
        <v>0</v>
      </c>
      <c r="BG25" s="5">
        <f t="shared" si="46"/>
        <v>0</v>
      </c>
      <c r="BH25" s="5">
        <f t="shared" si="46"/>
        <v>0</v>
      </c>
      <c r="BI25" s="5">
        <f t="shared" si="46"/>
        <v>0</v>
      </c>
      <c r="BJ25" s="5">
        <f t="shared" si="46"/>
        <v>0</v>
      </c>
      <c r="BK25" s="5">
        <f t="shared" si="46"/>
        <v>0</v>
      </c>
      <c r="BL25" s="5">
        <f t="shared" si="46"/>
        <v>0</v>
      </c>
      <c r="BM25" s="5">
        <f t="shared" si="46"/>
        <v>0</v>
      </c>
      <c r="BN25" s="5">
        <f t="shared" ref="BN25:BT25" si="47">BN88/$BU88</f>
        <v>0</v>
      </c>
      <c r="BO25" s="5">
        <f t="shared" si="47"/>
        <v>0</v>
      </c>
      <c r="BP25" s="5">
        <f t="shared" si="47"/>
        <v>0</v>
      </c>
      <c r="BQ25" s="5">
        <f t="shared" si="47"/>
        <v>0</v>
      </c>
      <c r="BR25" s="5">
        <f t="shared" si="47"/>
        <v>0</v>
      </c>
      <c r="BS25" s="5">
        <f t="shared" si="47"/>
        <v>0</v>
      </c>
      <c r="BT25" s="5">
        <f t="shared" si="47"/>
        <v>1.6791329568004885E-3</v>
      </c>
    </row>
    <row r="26" spans="1:72" x14ac:dyDescent="0.3">
      <c r="A26" t="s">
        <v>135</v>
      </c>
      <c r="B26" s="5">
        <f t="shared" ref="B26:BM26" si="48">B89/$BU89</f>
        <v>4.6800000000000001E-2</v>
      </c>
      <c r="C26" s="5">
        <f t="shared" si="48"/>
        <v>8.4000000000000005E-2</v>
      </c>
      <c r="D26" s="5">
        <f t="shared" si="48"/>
        <v>7.8299999999999995E-2</v>
      </c>
      <c r="E26" s="5">
        <f t="shared" si="48"/>
        <v>5.4199999999999998E-2</v>
      </c>
      <c r="F26" s="5">
        <f t="shared" si="48"/>
        <v>3.7600000000000001E-2</v>
      </c>
      <c r="G26" s="5">
        <f t="shared" si="48"/>
        <v>2.3300000000000001E-2</v>
      </c>
      <c r="H26" s="5">
        <f t="shared" si="48"/>
        <v>2.9399999999999999E-2</v>
      </c>
      <c r="I26" s="5">
        <f t="shared" si="48"/>
        <v>3.7199999999999997E-2</v>
      </c>
      <c r="J26" s="5">
        <f t="shared" si="48"/>
        <v>2.87E-2</v>
      </c>
      <c r="K26" s="5">
        <f t="shared" si="48"/>
        <v>3.2399999999999998E-2</v>
      </c>
      <c r="L26" s="5">
        <f t="shared" si="48"/>
        <v>3.6499999999999998E-2</v>
      </c>
      <c r="M26" s="5">
        <f t="shared" si="48"/>
        <v>4.9299999999999997E-2</v>
      </c>
      <c r="N26" s="5">
        <f t="shared" si="48"/>
        <v>5.5300000000000002E-2</v>
      </c>
      <c r="O26" s="5">
        <f t="shared" si="48"/>
        <v>5.4800000000000001E-2</v>
      </c>
      <c r="P26" s="5">
        <f t="shared" si="48"/>
        <v>8.8200000000000001E-2</v>
      </c>
      <c r="Q26" s="5">
        <f t="shared" si="48"/>
        <v>0.1182</v>
      </c>
      <c r="R26" s="5">
        <f t="shared" si="48"/>
        <v>6.3299999999999995E-2</v>
      </c>
      <c r="S26" s="5">
        <f t="shared" si="48"/>
        <v>2.0799999999999999E-2</v>
      </c>
      <c r="T26" s="5">
        <f t="shared" si="48"/>
        <v>1.8200000000000001E-2</v>
      </c>
      <c r="U26" s="5">
        <f t="shared" si="48"/>
        <v>1.15E-2</v>
      </c>
      <c r="V26" s="5">
        <f t="shared" si="48"/>
        <v>8.0000000000000002E-3</v>
      </c>
      <c r="W26" s="5">
        <f t="shared" si="48"/>
        <v>7.9000000000000008E-3</v>
      </c>
      <c r="X26" s="5">
        <f t="shared" si="48"/>
        <v>3.0999999999999999E-3</v>
      </c>
      <c r="Y26" s="5">
        <f t="shared" si="48"/>
        <v>2.8E-3</v>
      </c>
      <c r="Z26" s="5">
        <f t="shared" si="48"/>
        <v>2.5000000000000001E-3</v>
      </c>
      <c r="AA26" s="5">
        <f t="shared" si="48"/>
        <v>1E-3</v>
      </c>
      <c r="AB26" s="5">
        <f t="shared" si="48"/>
        <v>1.2999999999999999E-3</v>
      </c>
      <c r="AC26" s="5">
        <f t="shared" si="48"/>
        <v>6.9999999999999999E-4</v>
      </c>
      <c r="AD26" s="5">
        <f t="shared" si="48"/>
        <v>2.9999999999999997E-4</v>
      </c>
      <c r="AE26" s="5">
        <f t="shared" si="48"/>
        <v>5.0000000000000001E-4</v>
      </c>
      <c r="AF26" s="5">
        <f t="shared" si="48"/>
        <v>1E-4</v>
      </c>
      <c r="AG26" s="5">
        <f t="shared" si="48"/>
        <v>2.0000000000000001E-4</v>
      </c>
      <c r="AH26" s="5">
        <f t="shared" si="48"/>
        <v>1E-4</v>
      </c>
      <c r="AI26" s="5">
        <f t="shared" si="48"/>
        <v>0</v>
      </c>
      <c r="AJ26" s="5">
        <f t="shared" si="48"/>
        <v>0</v>
      </c>
      <c r="AK26" s="5">
        <f t="shared" si="48"/>
        <v>2.0000000000000001E-4</v>
      </c>
      <c r="AL26" s="5">
        <f t="shared" si="48"/>
        <v>2.9999999999999997E-4</v>
      </c>
      <c r="AM26" s="5">
        <f t="shared" si="48"/>
        <v>1E-4</v>
      </c>
      <c r="AN26" s="5">
        <f t="shared" si="48"/>
        <v>1E-4</v>
      </c>
      <c r="AO26" s="5">
        <f t="shared" si="48"/>
        <v>1E-4</v>
      </c>
      <c r="AP26" s="5">
        <f t="shared" si="48"/>
        <v>1E-4</v>
      </c>
      <c r="AQ26" s="5">
        <f t="shared" si="48"/>
        <v>0</v>
      </c>
      <c r="AR26" s="5">
        <f t="shared" si="48"/>
        <v>2.0000000000000001E-4</v>
      </c>
      <c r="AS26" s="5">
        <f t="shared" si="48"/>
        <v>0</v>
      </c>
      <c r="AT26" s="5">
        <f t="shared" si="48"/>
        <v>1.4E-3</v>
      </c>
      <c r="AU26" s="5">
        <f t="shared" si="48"/>
        <v>4.0000000000000002E-4</v>
      </c>
      <c r="AV26" s="5">
        <f t="shared" si="48"/>
        <v>2.0000000000000001E-4</v>
      </c>
      <c r="AW26" s="5">
        <f t="shared" si="48"/>
        <v>0</v>
      </c>
      <c r="AX26" s="5">
        <f t="shared" si="48"/>
        <v>0</v>
      </c>
      <c r="AY26" s="5">
        <f t="shared" si="48"/>
        <v>0</v>
      </c>
      <c r="AZ26" s="5">
        <f t="shared" si="48"/>
        <v>0</v>
      </c>
      <c r="BA26" s="5">
        <f t="shared" si="48"/>
        <v>1E-4</v>
      </c>
      <c r="BB26" s="5">
        <f t="shared" si="48"/>
        <v>0</v>
      </c>
      <c r="BC26" s="5">
        <f t="shared" si="48"/>
        <v>0</v>
      </c>
      <c r="BD26" s="5">
        <f t="shared" si="48"/>
        <v>0</v>
      </c>
      <c r="BE26" s="5">
        <f t="shared" si="48"/>
        <v>0</v>
      </c>
      <c r="BF26" s="5">
        <f t="shared" si="48"/>
        <v>1E-4</v>
      </c>
      <c r="BG26" s="5">
        <f t="shared" si="48"/>
        <v>1E-4</v>
      </c>
      <c r="BH26" s="5">
        <f t="shared" si="48"/>
        <v>0</v>
      </c>
      <c r="BI26" s="5">
        <f t="shared" si="48"/>
        <v>0</v>
      </c>
      <c r="BJ26" s="5">
        <f t="shared" si="48"/>
        <v>0</v>
      </c>
      <c r="BK26" s="5">
        <f t="shared" si="48"/>
        <v>0</v>
      </c>
      <c r="BL26" s="5">
        <f t="shared" si="48"/>
        <v>0</v>
      </c>
      <c r="BM26" s="5">
        <f t="shared" si="48"/>
        <v>0</v>
      </c>
      <c r="BN26" s="5">
        <f t="shared" ref="BN26:BT26" si="49">BN89/$BU89</f>
        <v>0</v>
      </c>
      <c r="BO26" s="5">
        <f t="shared" si="49"/>
        <v>0</v>
      </c>
      <c r="BP26" s="5">
        <f t="shared" si="49"/>
        <v>0</v>
      </c>
      <c r="BQ26" s="5">
        <f t="shared" si="49"/>
        <v>0</v>
      </c>
      <c r="BR26" s="5">
        <f t="shared" si="49"/>
        <v>0</v>
      </c>
      <c r="BS26" s="5">
        <f t="shared" si="49"/>
        <v>0</v>
      </c>
      <c r="BT26" s="5">
        <f t="shared" si="49"/>
        <v>1E-4</v>
      </c>
    </row>
    <row r="27" spans="1:72" x14ac:dyDescent="0.3">
      <c r="A27" t="s">
        <v>136</v>
      </c>
      <c r="B27" s="5">
        <f t="shared" ref="B27:BM27" si="50">B90/$BU90</f>
        <v>2.7492819039803038E-2</v>
      </c>
      <c r="C27" s="5">
        <f t="shared" si="50"/>
        <v>6.5654493229380384E-2</v>
      </c>
      <c r="D27" s="5">
        <f t="shared" si="50"/>
        <v>7.8375051292572842E-2</v>
      </c>
      <c r="E27" s="5">
        <f t="shared" si="50"/>
        <v>7.5502667213787442E-2</v>
      </c>
      <c r="F27" s="5">
        <f t="shared" si="50"/>
        <v>9.6430036930652441E-2</v>
      </c>
      <c r="G27" s="5">
        <f t="shared" si="50"/>
        <v>0.10832991382847763</v>
      </c>
      <c r="H27" s="5">
        <f t="shared" si="50"/>
        <v>0.11325400082068117</v>
      </c>
      <c r="I27" s="5">
        <f t="shared" si="50"/>
        <v>0.11981945014361921</v>
      </c>
      <c r="J27" s="5">
        <f t="shared" si="50"/>
        <v>0.10258514567090685</v>
      </c>
      <c r="K27" s="5">
        <f t="shared" si="50"/>
        <v>3.6520311858842837E-2</v>
      </c>
      <c r="L27" s="5">
        <f t="shared" si="50"/>
        <v>2.3389413212966764E-2</v>
      </c>
      <c r="M27" s="5">
        <f t="shared" si="50"/>
        <v>3.3237587197373818E-2</v>
      </c>
      <c r="N27" s="5">
        <f t="shared" si="50"/>
        <v>2.8723840787853918E-2</v>
      </c>
      <c r="O27" s="5">
        <f t="shared" si="50"/>
        <v>2.4620434961017644E-2</v>
      </c>
      <c r="P27" s="5">
        <f t="shared" si="50"/>
        <v>2.0927369716864999E-2</v>
      </c>
      <c r="Q27" s="5">
        <f t="shared" si="50"/>
        <v>2.0927369716864999E-2</v>
      </c>
      <c r="R27" s="5">
        <f t="shared" si="50"/>
        <v>2.1337710299548625E-2</v>
      </c>
      <c r="S27" s="5">
        <f t="shared" si="50"/>
        <v>1.6413623307345096E-3</v>
      </c>
      <c r="T27" s="5">
        <f t="shared" si="50"/>
        <v>0</v>
      </c>
      <c r="U27" s="5">
        <f t="shared" si="50"/>
        <v>4.103405826836274E-4</v>
      </c>
      <c r="V27" s="5">
        <f t="shared" si="50"/>
        <v>8.206811653672548E-4</v>
      </c>
      <c r="W27" s="5">
        <f t="shared" si="50"/>
        <v>0</v>
      </c>
      <c r="X27" s="5">
        <f t="shared" si="50"/>
        <v>0</v>
      </c>
      <c r="Y27" s="5">
        <f t="shared" si="50"/>
        <v>0</v>
      </c>
      <c r="Z27" s="5">
        <f t="shared" si="50"/>
        <v>0</v>
      </c>
      <c r="AA27" s="5">
        <f t="shared" si="50"/>
        <v>0</v>
      </c>
      <c r="AB27" s="5">
        <f t="shared" si="50"/>
        <v>0</v>
      </c>
      <c r="AC27" s="5">
        <f t="shared" si="50"/>
        <v>0</v>
      </c>
      <c r="AD27" s="5">
        <f t="shared" si="50"/>
        <v>0</v>
      </c>
      <c r="AE27" s="5">
        <f t="shared" si="50"/>
        <v>0</v>
      </c>
      <c r="AF27" s="5">
        <f t="shared" si="50"/>
        <v>0</v>
      </c>
      <c r="AG27" s="5">
        <f t="shared" si="50"/>
        <v>0</v>
      </c>
      <c r="AH27" s="5">
        <f t="shared" si="50"/>
        <v>0</v>
      </c>
      <c r="AI27" s="5">
        <f t="shared" si="50"/>
        <v>0</v>
      </c>
      <c r="AJ27" s="5">
        <f t="shared" si="50"/>
        <v>0</v>
      </c>
      <c r="AK27" s="5">
        <f t="shared" si="50"/>
        <v>0</v>
      </c>
      <c r="AL27" s="5">
        <f t="shared" si="50"/>
        <v>0</v>
      </c>
      <c r="AM27" s="5">
        <f t="shared" si="50"/>
        <v>0</v>
      </c>
      <c r="AN27" s="5">
        <f t="shared" si="50"/>
        <v>0</v>
      </c>
      <c r="AO27" s="5">
        <f t="shared" si="50"/>
        <v>0</v>
      </c>
      <c r="AP27" s="5">
        <f t="shared" si="50"/>
        <v>0</v>
      </c>
      <c r="AQ27" s="5">
        <f t="shared" si="50"/>
        <v>0</v>
      </c>
      <c r="AR27" s="5">
        <f t="shared" si="50"/>
        <v>0</v>
      </c>
      <c r="AS27" s="5">
        <f t="shared" si="50"/>
        <v>0</v>
      </c>
      <c r="AT27" s="5">
        <f t="shared" si="50"/>
        <v>0</v>
      </c>
      <c r="AU27" s="5">
        <f t="shared" si="50"/>
        <v>0</v>
      </c>
      <c r="AV27" s="5">
        <f t="shared" si="50"/>
        <v>0</v>
      </c>
      <c r="AW27" s="5">
        <f t="shared" si="50"/>
        <v>0</v>
      </c>
      <c r="AX27" s="5">
        <f t="shared" si="50"/>
        <v>0</v>
      </c>
      <c r="AY27" s="5">
        <f t="shared" si="50"/>
        <v>0</v>
      </c>
      <c r="AZ27" s="5">
        <f t="shared" si="50"/>
        <v>0</v>
      </c>
      <c r="BA27" s="5">
        <f t="shared" si="50"/>
        <v>0</v>
      </c>
      <c r="BB27" s="5">
        <f t="shared" si="50"/>
        <v>0</v>
      </c>
      <c r="BC27" s="5">
        <f t="shared" si="50"/>
        <v>0</v>
      </c>
      <c r="BD27" s="5">
        <f t="shared" si="50"/>
        <v>0</v>
      </c>
      <c r="BE27" s="5">
        <f t="shared" si="50"/>
        <v>0</v>
      </c>
      <c r="BF27" s="5">
        <f t="shared" si="50"/>
        <v>0</v>
      </c>
      <c r="BG27" s="5">
        <f t="shared" si="50"/>
        <v>0</v>
      </c>
      <c r="BH27" s="5">
        <f t="shared" si="50"/>
        <v>0</v>
      </c>
      <c r="BI27" s="5">
        <f t="shared" si="50"/>
        <v>0</v>
      </c>
      <c r="BJ27" s="5">
        <f t="shared" si="50"/>
        <v>0</v>
      </c>
      <c r="BK27" s="5">
        <f t="shared" si="50"/>
        <v>0</v>
      </c>
      <c r="BL27" s="5">
        <f t="shared" si="50"/>
        <v>0</v>
      </c>
      <c r="BM27" s="5">
        <f t="shared" si="50"/>
        <v>0</v>
      </c>
      <c r="BN27" s="5">
        <f t="shared" ref="BN27:BT27" si="51">BN90/$BU90</f>
        <v>0</v>
      </c>
      <c r="BO27" s="5">
        <f t="shared" si="51"/>
        <v>0</v>
      </c>
      <c r="BP27" s="5">
        <f t="shared" si="51"/>
        <v>0</v>
      </c>
      <c r="BQ27" s="5">
        <f t="shared" si="51"/>
        <v>0</v>
      </c>
      <c r="BR27" s="5">
        <f t="shared" si="51"/>
        <v>0</v>
      </c>
      <c r="BS27" s="5">
        <f t="shared" si="51"/>
        <v>0</v>
      </c>
      <c r="BT27" s="5">
        <f t="shared" si="51"/>
        <v>0</v>
      </c>
    </row>
    <row r="28" spans="1:72" x14ac:dyDescent="0.3">
      <c r="A28" t="s">
        <v>77</v>
      </c>
      <c r="B28" s="5">
        <f t="shared" ref="B28:BM28" si="52">B91/$BU91</f>
        <v>2.1027792343995804E-2</v>
      </c>
      <c r="C28" s="5">
        <f t="shared" si="52"/>
        <v>2.9627687467226011E-2</v>
      </c>
      <c r="D28" s="5">
        <f t="shared" si="52"/>
        <v>2.1027792343995804E-2</v>
      </c>
      <c r="E28" s="5">
        <f t="shared" si="52"/>
        <v>1.976927110644992E-2</v>
      </c>
      <c r="F28" s="5">
        <f t="shared" si="52"/>
        <v>3.4731690263939873E-2</v>
      </c>
      <c r="G28" s="5">
        <f t="shared" si="52"/>
        <v>4.1653557070442229E-2</v>
      </c>
      <c r="H28" s="5">
        <f t="shared" si="52"/>
        <v>5.5759482607935673E-2</v>
      </c>
      <c r="I28" s="5">
        <f t="shared" si="52"/>
        <v>4.0027967138612133E-2</v>
      </c>
      <c r="J28" s="5">
        <f t="shared" si="52"/>
        <v>4.3803530851249779E-2</v>
      </c>
      <c r="K28" s="5">
        <f t="shared" si="52"/>
        <v>4.5953504632057329E-2</v>
      </c>
      <c r="L28" s="5">
        <f t="shared" si="52"/>
        <v>6.3572801957699709E-2</v>
      </c>
      <c r="M28" s="5">
        <f t="shared" si="52"/>
        <v>6.1055759482607934E-2</v>
      </c>
      <c r="N28" s="5">
        <f t="shared" si="52"/>
        <v>3.5797937423527354E-2</v>
      </c>
      <c r="O28" s="5">
        <f t="shared" si="52"/>
        <v>2.9033385771718229E-2</v>
      </c>
      <c r="P28" s="5">
        <f t="shared" si="52"/>
        <v>4.6809998252053835E-2</v>
      </c>
      <c r="Q28" s="5">
        <f t="shared" si="52"/>
        <v>5.3399755287537147E-2</v>
      </c>
      <c r="R28" s="5">
        <f t="shared" si="52"/>
        <v>5.1844083202237372E-2</v>
      </c>
      <c r="S28" s="5">
        <f t="shared" si="52"/>
        <v>5.9779758783429469E-2</v>
      </c>
      <c r="T28" s="5">
        <f t="shared" si="52"/>
        <v>4.7544135640622272E-2</v>
      </c>
      <c r="U28" s="5">
        <f t="shared" si="52"/>
        <v>3.3543086872924316E-2</v>
      </c>
      <c r="V28" s="5">
        <f t="shared" si="52"/>
        <v>2.7442754763153294E-2</v>
      </c>
      <c r="W28" s="5">
        <f t="shared" si="52"/>
        <v>2.3474916972557245E-2</v>
      </c>
      <c r="X28" s="5">
        <f t="shared" si="52"/>
        <v>3.0484181087222513E-2</v>
      </c>
      <c r="Y28" s="5">
        <f t="shared" si="52"/>
        <v>1.8283516867680476E-2</v>
      </c>
      <c r="Z28" s="5">
        <f t="shared" si="52"/>
        <v>1.344170599545534E-2</v>
      </c>
      <c r="AA28" s="5">
        <f t="shared" si="52"/>
        <v>9.6137038979199445E-3</v>
      </c>
      <c r="AB28" s="5">
        <f t="shared" si="52"/>
        <v>9.3340325117986372E-3</v>
      </c>
      <c r="AC28" s="5">
        <f t="shared" si="52"/>
        <v>8.8271281244537668E-3</v>
      </c>
      <c r="AD28" s="5">
        <f t="shared" si="52"/>
        <v>8.8271281244537668E-3</v>
      </c>
      <c r="AE28" s="5">
        <f t="shared" si="52"/>
        <v>5.7507428771193846E-3</v>
      </c>
      <c r="AF28" s="5">
        <f t="shared" si="52"/>
        <v>2.4995630134591854E-3</v>
      </c>
      <c r="AG28" s="5">
        <f t="shared" si="52"/>
        <v>1.0138087746897396E-3</v>
      </c>
      <c r="AH28" s="5">
        <f t="shared" si="52"/>
        <v>1.2760006991784653E-3</v>
      </c>
      <c r="AI28" s="5">
        <f t="shared" si="52"/>
        <v>1.7304667016255898E-3</v>
      </c>
      <c r="AJ28" s="5">
        <f t="shared" si="52"/>
        <v>1.0662471595874847E-3</v>
      </c>
      <c r="AK28" s="5">
        <f t="shared" si="52"/>
        <v>8.7397308162908587E-4</v>
      </c>
      <c r="AL28" s="5">
        <f t="shared" si="52"/>
        <v>1.0487676979549029E-4</v>
      </c>
      <c r="AM28" s="5">
        <f t="shared" si="52"/>
        <v>8.7397308162908579E-5</v>
      </c>
      <c r="AN28" s="5">
        <f t="shared" si="52"/>
        <v>0</v>
      </c>
      <c r="AO28" s="5">
        <f t="shared" si="52"/>
        <v>1.7479461632581716E-5</v>
      </c>
      <c r="AP28" s="5">
        <f t="shared" si="52"/>
        <v>0</v>
      </c>
      <c r="AQ28" s="5">
        <f t="shared" si="52"/>
        <v>1.7479461632581716E-5</v>
      </c>
      <c r="AR28" s="5">
        <f t="shared" si="52"/>
        <v>0</v>
      </c>
      <c r="AS28" s="5">
        <f t="shared" si="52"/>
        <v>0</v>
      </c>
      <c r="AT28" s="5">
        <f t="shared" si="52"/>
        <v>5.2438384897745147E-5</v>
      </c>
      <c r="AU28" s="5">
        <f t="shared" si="52"/>
        <v>0</v>
      </c>
      <c r="AV28" s="5">
        <f t="shared" si="52"/>
        <v>0</v>
      </c>
      <c r="AW28" s="5">
        <f t="shared" si="52"/>
        <v>0</v>
      </c>
      <c r="AX28" s="5">
        <f t="shared" si="52"/>
        <v>0</v>
      </c>
      <c r="AY28" s="5">
        <f t="shared" si="52"/>
        <v>0</v>
      </c>
      <c r="AZ28" s="5">
        <f t="shared" si="52"/>
        <v>0</v>
      </c>
      <c r="BA28" s="5">
        <f t="shared" si="52"/>
        <v>0</v>
      </c>
      <c r="BB28" s="5">
        <f t="shared" si="52"/>
        <v>0</v>
      </c>
      <c r="BC28" s="5">
        <f t="shared" si="52"/>
        <v>0</v>
      </c>
      <c r="BD28" s="5">
        <f t="shared" si="52"/>
        <v>0</v>
      </c>
      <c r="BE28" s="5">
        <f t="shared" si="52"/>
        <v>0</v>
      </c>
      <c r="BF28" s="5">
        <f t="shared" si="52"/>
        <v>0</v>
      </c>
      <c r="BG28" s="5">
        <f t="shared" si="52"/>
        <v>0</v>
      </c>
      <c r="BH28" s="5">
        <f t="shared" si="52"/>
        <v>0</v>
      </c>
      <c r="BI28" s="5">
        <f t="shared" si="52"/>
        <v>0</v>
      </c>
      <c r="BJ28" s="5">
        <f t="shared" si="52"/>
        <v>0</v>
      </c>
      <c r="BK28" s="5">
        <f t="shared" si="52"/>
        <v>0</v>
      </c>
      <c r="BL28" s="5">
        <f t="shared" si="52"/>
        <v>0</v>
      </c>
      <c r="BM28" s="5">
        <f t="shared" si="52"/>
        <v>0</v>
      </c>
      <c r="BN28" s="5">
        <f t="shared" ref="BN28:BT28" si="53">BN91/$BU91</f>
        <v>0</v>
      </c>
      <c r="BO28" s="5">
        <f t="shared" si="53"/>
        <v>0</v>
      </c>
      <c r="BP28" s="5">
        <f t="shared" si="53"/>
        <v>0</v>
      </c>
      <c r="BQ28" s="5">
        <f t="shared" si="53"/>
        <v>0</v>
      </c>
      <c r="BR28" s="5">
        <f t="shared" si="53"/>
        <v>0</v>
      </c>
      <c r="BS28" s="5">
        <f t="shared" si="53"/>
        <v>0</v>
      </c>
      <c r="BT28" s="5">
        <f t="shared" si="53"/>
        <v>1.7479461632581716E-5</v>
      </c>
    </row>
    <row r="29" spans="1:72" x14ac:dyDescent="0.3">
      <c r="A29" t="s">
        <v>14</v>
      </c>
      <c r="B29" s="5">
        <f t="shared" ref="B29:BM29" si="54">B92/$BU92</f>
        <v>2.8886001504479245E-2</v>
      </c>
      <c r="C29" s="5">
        <f t="shared" si="54"/>
        <v>4.3205908500307734E-2</v>
      </c>
      <c r="D29" s="5">
        <f t="shared" si="54"/>
        <v>4.5859262805169936E-2</v>
      </c>
      <c r="E29" s="5">
        <f t="shared" si="54"/>
        <v>4.3616221021678177E-2</v>
      </c>
      <c r="F29" s="5">
        <f t="shared" si="54"/>
        <v>4.4997606510292006E-2</v>
      </c>
      <c r="G29" s="5">
        <f t="shared" si="54"/>
        <v>4.7281679545920809E-2</v>
      </c>
      <c r="H29" s="5">
        <f t="shared" si="54"/>
        <v>4.8033919168433289E-2</v>
      </c>
      <c r="I29" s="5">
        <f t="shared" si="54"/>
        <v>4.9784585926280517E-2</v>
      </c>
      <c r="J29" s="5">
        <f t="shared" si="54"/>
        <v>4.3274293920536139E-2</v>
      </c>
      <c r="K29" s="5">
        <f t="shared" si="54"/>
        <v>3.9813991656978735E-2</v>
      </c>
      <c r="L29" s="5">
        <f t="shared" si="54"/>
        <v>4.0757710456130754E-2</v>
      </c>
      <c r="M29" s="5">
        <f t="shared" si="54"/>
        <v>5.1658346440538877E-2</v>
      </c>
      <c r="N29" s="5">
        <f t="shared" si="54"/>
        <v>4.8006565000341929E-2</v>
      </c>
      <c r="O29" s="5">
        <f t="shared" si="54"/>
        <v>4.6816658688367638E-2</v>
      </c>
      <c r="P29" s="5">
        <f t="shared" si="54"/>
        <v>5.0386377624290504E-2</v>
      </c>
      <c r="Q29" s="5">
        <f t="shared" si="54"/>
        <v>5.094713807016344E-2</v>
      </c>
      <c r="R29" s="5">
        <f t="shared" si="54"/>
        <v>4.6037064897763796E-2</v>
      </c>
      <c r="S29" s="5">
        <f t="shared" si="54"/>
        <v>2.7832866032961773E-2</v>
      </c>
      <c r="T29" s="5">
        <f t="shared" si="54"/>
        <v>1.9188948916091089E-2</v>
      </c>
      <c r="U29" s="5">
        <f t="shared" si="54"/>
        <v>1.2158927716610819E-2</v>
      </c>
      <c r="V29" s="5">
        <f t="shared" si="54"/>
        <v>1.2336729809204678E-2</v>
      </c>
      <c r="W29" s="5">
        <f t="shared" si="54"/>
        <v>1.1830677699514463E-2</v>
      </c>
      <c r="X29" s="5">
        <f t="shared" si="54"/>
        <v>1.3102646515762839E-2</v>
      </c>
      <c r="Y29" s="5">
        <f t="shared" si="54"/>
        <v>1.3403542364767831E-2</v>
      </c>
      <c r="Z29" s="5">
        <f t="shared" si="54"/>
        <v>1.1256240169595842E-2</v>
      </c>
      <c r="AA29" s="5">
        <f t="shared" si="54"/>
        <v>9.8201463447992882E-3</v>
      </c>
      <c r="AB29" s="5">
        <f t="shared" si="54"/>
        <v>1.077754222799699E-2</v>
      </c>
      <c r="AC29" s="5">
        <f t="shared" si="54"/>
        <v>1.0859604732271079E-2</v>
      </c>
      <c r="AD29" s="5">
        <f t="shared" si="54"/>
        <v>1.0545031799220407E-2</v>
      </c>
      <c r="AE29" s="5">
        <f t="shared" si="54"/>
        <v>1.0025302605484511E-2</v>
      </c>
      <c r="AF29" s="5">
        <f t="shared" si="54"/>
        <v>3.5833960199685429E-3</v>
      </c>
      <c r="AG29" s="5">
        <f t="shared" si="54"/>
        <v>1.572864665253368E-3</v>
      </c>
      <c r="AH29" s="5">
        <f t="shared" si="54"/>
        <v>1.6138959173904123E-3</v>
      </c>
      <c r="AI29" s="5">
        <f t="shared" si="54"/>
        <v>2.0378855228065378E-3</v>
      </c>
      <c r="AJ29" s="5">
        <f t="shared" si="54"/>
        <v>2.9679272379128769E-3</v>
      </c>
      <c r="AK29" s="5">
        <f t="shared" si="54"/>
        <v>4.6228544074403341E-3</v>
      </c>
      <c r="AL29" s="5">
        <f t="shared" si="54"/>
        <v>5.2109690214046369E-3</v>
      </c>
      <c r="AM29" s="5">
        <f t="shared" si="54"/>
        <v>6.6880940983382346E-3</v>
      </c>
      <c r="AN29" s="5">
        <f t="shared" si="54"/>
        <v>4.5407919031662447E-3</v>
      </c>
      <c r="AO29" s="5">
        <f t="shared" si="54"/>
        <v>2.5576147165424332E-3</v>
      </c>
      <c r="AP29" s="5">
        <f t="shared" si="54"/>
        <v>2.6807084729535665E-3</v>
      </c>
      <c r="AQ29" s="5">
        <f t="shared" si="54"/>
        <v>2.6396772208165217E-3</v>
      </c>
      <c r="AR29" s="5">
        <f t="shared" si="54"/>
        <v>2.7490938931819735E-3</v>
      </c>
      <c r="AS29" s="5">
        <f t="shared" si="54"/>
        <v>2.3661355399028929E-3</v>
      </c>
      <c r="AT29" s="5">
        <f t="shared" si="54"/>
        <v>1.7780209259385899E-3</v>
      </c>
      <c r="AU29" s="5">
        <f t="shared" si="54"/>
        <v>1.3950625726595091E-3</v>
      </c>
      <c r="AV29" s="5">
        <f t="shared" si="54"/>
        <v>8.0694795869520615E-4</v>
      </c>
      <c r="AW29" s="5">
        <f t="shared" si="54"/>
        <v>4.7869794159885112E-4</v>
      </c>
      <c r="AX29" s="5">
        <f t="shared" si="54"/>
        <v>4.6502085755316966E-4</v>
      </c>
      <c r="AY29" s="5">
        <f t="shared" si="54"/>
        <v>5.4708336182725844E-4</v>
      </c>
      <c r="AZ29" s="5">
        <f t="shared" si="54"/>
        <v>5.4708336182725844E-4</v>
      </c>
      <c r="BA29" s="5">
        <f t="shared" si="54"/>
        <v>4.2398960541612527E-4</v>
      </c>
      <c r="BB29" s="5">
        <f t="shared" si="54"/>
        <v>3.2825001709635508E-4</v>
      </c>
      <c r="BC29" s="5">
        <f t="shared" si="54"/>
        <v>3.55604185187718E-4</v>
      </c>
      <c r="BD29" s="5">
        <f t="shared" si="54"/>
        <v>1.9147917663954044E-4</v>
      </c>
      <c r="BE29" s="5">
        <f t="shared" si="54"/>
        <v>1.6412500854817754E-4</v>
      </c>
      <c r="BF29" s="5">
        <f t="shared" si="54"/>
        <v>1.6412500854817754E-4</v>
      </c>
      <c r="BG29" s="5">
        <f t="shared" si="54"/>
        <v>2.1883334473090337E-4</v>
      </c>
      <c r="BH29" s="5">
        <f t="shared" si="54"/>
        <v>1.77802092593859E-4</v>
      </c>
      <c r="BI29" s="5">
        <f t="shared" si="54"/>
        <v>8.2062504274088769E-5</v>
      </c>
      <c r="BJ29" s="5">
        <f t="shared" si="54"/>
        <v>1.77802092593859E-4</v>
      </c>
      <c r="BK29" s="5">
        <f t="shared" si="54"/>
        <v>5.4708336182725841E-5</v>
      </c>
      <c r="BL29" s="5">
        <f t="shared" si="54"/>
        <v>5.4708336182725841E-5</v>
      </c>
      <c r="BM29" s="5">
        <f t="shared" si="54"/>
        <v>6.8385420228407305E-5</v>
      </c>
      <c r="BN29" s="5">
        <f t="shared" ref="BN29:BT29" si="55">BN92/$BU92</f>
        <v>1.2309375641113315E-4</v>
      </c>
      <c r="BO29" s="5">
        <f t="shared" si="55"/>
        <v>2.7354168091362921E-5</v>
      </c>
      <c r="BP29" s="5">
        <f t="shared" si="55"/>
        <v>2.7354168091362921E-5</v>
      </c>
      <c r="BQ29" s="5">
        <f t="shared" si="55"/>
        <v>1.367708404568146E-5</v>
      </c>
      <c r="BR29" s="5">
        <f t="shared" si="55"/>
        <v>1.367708404568146E-5</v>
      </c>
      <c r="BS29" s="5">
        <f t="shared" si="55"/>
        <v>0</v>
      </c>
      <c r="BT29" s="5">
        <f t="shared" si="55"/>
        <v>2.9816043219585584E-3</v>
      </c>
    </row>
    <row r="30" spans="1:72" x14ac:dyDescent="0.3">
      <c r="A30" t="s">
        <v>137</v>
      </c>
      <c r="B30" s="5">
        <f t="shared" ref="B30:BM30" si="56">B93/$BU93</f>
        <v>0</v>
      </c>
      <c r="C30" s="5">
        <f t="shared" si="56"/>
        <v>2.4922118380062306E-3</v>
      </c>
      <c r="D30" s="5">
        <f t="shared" si="56"/>
        <v>1.2461059190031153E-3</v>
      </c>
      <c r="E30" s="5">
        <f t="shared" si="56"/>
        <v>1.2461059190031153E-3</v>
      </c>
      <c r="F30" s="5">
        <f t="shared" si="56"/>
        <v>1.2461059190031153E-3</v>
      </c>
      <c r="G30" s="5">
        <f t="shared" si="56"/>
        <v>0</v>
      </c>
      <c r="H30" s="5">
        <f t="shared" si="56"/>
        <v>1.869158878504673E-3</v>
      </c>
      <c r="I30" s="5">
        <f t="shared" si="56"/>
        <v>0</v>
      </c>
      <c r="J30" s="5">
        <f t="shared" si="56"/>
        <v>6.2305295950155766E-4</v>
      </c>
      <c r="K30" s="5">
        <f t="shared" si="56"/>
        <v>6.2305295950155766E-4</v>
      </c>
      <c r="L30" s="5">
        <f t="shared" si="56"/>
        <v>1.2461059190031153E-3</v>
      </c>
      <c r="M30" s="5">
        <f t="shared" si="56"/>
        <v>5.2336448598130844E-2</v>
      </c>
      <c r="N30" s="5">
        <f t="shared" si="56"/>
        <v>0.23925233644859814</v>
      </c>
      <c r="O30" s="5">
        <f t="shared" si="56"/>
        <v>0.2236760124610592</v>
      </c>
      <c r="P30" s="5">
        <f t="shared" si="56"/>
        <v>0.24610591900311526</v>
      </c>
      <c r="Q30" s="5">
        <f t="shared" si="56"/>
        <v>0.19252336448598131</v>
      </c>
      <c r="R30" s="5">
        <f t="shared" si="56"/>
        <v>3.4890965732087227E-2</v>
      </c>
      <c r="S30" s="5">
        <f t="shared" si="56"/>
        <v>0</v>
      </c>
      <c r="T30" s="5">
        <f t="shared" si="56"/>
        <v>0</v>
      </c>
      <c r="U30" s="5">
        <f t="shared" si="56"/>
        <v>0</v>
      </c>
      <c r="V30" s="5">
        <f t="shared" si="56"/>
        <v>0</v>
      </c>
      <c r="W30" s="5">
        <f t="shared" si="56"/>
        <v>0</v>
      </c>
      <c r="X30" s="5">
        <f t="shared" si="56"/>
        <v>0</v>
      </c>
      <c r="Y30" s="5">
        <f t="shared" si="56"/>
        <v>0</v>
      </c>
      <c r="Z30" s="5">
        <f t="shared" si="56"/>
        <v>6.2305295950155766E-4</v>
      </c>
      <c r="AA30" s="5">
        <f t="shared" si="56"/>
        <v>0</v>
      </c>
      <c r="AB30" s="5">
        <f t="shared" si="56"/>
        <v>0</v>
      </c>
      <c r="AC30" s="5">
        <f t="shared" si="56"/>
        <v>0</v>
      </c>
      <c r="AD30" s="5">
        <f t="shared" si="56"/>
        <v>0</v>
      </c>
      <c r="AE30" s="5">
        <f t="shared" si="56"/>
        <v>0</v>
      </c>
      <c r="AF30" s="5">
        <f t="shared" si="56"/>
        <v>0</v>
      </c>
      <c r="AG30" s="5">
        <f t="shared" si="56"/>
        <v>0</v>
      </c>
      <c r="AH30" s="5">
        <f t="shared" si="56"/>
        <v>0</v>
      </c>
      <c r="AI30" s="5">
        <f t="shared" si="56"/>
        <v>0</v>
      </c>
      <c r="AJ30" s="5">
        <f t="shared" si="56"/>
        <v>0</v>
      </c>
      <c r="AK30" s="5">
        <f t="shared" si="56"/>
        <v>0</v>
      </c>
      <c r="AL30" s="5">
        <f t="shared" si="56"/>
        <v>0</v>
      </c>
      <c r="AM30" s="5">
        <f t="shared" si="56"/>
        <v>0</v>
      </c>
      <c r="AN30" s="5">
        <f t="shared" si="56"/>
        <v>0</v>
      </c>
      <c r="AO30" s="5">
        <f t="shared" si="56"/>
        <v>0</v>
      </c>
      <c r="AP30" s="5">
        <f t="shared" si="56"/>
        <v>0</v>
      </c>
      <c r="AQ30" s="5">
        <f t="shared" si="56"/>
        <v>0</v>
      </c>
      <c r="AR30" s="5">
        <f t="shared" si="56"/>
        <v>0</v>
      </c>
      <c r="AS30" s="5">
        <f t="shared" si="56"/>
        <v>0</v>
      </c>
      <c r="AT30" s="5">
        <f t="shared" si="56"/>
        <v>0</v>
      </c>
      <c r="AU30" s="5">
        <f t="shared" si="56"/>
        <v>0</v>
      </c>
      <c r="AV30" s="5">
        <f t="shared" si="56"/>
        <v>0</v>
      </c>
      <c r="AW30" s="5">
        <f t="shared" si="56"/>
        <v>0</v>
      </c>
      <c r="AX30" s="5">
        <f t="shared" si="56"/>
        <v>0</v>
      </c>
      <c r="AY30" s="5">
        <f t="shared" si="56"/>
        <v>0</v>
      </c>
      <c r="AZ30" s="5">
        <f t="shared" si="56"/>
        <v>0</v>
      </c>
      <c r="BA30" s="5">
        <f t="shared" si="56"/>
        <v>0</v>
      </c>
      <c r="BB30" s="5">
        <f t="shared" si="56"/>
        <v>0</v>
      </c>
      <c r="BC30" s="5">
        <f t="shared" si="56"/>
        <v>0</v>
      </c>
      <c r="BD30" s="5">
        <f t="shared" si="56"/>
        <v>0</v>
      </c>
      <c r="BE30" s="5">
        <f t="shared" si="56"/>
        <v>0</v>
      </c>
      <c r="BF30" s="5">
        <f t="shared" si="56"/>
        <v>0</v>
      </c>
      <c r="BG30" s="5">
        <f t="shared" si="56"/>
        <v>0</v>
      </c>
      <c r="BH30" s="5">
        <f t="shared" si="56"/>
        <v>0</v>
      </c>
      <c r="BI30" s="5">
        <f t="shared" si="56"/>
        <v>0</v>
      </c>
      <c r="BJ30" s="5">
        <f t="shared" si="56"/>
        <v>0</v>
      </c>
      <c r="BK30" s="5">
        <f t="shared" si="56"/>
        <v>0</v>
      </c>
      <c r="BL30" s="5">
        <f t="shared" si="56"/>
        <v>0</v>
      </c>
      <c r="BM30" s="5">
        <f t="shared" si="56"/>
        <v>0</v>
      </c>
      <c r="BN30" s="5">
        <f t="shared" ref="BN30:BT30" si="57">BN93/$BU93</f>
        <v>0</v>
      </c>
      <c r="BO30" s="5">
        <f t="shared" si="57"/>
        <v>0</v>
      </c>
      <c r="BP30" s="5">
        <f t="shared" si="57"/>
        <v>0</v>
      </c>
      <c r="BQ30" s="5">
        <f t="shared" si="57"/>
        <v>0</v>
      </c>
      <c r="BR30" s="5">
        <f t="shared" si="57"/>
        <v>0</v>
      </c>
      <c r="BS30" s="5">
        <f t="shared" si="57"/>
        <v>0</v>
      </c>
      <c r="BT30" s="5">
        <f t="shared" si="57"/>
        <v>0</v>
      </c>
    </row>
    <row r="31" spans="1:72" x14ac:dyDescent="0.3">
      <c r="A31" t="s">
        <v>138</v>
      </c>
      <c r="B31" s="5">
        <f t="shared" ref="B31:BM31" si="58">B94/$BU94</f>
        <v>5.5218640280880943E-2</v>
      </c>
      <c r="C31" s="5">
        <f t="shared" si="58"/>
        <v>8.1391637408234921E-2</v>
      </c>
      <c r="D31" s="5">
        <f t="shared" si="58"/>
        <v>6.3198212575805934E-2</v>
      </c>
      <c r="E31" s="5">
        <f t="shared" si="58"/>
        <v>5.5857006064474947E-2</v>
      </c>
      <c r="F31" s="5">
        <f t="shared" si="58"/>
        <v>4.0536227258218961E-2</v>
      </c>
      <c r="G31" s="5">
        <f t="shared" si="58"/>
        <v>5.4580274497286946E-2</v>
      </c>
      <c r="H31" s="5">
        <f t="shared" si="58"/>
        <v>7.0858601978933927E-2</v>
      </c>
      <c r="I31" s="5">
        <f t="shared" si="58"/>
        <v>7.6923076923076927E-2</v>
      </c>
      <c r="J31" s="5">
        <f t="shared" si="58"/>
        <v>6.192148100861794E-2</v>
      </c>
      <c r="K31" s="5">
        <f t="shared" si="58"/>
        <v>7.851899138206192E-2</v>
      </c>
      <c r="L31" s="5">
        <f t="shared" si="58"/>
        <v>9.607405043089691E-2</v>
      </c>
      <c r="M31" s="5">
        <f t="shared" si="58"/>
        <v>0.11267156080434089</v>
      </c>
      <c r="N31" s="5">
        <f t="shared" si="58"/>
        <v>0.12288541334184487</v>
      </c>
      <c r="O31" s="5">
        <f t="shared" si="58"/>
        <v>1.9150973507819982E-2</v>
      </c>
      <c r="P31" s="5">
        <f t="shared" si="58"/>
        <v>9.57548675390999E-4</v>
      </c>
      <c r="Q31" s="5">
        <f t="shared" si="58"/>
        <v>6.3836578359399937E-4</v>
      </c>
      <c r="R31" s="5">
        <f t="shared" si="58"/>
        <v>1.2767315671879987E-3</v>
      </c>
      <c r="S31" s="5">
        <f t="shared" si="58"/>
        <v>1.915097350781998E-3</v>
      </c>
      <c r="T31" s="5">
        <f t="shared" si="58"/>
        <v>6.3836578359399937E-4</v>
      </c>
      <c r="U31" s="5">
        <f t="shared" si="58"/>
        <v>0</v>
      </c>
      <c r="V31" s="5">
        <f t="shared" si="58"/>
        <v>6.3836578359399937E-4</v>
      </c>
      <c r="W31" s="5">
        <f t="shared" si="58"/>
        <v>0</v>
      </c>
      <c r="X31" s="5">
        <f t="shared" si="58"/>
        <v>3.1918289179699969E-4</v>
      </c>
      <c r="Y31" s="5">
        <f t="shared" si="58"/>
        <v>9.57548675390999E-4</v>
      </c>
      <c r="Z31" s="5">
        <f t="shared" si="58"/>
        <v>3.1918289179699969E-4</v>
      </c>
      <c r="AA31" s="5">
        <f t="shared" si="58"/>
        <v>0</v>
      </c>
      <c r="AB31" s="5">
        <f t="shared" si="58"/>
        <v>0</v>
      </c>
      <c r="AC31" s="5">
        <f t="shared" si="58"/>
        <v>3.1918289179699969E-4</v>
      </c>
      <c r="AD31" s="5">
        <f t="shared" si="58"/>
        <v>3.1918289179699969E-4</v>
      </c>
      <c r="AE31" s="5">
        <f t="shared" si="58"/>
        <v>3.1918289179699969E-4</v>
      </c>
      <c r="AF31" s="5">
        <f t="shared" si="58"/>
        <v>0</v>
      </c>
      <c r="AG31" s="5">
        <f t="shared" si="58"/>
        <v>0</v>
      </c>
      <c r="AH31" s="5">
        <f t="shared" si="58"/>
        <v>0</v>
      </c>
      <c r="AI31" s="5">
        <f t="shared" si="58"/>
        <v>0</v>
      </c>
      <c r="AJ31" s="5">
        <f t="shared" si="58"/>
        <v>0</v>
      </c>
      <c r="AK31" s="5">
        <f t="shared" si="58"/>
        <v>3.1918289179699969E-4</v>
      </c>
      <c r="AL31" s="5">
        <f t="shared" si="58"/>
        <v>0</v>
      </c>
      <c r="AM31" s="5">
        <f t="shared" si="58"/>
        <v>3.1918289179699969E-4</v>
      </c>
      <c r="AN31" s="5">
        <f t="shared" si="58"/>
        <v>0</v>
      </c>
      <c r="AO31" s="5">
        <f t="shared" si="58"/>
        <v>0</v>
      </c>
      <c r="AP31" s="5">
        <f t="shared" si="58"/>
        <v>3.1918289179699969E-4</v>
      </c>
      <c r="AQ31" s="5">
        <f t="shared" si="58"/>
        <v>3.1918289179699969E-4</v>
      </c>
      <c r="AR31" s="5">
        <f t="shared" si="58"/>
        <v>0</v>
      </c>
      <c r="AS31" s="5">
        <f t="shared" si="58"/>
        <v>0</v>
      </c>
      <c r="AT31" s="5">
        <f t="shared" si="58"/>
        <v>0</v>
      </c>
      <c r="AU31" s="5">
        <f t="shared" si="58"/>
        <v>0</v>
      </c>
      <c r="AV31" s="5">
        <f t="shared" si="58"/>
        <v>0</v>
      </c>
      <c r="AW31" s="5">
        <f t="shared" si="58"/>
        <v>0</v>
      </c>
      <c r="AX31" s="5">
        <f t="shared" si="58"/>
        <v>0</v>
      </c>
      <c r="AY31" s="5">
        <f t="shared" si="58"/>
        <v>0</v>
      </c>
      <c r="AZ31" s="5">
        <f t="shared" si="58"/>
        <v>0</v>
      </c>
      <c r="BA31" s="5">
        <f t="shared" si="58"/>
        <v>0</v>
      </c>
      <c r="BB31" s="5">
        <f t="shared" si="58"/>
        <v>0</v>
      </c>
      <c r="BC31" s="5">
        <f t="shared" si="58"/>
        <v>0</v>
      </c>
      <c r="BD31" s="5">
        <f t="shared" si="58"/>
        <v>0</v>
      </c>
      <c r="BE31" s="5">
        <f t="shared" si="58"/>
        <v>0</v>
      </c>
      <c r="BF31" s="5">
        <f t="shared" si="58"/>
        <v>0</v>
      </c>
      <c r="BG31" s="5">
        <f t="shared" si="58"/>
        <v>0</v>
      </c>
      <c r="BH31" s="5">
        <f t="shared" si="58"/>
        <v>0</v>
      </c>
      <c r="BI31" s="5">
        <f t="shared" si="58"/>
        <v>0</v>
      </c>
      <c r="BJ31" s="5">
        <f t="shared" si="58"/>
        <v>0</v>
      </c>
      <c r="BK31" s="5">
        <f t="shared" si="58"/>
        <v>0</v>
      </c>
      <c r="BL31" s="5">
        <f t="shared" si="58"/>
        <v>0</v>
      </c>
      <c r="BM31" s="5">
        <f t="shared" si="58"/>
        <v>0</v>
      </c>
      <c r="BN31" s="5">
        <f t="shared" ref="BN31:BT31" si="59">BN94/$BU94</f>
        <v>0</v>
      </c>
      <c r="BO31" s="5">
        <f t="shared" si="59"/>
        <v>0</v>
      </c>
      <c r="BP31" s="5">
        <f t="shared" si="59"/>
        <v>0</v>
      </c>
      <c r="BQ31" s="5">
        <f t="shared" si="59"/>
        <v>0</v>
      </c>
      <c r="BR31" s="5">
        <f t="shared" si="59"/>
        <v>0</v>
      </c>
      <c r="BS31" s="5">
        <f t="shared" si="59"/>
        <v>0</v>
      </c>
      <c r="BT31" s="5">
        <f t="shared" si="59"/>
        <v>3.1918289179699969E-4</v>
      </c>
    </row>
    <row r="32" spans="1:72" x14ac:dyDescent="0.3">
      <c r="A32" t="s">
        <v>23</v>
      </c>
      <c r="B32" s="5">
        <f t="shared" ref="B32:BM32" si="60">B95/$BU95</f>
        <v>2.5377510166766495E-2</v>
      </c>
      <c r="C32" s="5">
        <f t="shared" si="60"/>
        <v>3.2628227357271208E-2</v>
      </c>
      <c r="D32" s="5">
        <f t="shared" si="60"/>
        <v>3.5591563948173137E-2</v>
      </c>
      <c r="E32" s="5">
        <f t="shared" si="60"/>
        <v>5.4474953500835407E-2</v>
      </c>
      <c r="F32" s="5">
        <f t="shared" si="60"/>
        <v>4.1675861416727092E-2</v>
      </c>
      <c r="G32" s="5">
        <f t="shared" si="60"/>
        <v>4.3945651145928563E-2</v>
      </c>
      <c r="H32" s="5">
        <f t="shared" si="60"/>
        <v>4.5332744869329464E-2</v>
      </c>
      <c r="I32" s="5">
        <f t="shared" si="60"/>
        <v>3.7735254247974526E-2</v>
      </c>
      <c r="J32" s="5">
        <f t="shared" si="60"/>
        <v>3.2029255067620818E-2</v>
      </c>
      <c r="K32" s="5">
        <f t="shared" si="60"/>
        <v>2.8183222470918319E-2</v>
      </c>
      <c r="L32" s="5">
        <f t="shared" si="60"/>
        <v>2.695375303426752E-2</v>
      </c>
      <c r="M32" s="5">
        <f t="shared" si="60"/>
        <v>3.9374546830175591E-2</v>
      </c>
      <c r="N32" s="5">
        <f t="shared" si="60"/>
        <v>3.770372939062451E-2</v>
      </c>
      <c r="O32" s="5">
        <f t="shared" si="60"/>
        <v>3.4078370795372154E-2</v>
      </c>
      <c r="P32" s="5">
        <f t="shared" si="60"/>
        <v>4.7192711452980672E-2</v>
      </c>
      <c r="Q32" s="5">
        <f t="shared" si="60"/>
        <v>5.6366444941836638E-2</v>
      </c>
      <c r="R32" s="5">
        <f t="shared" si="60"/>
        <v>6.0054853251789032E-2</v>
      </c>
      <c r="S32" s="5">
        <f t="shared" si="60"/>
        <v>5.9298256675388544E-2</v>
      </c>
      <c r="T32" s="5">
        <f t="shared" si="60"/>
        <v>3.8964723684625328E-2</v>
      </c>
      <c r="U32" s="5">
        <f t="shared" si="60"/>
        <v>2.9381167050219099E-2</v>
      </c>
      <c r="V32" s="5">
        <f t="shared" si="60"/>
        <v>2.0932505280413606E-2</v>
      </c>
      <c r="W32" s="5">
        <f t="shared" si="60"/>
        <v>2.4683963305066045E-2</v>
      </c>
      <c r="X32" s="5">
        <f t="shared" si="60"/>
        <v>2.2256549289114465E-2</v>
      </c>
      <c r="Y32" s="5">
        <f t="shared" si="60"/>
        <v>2.1531477570063996E-2</v>
      </c>
      <c r="Z32" s="5">
        <f t="shared" si="60"/>
        <v>1.7433246114561332E-2</v>
      </c>
      <c r="AA32" s="5">
        <f t="shared" si="60"/>
        <v>2.0554206992213359E-2</v>
      </c>
      <c r="AB32" s="5">
        <f t="shared" si="60"/>
        <v>1.7716969830711516E-2</v>
      </c>
      <c r="AC32" s="5">
        <f t="shared" si="60"/>
        <v>1.4942782383909713E-2</v>
      </c>
      <c r="AD32" s="5">
        <f t="shared" si="60"/>
        <v>1.2609942940008197E-2</v>
      </c>
      <c r="AE32" s="5">
        <f t="shared" si="60"/>
        <v>8.6693357712556342E-3</v>
      </c>
      <c r="AF32" s="5">
        <f t="shared" si="60"/>
        <v>3.4677343085022542E-3</v>
      </c>
      <c r="AG32" s="5">
        <f t="shared" si="60"/>
        <v>1.3870937234009015E-3</v>
      </c>
      <c r="AH32" s="5">
        <f t="shared" si="60"/>
        <v>1.1979445793007786E-3</v>
      </c>
      <c r="AI32" s="5">
        <f t="shared" si="60"/>
        <v>2.9318117335519057E-3</v>
      </c>
      <c r="AJ32" s="5">
        <f t="shared" si="60"/>
        <v>2.364364301251537E-3</v>
      </c>
      <c r="AK32" s="5">
        <f t="shared" si="60"/>
        <v>6.3049714700040983E-4</v>
      </c>
      <c r="AL32" s="5">
        <f t="shared" si="60"/>
        <v>3.1524857350020491E-4</v>
      </c>
      <c r="AM32" s="5">
        <f t="shared" si="60"/>
        <v>0</v>
      </c>
      <c r="AN32" s="5">
        <f t="shared" si="60"/>
        <v>0</v>
      </c>
      <c r="AO32" s="5">
        <f t="shared" si="60"/>
        <v>0</v>
      </c>
      <c r="AP32" s="5">
        <f t="shared" si="60"/>
        <v>0</v>
      </c>
      <c r="AQ32" s="5">
        <f t="shared" si="60"/>
        <v>0</v>
      </c>
      <c r="AR32" s="5">
        <f t="shared" si="60"/>
        <v>0</v>
      </c>
      <c r="AS32" s="5">
        <f t="shared" si="60"/>
        <v>0</v>
      </c>
      <c r="AT32" s="5">
        <f t="shared" si="60"/>
        <v>0</v>
      </c>
      <c r="AU32" s="5">
        <f t="shared" si="60"/>
        <v>0</v>
      </c>
      <c r="AV32" s="5">
        <f t="shared" si="60"/>
        <v>0</v>
      </c>
      <c r="AW32" s="5">
        <f t="shared" si="60"/>
        <v>0</v>
      </c>
      <c r="AX32" s="5">
        <f t="shared" si="60"/>
        <v>0</v>
      </c>
      <c r="AY32" s="5">
        <f t="shared" si="60"/>
        <v>0</v>
      </c>
      <c r="AZ32" s="5">
        <f t="shared" si="60"/>
        <v>0</v>
      </c>
      <c r="BA32" s="5">
        <f t="shared" si="60"/>
        <v>0</v>
      </c>
      <c r="BB32" s="5">
        <f t="shared" si="60"/>
        <v>0</v>
      </c>
      <c r="BC32" s="5">
        <f t="shared" si="60"/>
        <v>0</v>
      </c>
      <c r="BD32" s="5">
        <f t="shared" si="60"/>
        <v>0</v>
      </c>
      <c r="BE32" s="5">
        <f t="shared" si="60"/>
        <v>0</v>
      </c>
      <c r="BF32" s="5">
        <f t="shared" si="60"/>
        <v>0</v>
      </c>
      <c r="BG32" s="5">
        <f t="shared" si="60"/>
        <v>0</v>
      </c>
      <c r="BH32" s="5">
        <f t="shared" si="60"/>
        <v>0</v>
      </c>
      <c r="BI32" s="5">
        <f t="shared" si="60"/>
        <v>0</v>
      </c>
      <c r="BJ32" s="5">
        <f t="shared" si="60"/>
        <v>0</v>
      </c>
      <c r="BK32" s="5">
        <f t="shared" si="60"/>
        <v>0</v>
      </c>
      <c r="BL32" s="5">
        <f t="shared" si="60"/>
        <v>0</v>
      </c>
      <c r="BM32" s="5">
        <f t="shared" si="60"/>
        <v>0</v>
      </c>
      <c r="BN32" s="5">
        <f t="shared" ref="BN32:BT32" si="61">BN95/$BU95</f>
        <v>0</v>
      </c>
      <c r="BO32" s="5">
        <f t="shared" si="61"/>
        <v>0</v>
      </c>
      <c r="BP32" s="5">
        <f t="shared" si="61"/>
        <v>0</v>
      </c>
      <c r="BQ32" s="5">
        <f t="shared" si="61"/>
        <v>3.1524857350020491E-5</v>
      </c>
      <c r="BR32" s="5">
        <f t="shared" si="61"/>
        <v>0</v>
      </c>
      <c r="BS32" s="5">
        <f t="shared" si="61"/>
        <v>0</v>
      </c>
      <c r="BT32" s="5">
        <f t="shared" si="61"/>
        <v>0</v>
      </c>
    </row>
    <row r="33" spans="1:72" x14ac:dyDescent="0.3">
      <c r="A33" t="s">
        <v>26</v>
      </c>
      <c r="B33" s="5">
        <f t="shared" ref="B33:BM33" si="62">B96/$BU96</f>
        <v>0</v>
      </c>
      <c r="C33" s="5">
        <f t="shared" si="62"/>
        <v>0</v>
      </c>
      <c r="D33" s="5">
        <f t="shared" si="62"/>
        <v>0</v>
      </c>
      <c r="E33" s="5">
        <f t="shared" si="62"/>
        <v>0</v>
      </c>
      <c r="F33" s="5">
        <f t="shared" si="62"/>
        <v>0</v>
      </c>
      <c r="G33" s="5">
        <f t="shared" si="62"/>
        <v>0</v>
      </c>
      <c r="H33" s="5">
        <f t="shared" si="62"/>
        <v>0</v>
      </c>
      <c r="I33" s="5">
        <f t="shared" si="62"/>
        <v>0</v>
      </c>
      <c r="J33" s="5">
        <f t="shared" si="62"/>
        <v>0</v>
      </c>
      <c r="K33" s="5">
        <f t="shared" si="62"/>
        <v>0</v>
      </c>
      <c r="L33" s="5">
        <f t="shared" si="62"/>
        <v>0</v>
      </c>
      <c r="M33" s="5">
        <f t="shared" si="62"/>
        <v>0</v>
      </c>
      <c r="N33" s="5">
        <f t="shared" si="62"/>
        <v>0</v>
      </c>
      <c r="O33" s="5">
        <f t="shared" si="62"/>
        <v>0</v>
      </c>
      <c r="P33" s="5">
        <f t="shared" si="62"/>
        <v>0</v>
      </c>
      <c r="Q33" s="5">
        <f t="shared" si="62"/>
        <v>0</v>
      </c>
      <c r="R33" s="5">
        <f t="shared" si="62"/>
        <v>0</v>
      </c>
      <c r="S33" s="5">
        <f t="shared" si="62"/>
        <v>0</v>
      </c>
      <c r="T33" s="5">
        <f t="shared" si="62"/>
        <v>8.2061381913671423E-5</v>
      </c>
      <c r="U33" s="5">
        <f t="shared" si="62"/>
        <v>8.2061381913671423E-5</v>
      </c>
      <c r="V33" s="5">
        <f t="shared" si="62"/>
        <v>8.2061381913671423E-5</v>
      </c>
      <c r="W33" s="5">
        <f t="shared" si="62"/>
        <v>0</v>
      </c>
      <c r="X33" s="5">
        <f t="shared" si="62"/>
        <v>1.6412276382734285E-4</v>
      </c>
      <c r="Y33" s="5">
        <f t="shared" si="62"/>
        <v>9.0267520105038568E-4</v>
      </c>
      <c r="Z33" s="5">
        <f t="shared" si="62"/>
        <v>3.3727227966518954E-2</v>
      </c>
      <c r="AA33" s="5">
        <f t="shared" si="62"/>
        <v>8.6985064828491703E-3</v>
      </c>
      <c r="AB33" s="5">
        <f t="shared" si="62"/>
        <v>3.2824552765468569E-4</v>
      </c>
      <c r="AC33" s="5">
        <f t="shared" si="62"/>
        <v>1.6412276382734285E-4</v>
      </c>
      <c r="AD33" s="5">
        <f t="shared" si="62"/>
        <v>0</v>
      </c>
      <c r="AE33" s="5">
        <f t="shared" si="62"/>
        <v>8.2061381913671423E-5</v>
      </c>
      <c r="AF33" s="5">
        <f t="shared" si="62"/>
        <v>0</v>
      </c>
      <c r="AG33" s="5">
        <f t="shared" si="62"/>
        <v>3.2824552765468569E-4</v>
      </c>
      <c r="AH33" s="5">
        <f t="shared" si="62"/>
        <v>0</v>
      </c>
      <c r="AI33" s="5">
        <f t="shared" si="62"/>
        <v>9.8473658296405718E-4</v>
      </c>
      <c r="AJ33" s="5">
        <f t="shared" si="62"/>
        <v>3.6927621861152143E-2</v>
      </c>
      <c r="AK33" s="5">
        <f t="shared" si="62"/>
        <v>0.10036107008042015</v>
      </c>
      <c r="AL33" s="5">
        <f t="shared" si="62"/>
        <v>9.8227474150664698E-2</v>
      </c>
      <c r="AM33" s="5">
        <f t="shared" si="62"/>
        <v>8.0502215657311665E-2</v>
      </c>
      <c r="AN33" s="5">
        <f t="shared" si="62"/>
        <v>4.0374199901526339E-2</v>
      </c>
      <c r="AO33" s="5">
        <f t="shared" si="62"/>
        <v>6.3187264073526997E-2</v>
      </c>
      <c r="AP33" s="5">
        <f t="shared" si="62"/>
        <v>7.500410306909569E-2</v>
      </c>
      <c r="AQ33" s="5">
        <f t="shared" si="62"/>
        <v>5.9986870178893814E-2</v>
      </c>
      <c r="AR33" s="5">
        <f t="shared" si="62"/>
        <v>6.8767438043656662E-2</v>
      </c>
      <c r="AS33" s="5">
        <f t="shared" si="62"/>
        <v>6.3761693746922699E-2</v>
      </c>
      <c r="AT33" s="5">
        <f t="shared" si="62"/>
        <v>5.3750205153454786E-2</v>
      </c>
      <c r="AU33" s="5">
        <f t="shared" si="62"/>
        <v>4.5872312489742328E-2</v>
      </c>
      <c r="AV33" s="5">
        <f t="shared" si="62"/>
        <v>3.7337928770720501E-2</v>
      </c>
      <c r="AW33" s="5">
        <f t="shared" si="62"/>
        <v>2.1007713769899884E-2</v>
      </c>
      <c r="AX33" s="5">
        <f t="shared" si="62"/>
        <v>2.8721483669784998E-3</v>
      </c>
      <c r="AY33" s="5">
        <f t="shared" si="62"/>
        <v>4.8416215329066137E-3</v>
      </c>
      <c r="AZ33" s="5">
        <f t="shared" si="62"/>
        <v>2.3469555227310028E-2</v>
      </c>
      <c r="BA33" s="5">
        <f t="shared" si="62"/>
        <v>2.018709995076317E-2</v>
      </c>
      <c r="BB33" s="5">
        <f t="shared" si="62"/>
        <v>1.8545872312489744E-2</v>
      </c>
      <c r="BC33" s="5">
        <f t="shared" si="62"/>
        <v>1.2309207287050714E-2</v>
      </c>
      <c r="BD33" s="5">
        <f t="shared" si="62"/>
        <v>1.2883636960446414E-2</v>
      </c>
      <c r="BE33" s="5">
        <f t="shared" si="62"/>
        <v>1.1078286558345642E-2</v>
      </c>
      <c r="BF33" s="5">
        <f t="shared" si="62"/>
        <v>4.1030690956835714E-4</v>
      </c>
      <c r="BG33" s="5">
        <f t="shared" si="62"/>
        <v>6.5649105530937138E-4</v>
      </c>
      <c r="BH33" s="5">
        <f t="shared" si="62"/>
        <v>0</v>
      </c>
      <c r="BI33" s="5">
        <f t="shared" si="62"/>
        <v>0</v>
      </c>
      <c r="BJ33" s="5">
        <f t="shared" si="62"/>
        <v>1.6412276382734285E-4</v>
      </c>
      <c r="BK33" s="5">
        <f t="shared" si="62"/>
        <v>0</v>
      </c>
      <c r="BL33" s="5">
        <f t="shared" si="62"/>
        <v>0</v>
      </c>
      <c r="BM33" s="5">
        <f t="shared" si="62"/>
        <v>1.6412276382734285E-4</v>
      </c>
      <c r="BN33" s="5">
        <f t="shared" ref="BN33:BT33" si="63">BN96/$BU96</f>
        <v>0</v>
      </c>
      <c r="BO33" s="5">
        <f t="shared" si="63"/>
        <v>0</v>
      </c>
      <c r="BP33" s="5">
        <f t="shared" si="63"/>
        <v>8.2061381913671423E-5</v>
      </c>
      <c r="BQ33" s="5">
        <f t="shared" si="63"/>
        <v>0</v>
      </c>
      <c r="BR33" s="5">
        <f t="shared" si="63"/>
        <v>0</v>
      </c>
      <c r="BS33" s="5">
        <f t="shared" si="63"/>
        <v>0</v>
      </c>
      <c r="BT33" s="5">
        <f t="shared" si="63"/>
        <v>1.6412276382734286E-3</v>
      </c>
    </row>
    <row r="34" spans="1:72" x14ac:dyDescent="0.3">
      <c r="A34" t="s">
        <v>43</v>
      </c>
      <c r="B34" s="5">
        <f t="shared" ref="B34:BM34" si="64">B97/$BU97</f>
        <v>1.9745821294999733E-2</v>
      </c>
      <c r="C34" s="5">
        <f t="shared" si="64"/>
        <v>2.8874275484339827E-2</v>
      </c>
      <c r="D34" s="5">
        <f t="shared" si="64"/>
        <v>2.387578212240991E-2</v>
      </c>
      <c r="E34" s="5">
        <f t="shared" si="64"/>
        <v>2.5807823882872186E-2</v>
      </c>
      <c r="F34" s="5">
        <f t="shared" si="64"/>
        <v>3.3216938156938512E-2</v>
      </c>
      <c r="G34" s="5">
        <f t="shared" si="64"/>
        <v>3.654926706489179E-2</v>
      </c>
      <c r="H34" s="5">
        <f t="shared" si="64"/>
        <v>3.5716184837903467E-2</v>
      </c>
      <c r="I34" s="5">
        <f t="shared" si="64"/>
        <v>3.3908219153801163E-2</v>
      </c>
      <c r="J34" s="5">
        <f t="shared" si="64"/>
        <v>3.1834376163213218E-2</v>
      </c>
      <c r="K34" s="5">
        <f t="shared" si="64"/>
        <v>4.1104631582678977E-2</v>
      </c>
      <c r="L34" s="5">
        <f t="shared" si="64"/>
        <v>5.2891858836875409E-2</v>
      </c>
      <c r="M34" s="5">
        <f t="shared" si="64"/>
        <v>6.0017370650690398E-2</v>
      </c>
      <c r="N34" s="5">
        <f t="shared" si="64"/>
        <v>5.9060212347342114E-2</v>
      </c>
      <c r="O34" s="5">
        <f t="shared" si="64"/>
        <v>4.9187301699842249E-2</v>
      </c>
      <c r="P34" s="5">
        <f t="shared" si="64"/>
        <v>6.0371873726004575E-2</v>
      </c>
      <c r="Q34" s="5">
        <f t="shared" si="64"/>
        <v>6.5246291011574531E-2</v>
      </c>
      <c r="R34" s="5">
        <f t="shared" si="64"/>
        <v>6.1860786642324125E-2</v>
      </c>
      <c r="S34" s="5">
        <f t="shared" si="64"/>
        <v>6.7036531541911124E-2</v>
      </c>
      <c r="T34" s="5">
        <f t="shared" si="64"/>
        <v>4.3993831646489533E-2</v>
      </c>
      <c r="U34" s="5">
        <f t="shared" si="64"/>
        <v>2.8821100023042698E-2</v>
      </c>
      <c r="V34" s="5">
        <f t="shared" si="64"/>
        <v>1.9816721910062569E-2</v>
      </c>
      <c r="W34" s="5">
        <f t="shared" si="64"/>
        <v>1.9001364836839958E-2</v>
      </c>
      <c r="X34" s="5">
        <f t="shared" si="64"/>
        <v>2.22627931297304E-2</v>
      </c>
      <c r="Y34" s="5">
        <f t="shared" si="64"/>
        <v>2.2475494974918908E-2</v>
      </c>
      <c r="Z34" s="5">
        <f t="shared" si="64"/>
        <v>1.2248081252104862E-2</v>
      </c>
      <c r="AA34" s="5">
        <f t="shared" si="64"/>
        <v>9.2348051119343459E-3</v>
      </c>
      <c r="AB34" s="5">
        <f t="shared" si="64"/>
        <v>8.7207756527287877E-3</v>
      </c>
      <c r="AC34" s="5">
        <f t="shared" si="64"/>
        <v>9.1461793431058015E-3</v>
      </c>
      <c r="AD34" s="5">
        <f t="shared" si="64"/>
        <v>7.6395412730205434E-3</v>
      </c>
      <c r="AE34" s="5">
        <f t="shared" si="64"/>
        <v>5.5656982824325999E-3</v>
      </c>
      <c r="AF34" s="5">
        <f t="shared" si="64"/>
        <v>1.7725153765708918E-3</v>
      </c>
      <c r="AG34" s="5">
        <f t="shared" si="64"/>
        <v>7.621816119254835E-4</v>
      </c>
      <c r="AH34" s="5">
        <f t="shared" si="64"/>
        <v>8.1535707322261022E-4</v>
      </c>
      <c r="AI34" s="5">
        <f t="shared" si="64"/>
        <v>6.38105535565521E-4</v>
      </c>
      <c r="AJ34" s="5">
        <f t="shared" si="64"/>
        <v>4.4312884414272294E-4</v>
      </c>
      <c r="AK34" s="5">
        <f t="shared" si="64"/>
        <v>1.7725153765708917E-4</v>
      </c>
      <c r="AL34" s="5">
        <f t="shared" si="64"/>
        <v>0</v>
      </c>
      <c r="AM34" s="5">
        <f t="shared" si="64"/>
        <v>7.0900615062835667E-5</v>
      </c>
      <c r="AN34" s="5">
        <f t="shared" si="64"/>
        <v>0</v>
      </c>
      <c r="AO34" s="5">
        <f t="shared" si="64"/>
        <v>0</v>
      </c>
      <c r="AP34" s="5">
        <f t="shared" si="64"/>
        <v>1.7725153765708917E-5</v>
      </c>
      <c r="AQ34" s="5">
        <f t="shared" si="64"/>
        <v>0</v>
      </c>
      <c r="AR34" s="5">
        <f t="shared" si="64"/>
        <v>0</v>
      </c>
      <c r="AS34" s="5">
        <f t="shared" si="64"/>
        <v>0</v>
      </c>
      <c r="AT34" s="5">
        <f t="shared" si="64"/>
        <v>0</v>
      </c>
      <c r="AU34" s="5">
        <f t="shared" si="64"/>
        <v>0</v>
      </c>
      <c r="AV34" s="5">
        <f t="shared" si="64"/>
        <v>0</v>
      </c>
      <c r="AW34" s="5">
        <f t="shared" si="64"/>
        <v>1.7725153765708917E-5</v>
      </c>
      <c r="AX34" s="5">
        <f t="shared" si="64"/>
        <v>0</v>
      </c>
      <c r="AY34" s="5">
        <f t="shared" si="64"/>
        <v>0</v>
      </c>
      <c r="AZ34" s="5">
        <f t="shared" si="64"/>
        <v>0</v>
      </c>
      <c r="BA34" s="5">
        <f t="shared" si="64"/>
        <v>0</v>
      </c>
      <c r="BB34" s="5">
        <f t="shared" si="64"/>
        <v>0</v>
      </c>
      <c r="BC34" s="5">
        <f t="shared" si="64"/>
        <v>1.7725153765708917E-5</v>
      </c>
      <c r="BD34" s="5">
        <f t="shared" si="64"/>
        <v>0</v>
      </c>
      <c r="BE34" s="5">
        <f t="shared" si="64"/>
        <v>0</v>
      </c>
      <c r="BF34" s="5">
        <f t="shared" si="64"/>
        <v>0</v>
      </c>
      <c r="BG34" s="5">
        <f t="shared" si="64"/>
        <v>0</v>
      </c>
      <c r="BH34" s="5">
        <f t="shared" si="64"/>
        <v>0</v>
      </c>
      <c r="BI34" s="5">
        <f t="shared" si="64"/>
        <v>0</v>
      </c>
      <c r="BJ34" s="5">
        <f t="shared" si="64"/>
        <v>0</v>
      </c>
      <c r="BK34" s="5">
        <f t="shared" si="64"/>
        <v>0</v>
      </c>
      <c r="BL34" s="5">
        <f t="shared" si="64"/>
        <v>0</v>
      </c>
      <c r="BM34" s="5">
        <f t="shared" si="64"/>
        <v>0</v>
      </c>
      <c r="BN34" s="5">
        <f t="shared" ref="BN34:BT34" si="65">BN97/$BU97</f>
        <v>0</v>
      </c>
      <c r="BO34" s="5">
        <f t="shared" si="65"/>
        <v>0</v>
      </c>
      <c r="BP34" s="5">
        <f t="shared" si="65"/>
        <v>0</v>
      </c>
      <c r="BQ34" s="5">
        <f t="shared" si="65"/>
        <v>0</v>
      </c>
      <c r="BR34" s="5">
        <f t="shared" si="65"/>
        <v>0</v>
      </c>
      <c r="BS34" s="5">
        <f t="shared" si="65"/>
        <v>0</v>
      </c>
      <c r="BT34" s="5">
        <f t="shared" si="65"/>
        <v>3.5450307531417833E-5</v>
      </c>
    </row>
    <row r="35" spans="1:72" x14ac:dyDescent="0.3">
      <c r="A35" t="s">
        <v>38</v>
      </c>
      <c r="B35" s="5">
        <f t="shared" ref="B35:BM35" si="66">B98/$BU98</f>
        <v>0</v>
      </c>
      <c r="C35" s="5">
        <f t="shared" si="66"/>
        <v>0</v>
      </c>
      <c r="D35" s="5">
        <f t="shared" si="66"/>
        <v>0</v>
      </c>
      <c r="E35" s="5">
        <f t="shared" si="66"/>
        <v>0</v>
      </c>
      <c r="F35" s="5">
        <f t="shared" si="66"/>
        <v>0</v>
      </c>
      <c r="G35" s="5">
        <f t="shared" si="66"/>
        <v>0</v>
      </c>
      <c r="H35" s="5">
        <f t="shared" si="66"/>
        <v>0</v>
      </c>
      <c r="I35" s="5">
        <f t="shared" si="66"/>
        <v>0</v>
      </c>
      <c r="J35" s="5">
        <f t="shared" si="66"/>
        <v>0</v>
      </c>
      <c r="K35" s="5">
        <f t="shared" si="66"/>
        <v>0</v>
      </c>
      <c r="L35" s="5">
        <f t="shared" si="66"/>
        <v>0</v>
      </c>
      <c r="M35" s="5">
        <f t="shared" si="66"/>
        <v>0</v>
      </c>
      <c r="N35" s="5">
        <f t="shared" si="66"/>
        <v>0</v>
      </c>
      <c r="O35" s="5">
        <f t="shared" si="66"/>
        <v>0</v>
      </c>
      <c r="P35" s="5">
        <f t="shared" si="66"/>
        <v>0</v>
      </c>
      <c r="Q35" s="5">
        <f t="shared" si="66"/>
        <v>2.2016732716864817E-4</v>
      </c>
      <c r="R35" s="5">
        <f t="shared" si="66"/>
        <v>2.2016732716864817E-4</v>
      </c>
      <c r="S35" s="5">
        <f t="shared" si="66"/>
        <v>0</v>
      </c>
      <c r="T35" s="5">
        <f t="shared" si="66"/>
        <v>2.2016732716864817E-4</v>
      </c>
      <c r="U35" s="5">
        <f t="shared" si="66"/>
        <v>0</v>
      </c>
      <c r="V35" s="5">
        <f t="shared" si="66"/>
        <v>0</v>
      </c>
      <c r="W35" s="5">
        <f t="shared" si="66"/>
        <v>0</v>
      </c>
      <c r="X35" s="5">
        <f t="shared" si="66"/>
        <v>0</v>
      </c>
      <c r="Y35" s="5">
        <f t="shared" si="66"/>
        <v>6.6050198150594455E-3</v>
      </c>
      <c r="Z35" s="5">
        <f t="shared" si="66"/>
        <v>0.15147512109202993</v>
      </c>
      <c r="AA35" s="5">
        <f t="shared" si="66"/>
        <v>0.31307793923381771</v>
      </c>
      <c r="AB35" s="5">
        <f t="shared" si="66"/>
        <v>0.3705416116248349</v>
      </c>
      <c r="AC35" s="5">
        <f t="shared" si="66"/>
        <v>0.15587846763540292</v>
      </c>
      <c r="AD35" s="5">
        <f t="shared" si="66"/>
        <v>4.4033465433729633E-4</v>
      </c>
      <c r="AE35" s="5">
        <f t="shared" si="66"/>
        <v>4.4033465433729633E-4</v>
      </c>
      <c r="AF35" s="5">
        <f t="shared" si="66"/>
        <v>0</v>
      </c>
      <c r="AG35" s="5">
        <f t="shared" si="66"/>
        <v>0</v>
      </c>
      <c r="AH35" s="5">
        <f t="shared" si="66"/>
        <v>2.2016732716864817E-4</v>
      </c>
      <c r="AI35" s="5">
        <f t="shared" si="66"/>
        <v>0</v>
      </c>
      <c r="AJ35" s="5">
        <f t="shared" si="66"/>
        <v>2.2016732716864817E-4</v>
      </c>
      <c r="AK35" s="5">
        <f t="shared" si="66"/>
        <v>0</v>
      </c>
      <c r="AL35" s="5">
        <f t="shared" si="66"/>
        <v>0</v>
      </c>
      <c r="AM35" s="5">
        <f t="shared" si="66"/>
        <v>0</v>
      </c>
      <c r="AN35" s="5">
        <f t="shared" si="66"/>
        <v>0</v>
      </c>
      <c r="AO35" s="5">
        <f t="shared" si="66"/>
        <v>0</v>
      </c>
      <c r="AP35" s="5">
        <f t="shared" si="66"/>
        <v>0</v>
      </c>
      <c r="AQ35" s="5">
        <f t="shared" si="66"/>
        <v>0</v>
      </c>
      <c r="AR35" s="5">
        <f t="shared" si="66"/>
        <v>0</v>
      </c>
      <c r="AS35" s="5">
        <f t="shared" si="66"/>
        <v>0</v>
      </c>
      <c r="AT35" s="5">
        <f t="shared" si="66"/>
        <v>0</v>
      </c>
      <c r="AU35" s="5">
        <f t="shared" si="66"/>
        <v>0</v>
      </c>
      <c r="AV35" s="5">
        <f t="shared" si="66"/>
        <v>0</v>
      </c>
      <c r="AW35" s="5">
        <f t="shared" si="66"/>
        <v>0</v>
      </c>
      <c r="AX35" s="5">
        <f t="shared" si="66"/>
        <v>0</v>
      </c>
      <c r="AY35" s="5">
        <f t="shared" si="66"/>
        <v>0</v>
      </c>
      <c r="AZ35" s="5">
        <f t="shared" si="66"/>
        <v>0</v>
      </c>
      <c r="BA35" s="5">
        <f t="shared" si="66"/>
        <v>0</v>
      </c>
      <c r="BB35" s="5">
        <f t="shared" si="66"/>
        <v>0</v>
      </c>
      <c r="BC35" s="5">
        <f t="shared" si="66"/>
        <v>0</v>
      </c>
      <c r="BD35" s="5">
        <f t="shared" si="66"/>
        <v>0</v>
      </c>
      <c r="BE35" s="5">
        <f t="shared" si="66"/>
        <v>0</v>
      </c>
      <c r="BF35" s="5">
        <f t="shared" si="66"/>
        <v>0</v>
      </c>
      <c r="BG35" s="5">
        <f t="shared" si="66"/>
        <v>0</v>
      </c>
      <c r="BH35" s="5">
        <f t="shared" si="66"/>
        <v>0</v>
      </c>
      <c r="BI35" s="5">
        <f t="shared" si="66"/>
        <v>0</v>
      </c>
      <c r="BJ35" s="5">
        <f t="shared" si="66"/>
        <v>0</v>
      </c>
      <c r="BK35" s="5">
        <f t="shared" si="66"/>
        <v>0</v>
      </c>
      <c r="BL35" s="5">
        <f t="shared" si="66"/>
        <v>0</v>
      </c>
      <c r="BM35" s="5">
        <f t="shared" si="66"/>
        <v>0</v>
      </c>
      <c r="BN35" s="5">
        <f t="shared" ref="BN35:BT35" si="67">BN98/$BU98</f>
        <v>0</v>
      </c>
      <c r="BO35" s="5">
        <f t="shared" si="67"/>
        <v>0</v>
      </c>
      <c r="BP35" s="5">
        <f t="shared" si="67"/>
        <v>0</v>
      </c>
      <c r="BQ35" s="5">
        <f t="shared" si="67"/>
        <v>0</v>
      </c>
      <c r="BR35" s="5">
        <f t="shared" si="67"/>
        <v>0</v>
      </c>
      <c r="BS35" s="5">
        <f t="shared" si="67"/>
        <v>0</v>
      </c>
      <c r="BT35" s="5">
        <f t="shared" si="67"/>
        <v>4.4033465433729633E-4</v>
      </c>
    </row>
    <row r="36" spans="1:72" x14ac:dyDescent="0.3">
      <c r="A36" t="s">
        <v>51</v>
      </c>
      <c r="B36" s="5">
        <f t="shared" ref="B36:BM36" si="68">B99/$BU99</f>
        <v>1.6114854966305305E-2</v>
      </c>
      <c r="C36" s="5">
        <f t="shared" si="68"/>
        <v>1.8742815930041245E-2</v>
      </c>
      <c r="D36" s="5">
        <f t="shared" si="68"/>
        <v>1.7422073970565034E-2</v>
      </c>
      <c r="E36" s="5">
        <f t="shared" si="68"/>
        <v>2.1001149451193402E-2</v>
      </c>
      <c r="F36" s="5">
        <f t="shared" si="68"/>
        <v>1.7435596925781515E-2</v>
      </c>
      <c r="G36" s="5">
        <f t="shared" si="68"/>
        <v>1.9455024904775856E-2</v>
      </c>
      <c r="H36" s="5">
        <f t="shared" si="68"/>
        <v>2.3949153688386036E-2</v>
      </c>
      <c r="I36" s="5">
        <f t="shared" si="68"/>
        <v>2.8794879307624692E-2</v>
      </c>
      <c r="J36" s="5">
        <f t="shared" si="68"/>
        <v>2.8042101467240642E-2</v>
      </c>
      <c r="K36" s="5">
        <f t="shared" si="68"/>
        <v>3.2522707295634341E-2</v>
      </c>
      <c r="L36" s="5">
        <f t="shared" si="68"/>
        <v>3.8049088327435823E-2</v>
      </c>
      <c r="M36" s="5">
        <f t="shared" si="68"/>
        <v>4.7186098402037462E-2</v>
      </c>
      <c r="N36" s="5">
        <f t="shared" si="68"/>
        <v>4.0695079898127068E-2</v>
      </c>
      <c r="O36" s="5">
        <f t="shared" si="68"/>
        <v>5.4970812954991094E-2</v>
      </c>
      <c r="P36" s="5">
        <f t="shared" si="68"/>
        <v>7.7775023101715163E-2</v>
      </c>
      <c r="Q36" s="5">
        <f t="shared" si="68"/>
        <v>0.1014041335166445</v>
      </c>
      <c r="R36" s="5">
        <f t="shared" si="68"/>
        <v>8.3103067457008267E-2</v>
      </c>
      <c r="S36" s="5">
        <f t="shared" si="68"/>
        <v>8.1998692780995738E-2</v>
      </c>
      <c r="T36" s="5">
        <f t="shared" si="68"/>
        <v>7.3055511731163647E-2</v>
      </c>
      <c r="U36" s="5">
        <f t="shared" si="68"/>
        <v>4.6947192859879645E-2</v>
      </c>
      <c r="V36" s="5">
        <f t="shared" si="68"/>
        <v>2.3007054474971263E-2</v>
      </c>
      <c r="W36" s="5">
        <f t="shared" si="68"/>
        <v>1.7818747323581779E-2</v>
      </c>
      <c r="X36" s="5">
        <f t="shared" si="68"/>
        <v>1.7349951542743807E-2</v>
      </c>
      <c r="Y36" s="5">
        <f t="shared" si="68"/>
        <v>1.2801730938267709E-2</v>
      </c>
      <c r="Z36" s="5">
        <f t="shared" si="68"/>
        <v>1.0714688183190966E-2</v>
      </c>
      <c r="AA36" s="5">
        <f t="shared" si="68"/>
        <v>7.933467060334919E-3</v>
      </c>
      <c r="AB36" s="5">
        <f t="shared" si="68"/>
        <v>8.3481710203069711E-3</v>
      </c>
      <c r="AC36" s="5">
        <f t="shared" si="68"/>
        <v>7.9920665329396654E-3</v>
      </c>
      <c r="AD36" s="5">
        <f t="shared" si="68"/>
        <v>6.5901868421645747E-3</v>
      </c>
      <c r="AE36" s="5">
        <f t="shared" si="68"/>
        <v>4.5301899975207912E-3</v>
      </c>
      <c r="AF36" s="5">
        <f t="shared" si="68"/>
        <v>1.0322522481913047E-3</v>
      </c>
      <c r="AG36" s="5">
        <f t="shared" si="68"/>
        <v>7.3925488516757201E-4</v>
      </c>
      <c r="AH36" s="5">
        <f t="shared" si="68"/>
        <v>9.6463747210890488E-4</v>
      </c>
      <c r="AI36" s="5">
        <f t="shared" si="68"/>
        <v>1.3117266559985576E-3</v>
      </c>
      <c r="AJ36" s="5">
        <f t="shared" si="68"/>
        <v>1.3117266559985576E-3</v>
      </c>
      <c r="AK36" s="5">
        <f t="shared" si="68"/>
        <v>1.3658184768644774E-3</v>
      </c>
      <c r="AL36" s="5">
        <f t="shared" si="68"/>
        <v>1.0187292929748249E-3</v>
      </c>
      <c r="AM36" s="5">
        <f t="shared" si="68"/>
        <v>6.2656359169690546E-4</v>
      </c>
      <c r="AN36" s="5">
        <f t="shared" si="68"/>
        <v>2.8848971128490615E-4</v>
      </c>
      <c r="AO36" s="5">
        <f t="shared" si="68"/>
        <v>2.253825869413329E-4</v>
      </c>
      <c r="AP36" s="5">
        <f t="shared" si="68"/>
        <v>1.6227546259775969E-4</v>
      </c>
      <c r="AQ36" s="5">
        <f t="shared" si="68"/>
        <v>2.4792084563546622E-4</v>
      </c>
      <c r="AR36" s="5">
        <f t="shared" si="68"/>
        <v>2.704591043295995E-4</v>
      </c>
      <c r="AS36" s="5">
        <f t="shared" si="68"/>
        <v>2.2087493520250626E-4</v>
      </c>
      <c r="AT36" s="5">
        <f t="shared" si="68"/>
        <v>2.1185963172485294E-4</v>
      </c>
      <c r="AU36" s="5">
        <f t="shared" si="68"/>
        <v>1.84813721291893E-4</v>
      </c>
      <c r="AV36" s="5">
        <f t="shared" si="68"/>
        <v>1.7579841781423968E-4</v>
      </c>
      <c r="AW36" s="5">
        <f t="shared" si="68"/>
        <v>2.253825869413329E-4</v>
      </c>
      <c r="AX36" s="5">
        <f t="shared" si="68"/>
        <v>2.9299736302373279E-4</v>
      </c>
      <c r="AY36" s="5">
        <f t="shared" si="68"/>
        <v>4.0568865649439923E-4</v>
      </c>
      <c r="AZ36" s="5">
        <f t="shared" si="68"/>
        <v>6.1754828821925217E-4</v>
      </c>
      <c r="BA36" s="5">
        <f t="shared" si="68"/>
        <v>3.9667335301674594E-4</v>
      </c>
      <c r="BB36" s="5">
        <f t="shared" si="68"/>
        <v>2.0284432824719962E-4</v>
      </c>
      <c r="BC36" s="5">
        <f t="shared" si="68"/>
        <v>1.8932137303071965E-4</v>
      </c>
      <c r="BD36" s="5">
        <f t="shared" si="68"/>
        <v>1.1269129347066645E-4</v>
      </c>
      <c r="BE36" s="5">
        <f t="shared" si="68"/>
        <v>9.0153034776533164E-5</v>
      </c>
      <c r="BF36" s="5">
        <f t="shared" si="68"/>
        <v>8.1137731298879843E-5</v>
      </c>
      <c r="BG36" s="5">
        <f t="shared" si="68"/>
        <v>5.8599472604746556E-5</v>
      </c>
      <c r="BH36" s="5">
        <f t="shared" si="68"/>
        <v>7.2122427821226536E-5</v>
      </c>
      <c r="BI36" s="5">
        <f t="shared" si="68"/>
        <v>4.5076517388266582E-5</v>
      </c>
      <c r="BJ36" s="5">
        <f t="shared" si="68"/>
        <v>2.2538258694133291E-5</v>
      </c>
      <c r="BK36" s="5">
        <f t="shared" si="68"/>
        <v>1.3522955216479976E-5</v>
      </c>
      <c r="BL36" s="5">
        <f t="shared" si="68"/>
        <v>1.8030606955306634E-5</v>
      </c>
      <c r="BM36" s="5">
        <f t="shared" si="68"/>
        <v>1.8030606955306634E-5</v>
      </c>
      <c r="BN36" s="5">
        <f t="shared" ref="BN36:BT36" si="69">BN99/$BU99</f>
        <v>2.7045910432959951E-5</v>
      </c>
      <c r="BO36" s="5">
        <f t="shared" si="69"/>
        <v>9.0153034776533171E-6</v>
      </c>
      <c r="BP36" s="5">
        <f t="shared" si="69"/>
        <v>0</v>
      </c>
      <c r="BQ36" s="5">
        <f t="shared" si="69"/>
        <v>4.5076517388266585E-6</v>
      </c>
      <c r="BR36" s="5">
        <f t="shared" si="69"/>
        <v>0</v>
      </c>
      <c r="BS36" s="5">
        <f t="shared" si="69"/>
        <v>4.5076517388266585E-6</v>
      </c>
      <c r="BT36" s="5">
        <f t="shared" si="69"/>
        <v>9.8266807906421147E-4</v>
      </c>
    </row>
    <row r="37" spans="1:72" x14ac:dyDescent="0.3">
      <c r="A37" t="s">
        <v>72</v>
      </c>
      <c r="B37" s="5">
        <f t="shared" ref="B37:BM37" si="70">B100/$BU100</f>
        <v>1.4184127203834109E-2</v>
      </c>
      <c r="C37" s="5">
        <f t="shared" si="70"/>
        <v>2.2617090852466392E-2</v>
      </c>
      <c r="D37" s="5">
        <f t="shared" si="70"/>
        <v>2.0440507292766062E-2</v>
      </c>
      <c r="E37" s="5">
        <f t="shared" si="70"/>
        <v>2.5842171739017598E-2</v>
      </c>
      <c r="F37" s="5">
        <f t="shared" si="70"/>
        <v>2.8728134678270498E-2</v>
      </c>
      <c r="G37" s="5">
        <f t="shared" si="70"/>
        <v>2.888385210305033E-2</v>
      </c>
      <c r="H37" s="5">
        <f t="shared" si="70"/>
        <v>3.5282108067892795E-2</v>
      </c>
      <c r="I37" s="5">
        <f t="shared" si="70"/>
        <v>3.9424191567036353E-2</v>
      </c>
      <c r="J37" s="5">
        <f t="shared" si="70"/>
        <v>4.0836029551706836E-2</v>
      </c>
      <c r="K37" s="5">
        <f t="shared" si="70"/>
        <v>4.8241258196792224E-2</v>
      </c>
      <c r="L37" s="5">
        <f t="shared" si="70"/>
        <v>5.3988961364776718E-2</v>
      </c>
      <c r="M37" s="5">
        <f t="shared" si="70"/>
        <v>6.5640085125525549E-2</v>
      </c>
      <c r="N37" s="5">
        <f t="shared" si="70"/>
        <v>6.1165804453518352E-2</v>
      </c>
      <c r="O37" s="5">
        <f t="shared" si="70"/>
        <v>6.0688271017526864E-2</v>
      </c>
      <c r="P37" s="5">
        <f t="shared" si="70"/>
        <v>6.9989791857708872E-2</v>
      </c>
      <c r="Q37" s="5">
        <f t="shared" si="70"/>
        <v>7.1533124556637892E-2</v>
      </c>
      <c r="R37" s="5">
        <f t="shared" si="70"/>
        <v>6.0754018374656125E-2</v>
      </c>
      <c r="S37" s="5">
        <f t="shared" si="70"/>
        <v>5.6553108292817969E-2</v>
      </c>
      <c r="T37" s="5">
        <f t="shared" si="70"/>
        <v>4.1365468795958267E-2</v>
      </c>
      <c r="U37" s="5">
        <f t="shared" si="70"/>
        <v>2.7413187535685245E-2</v>
      </c>
      <c r="V37" s="5">
        <f t="shared" si="70"/>
        <v>2.0793466788933682E-2</v>
      </c>
      <c r="W37" s="5">
        <f t="shared" si="70"/>
        <v>2.0014879665034516E-2</v>
      </c>
      <c r="X37" s="5">
        <f t="shared" si="70"/>
        <v>1.7582227451251795E-2</v>
      </c>
      <c r="Y37" s="5">
        <f t="shared" si="70"/>
        <v>1.6744813744658027E-2</v>
      </c>
      <c r="Z37" s="5">
        <f t="shared" si="70"/>
        <v>1.2799972316902261E-2</v>
      </c>
      <c r="AA37" s="5">
        <f t="shared" si="70"/>
        <v>7.5505649082132286E-3</v>
      </c>
      <c r="AB37" s="5">
        <f t="shared" si="70"/>
        <v>7.7997127878609617E-3</v>
      </c>
      <c r="AC37" s="5">
        <f t="shared" si="70"/>
        <v>7.3498624496081116E-3</v>
      </c>
      <c r="AD37" s="5">
        <f t="shared" si="70"/>
        <v>7.9173659532501689E-3</v>
      </c>
      <c r="AE37" s="5">
        <f t="shared" si="70"/>
        <v>4.8756855892174338E-3</v>
      </c>
      <c r="AF37" s="5">
        <f t="shared" si="70"/>
        <v>9.0316106372303063E-4</v>
      </c>
      <c r="AG37" s="5">
        <f t="shared" si="70"/>
        <v>2.9413291347301761E-4</v>
      </c>
      <c r="AH37" s="5">
        <f t="shared" si="70"/>
        <v>1.6955897364915134E-4</v>
      </c>
      <c r="AI37" s="5">
        <f t="shared" si="70"/>
        <v>2.3876671799574374E-4</v>
      </c>
      <c r="AJ37" s="5">
        <f t="shared" si="70"/>
        <v>2.5606865408239179E-4</v>
      </c>
      <c r="AK37" s="5">
        <f t="shared" si="70"/>
        <v>1.9378168417045867E-4</v>
      </c>
      <c r="AL37" s="5">
        <f t="shared" si="70"/>
        <v>1.245739398238663E-4</v>
      </c>
      <c r="AM37" s="5">
        <f t="shared" si="70"/>
        <v>6.9207744346592382E-5</v>
      </c>
      <c r="AN37" s="5">
        <f t="shared" si="70"/>
        <v>4.1524646607955429E-5</v>
      </c>
      <c r="AO37" s="5">
        <f t="shared" si="70"/>
        <v>7.6128518781251627E-5</v>
      </c>
      <c r="AP37" s="5">
        <f t="shared" si="70"/>
        <v>4.4985033825285052E-5</v>
      </c>
      <c r="AQ37" s="5">
        <f t="shared" si="70"/>
        <v>5.5366195477273906E-5</v>
      </c>
      <c r="AR37" s="5">
        <f t="shared" si="70"/>
        <v>8.3049293215910859E-5</v>
      </c>
      <c r="AS37" s="5">
        <f t="shared" si="70"/>
        <v>5.190580825994429E-5</v>
      </c>
      <c r="AT37" s="5">
        <f t="shared" si="70"/>
        <v>3.4603872173296191E-5</v>
      </c>
      <c r="AU37" s="5">
        <f t="shared" si="70"/>
        <v>5.5366195477273906E-5</v>
      </c>
      <c r="AV37" s="5">
        <f t="shared" si="70"/>
        <v>2.7683097738636953E-5</v>
      </c>
      <c r="AW37" s="5">
        <f t="shared" si="70"/>
        <v>2.7683097738636953E-5</v>
      </c>
      <c r="AX37" s="5">
        <f t="shared" si="70"/>
        <v>2.4222710521307334E-5</v>
      </c>
      <c r="AY37" s="5">
        <f t="shared" si="70"/>
        <v>2.0762323303977715E-5</v>
      </c>
      <c r="AZ37" s="5">
        <f t="shared" si="70"/>
        <v>1.3841548869318476E-5</v>
      </c>
      <c r="BA37" s="5">
        <f t="shared" si="70"/>
        <v>3.1143484955966575E-5</v>
      </c>
      <c r="BB37" s="5">
        <f t="shared" si="70"/>
        <v>1.0381161651988857E-5</v>
      </c>
      <c r="BC37" s="5">
        <f t="shared" si="70"/>
        <v>1.3841548869318476E-5</v>
      </c>
      <c r="BD37" s="5">
        <f t="shared" si="70"/>
        <v>6.9207744346592382E-6</v>
      </c>
      <c r="BE37" s="5">
        <f t="shared" si="70"/>
        <v>3.4603872173296191E-6</v>
      </c>
      <c r="BF37" s="5">
        <f t="shared" si="70"/>
        <v>6.9207744346592382E-6</v>
      </c>
      <c r="BG37" s="5">
        <f t="shared" si="70"/>
        <v>0</v>
      </c>
      <c r="BH37" s="5">
        <f t="shared" si="70"/>
        <v>0</v>
      </c>
      <c r="BI37" s="5">
        <f t="shared" si="70"/>
        <v>3.4603872173296191E-6</v>
      </c>
      <c r="BJ37" s="5">
        <f t="shared" si="70"/>
        <v>0</v>
      </c>
      <c r="BK37" s="5">
        <f t="shared" si="70"/>
        <v>0</v>
      </c>
      <c r="BL37" s="5">
        <f t="shared" si="70"/>
        <v>0</v>
      </c>
      <c r="BM37" s="5">
        <f t="shared" si="70"/>
        <v>0</v>
      </c>
      <c r="BN37" s="5">
        <f t="shared" ref="BN37:BT37" si="71">BN100/$BU100</f>
        <v>3.4603872173296191E-6</v>
      </c>
      <c r="BO37" s="5">
        <f t="shared" si="71"/>
        <v>3.4603872173296191E-6</v>
      </c>
      <c r="BP37" s="5">
        <f t="shared" si="71"/>
        <v>0</v>
      </c>
      <c r="BQ37" s="5">
        <f t="shared" si="71"/>
        <v>0</v>
      </c>
      <c r="BR37" s="5">
        <f t="shared" si="71"/>
        <v>0</v>
      </c>
      <c r="BS37" s="5">
        <f t="shared" si="71"/>
        <v>0</v>
      </c>
      <c r="BT37" s="5">
        <f t="shared" si="71"/>
        <v>1.1073239095454781E-4</v>
      </c>
    </row>
    <row r="38" spans="1:72" x14ac:dyDescent="0.3">
      <c r="A38" t="s">
        <v>139</v>
      </c>
      <c r="B38" s="5">
        <f t="shared" ref="B38:BM38" si="72">B101/$BU101</f>
        <v>7.737512242899118E-2</v>
      </c>
      <c r="C38" s="5">
        <f t="shared" si="72"/>
        <v>0.12242899118511263</v>
      </c>
      <c r="D38" s="5">
        <f t="shared" si="72"/>
        <v>0.14397649363369247</v>
      </c>
      <c r="E38" s="5">
        <f t="shared" si="72"/>
        <v>0.13614103819784526</v>
      </c>
      <c r="F38" s="5">
        <f t="shared" si="72"/>
        <v>0.12144955925563174</v>
      </c>
      <c r="G38" s="5">
        <f t="shared" si="72"/>
        <v>0.10871694417238002</v>
      </c>
      <c r="H38" s="5">
        <f t="shared" si="72"/>
        <v>0.12340842311459353</v>
      </c>
      <c r="I38" s="5">
        <f t="shared" si="72"/>
        <v>0.11459353574926542</v>
      </c>
      <c r="J38" s="5">
        <f t="shared" si="72"/>
        <v>3.5259549461312441E-2</v>
      </c>
      <c r="K38" s="5">
        <f t="shared" si="72"/>
        <v>7.8354554358472089E-3</v>
      </c>
      <c r="L38" s="5">
        <f t="shared" si="72"/>
        <v>5.8765915768854062E-3</v>
      </c>
      <c r="M38" s="5">
        <f t="shared" si="72"/>
        <v>1.9588638589618022E-3</v>
      </c>
      <c r="N38" s="5">
        <f t="shared" si="72"/>
        <v>0</v>
      </c>
      <c r="O38" s="5">
        <f t="shared" si="72"/>
        <v>0</v>
      </c>
      <c r="P38" s="5">
        <f t="shared" si="72"/>
        <v>0</v>
      </c>
      <c r="Q38" s="5">
        <f t="shared" si="72"/>
        <v>9.7943192948090111E-4</v>
      </c>
      <c r="R38" s="5">
        <f t="shared" si="72"/>
        <v>0</v>
      </c>
      <c r="S38" s="5">
        <f t="shared" si="72"/>
        <v>0</v>
      </c>
      <c r="T38" s="5">
        <f t="shared" si="72"/>
        <v>0</v>
      </c>
      <c r="U38" s="5">
        <f t="shared" si="72"/>
        <v>0</v>
      </c>
      <c r="V38" s="5">
        <f t="shared" si="72"/>
        <v>0</v>
      </c>
      <c r="W38" s="5">
        <f t="shared" si="72"/>
        <v>0</v>
      </c>
      <c r="X38" s="5">
        <f t="shared" si="72"/>
        <v>0</v>
      </c>
      <c r="Y38" s="5">
        <f t="shared" si="72"/>
        <v>0</v>
      </c>
      <c r="Z38" s="5">
        <f t="shared" si="72"/>
        <v>0</v>
      </c>
      <c r="AA38" s="5">
        <f t="shared" si="72"/>
        <v>0</v>
      </c>
      <c r="AB38" s="5">
        <f t="shared" si="72"/>
        <v>0</v>
      </c>
      <c r="AC38" s="5">
        <f t="shared" si="72"/>
        <v>0</v>
      </c>
      <c r="AD38" s="5">
        <f t="shared" si="72"/>
        <v>0</v>
      </c>
      <c r="AE38" s="5">
        <f t="shared" si="72"/>
        <v>0</v>
      </c>
      <c r="AF38" s="5">
        <f t="shared" si="72"/>
        <v>0</v>
      </c>
      <c r="AG38" s="5">
        <f t="shared" si="72"/>
        <v>0</v>
      </c>
      <c r="AH38" s="5">
        <f t="shared" si="72"/>
        <v>0</v>
      </c>
      <c r="AI38" s="5">
        <f t="shared" si="72"/>
        <v>0</v>
      </c>
      <c r="AJ38" s="5">
        <f t="shared" si="72"/>
        <v>0</v>
      </c>
      <c r="AK38" s="5">
        <f t="shared" si="72"/>
        <v>0</v>
      </c>
      <c r="AL38" s="5">
        <f t="shared" si="72"/>
        <v>0</v>
      </c>
      <c r="AM38" s="5">
        <f t="shared" si="72"/>
        <v>0</v>
      </c>
      <c r="AN38" s="5">
        <f t="shared" si="72"/>
        <v>0</v>
      </c>
      <c r="AO38" s="5">
        <f t="shared" si="72"/>
        <v>0</v>
      </c>
      <c r="AP38" s="5">
        <f t="shared" si="72"/>
        <v>0</v>
      </c>
      <c r="AQ38" s="5">
        <f t="shared" si="72"/>
        <v>0</v>
      </c>
      <c r="AR38" s="5">
        <f t="shared" si="72"/>
        <v>0</v>
      </c>
      <c r="AS38" s="5">
        <f t="shared" si="72"/>
        <v>0</v>
      </c>
      <c r="AT38" s="5">
        <f t="shared" si="72"/>
        <v>0</v>
      </c>
      <c r="AU38" s="5">
        <f t="shared" si="72"/>
        <v>0</v>
      </c>
      <c r="AV38" s="5">
        <f t="shared" si="72"/>
        <v>0</v>
      </c>
      <c r="AW38" s="5">
        <f t="shared" si="72"/>
        <v>0</v>
      </c>
      <c r="AX38" s="5">
        <f t="shared" si="72"/>
        <v>0</v>
      </c>
      <c r="AY38" s="5">
        <f t="shared" si="72"/>
        <v>0</v>
      </c>
      <c r="AZ38" s="5">
        <f t="shared" si="72"/>
        <v>0</v>
      </c>
      <c r="BA38" s="5">
        <f t="shared" si="72"/>
        <v>0</v>
      </c>
      <c r="BB38" s="5">
        <f t="shared" si="72"/>
        <v>0</v>
      </c>
      <c r="BC38" s="5">
        <f t="shared" si="72"/>
        <v>0</v>
      </c>
      <c r="BD38" s="5">
        <f t="shared" si="72"/>
        <v>0</v>
      </c>
      <c r="BE38" s="5">
        <f t="shared" si="72"/>
        <v>0</v>
      </c>
      <c r="BF38" s="5">
        <f t="shared" si="72"/>
        <v>0</v>
      </c>
      <c r="BG38" s="5">
        <f t="shared" si="72"/>
        <v>0</v>
      </c>
      <c r="BH38" s="5">
        <f t="shared" si="72"/>
        <v>0</v>
      </c>
      <c r="BI38" s="5">
        <f t="shared" si="72"/>
        <v>0</v>
      </c>
      <c r="BJ38" s="5">
        <f t="shared" si="72"/>
        <v>0</v>
      </c>
      <c r="BK38" s="5">
        <f t="shared" si="72"/>
        <v>0</v>
      </c>
      <c r="BL38" s="5">
        <f t="shared" si="72"/>
        <v>0</v>
      </c>
      <c r="BM38" s="5">
        <f t="shared" si="72"/>
        <v>0</v>
      </c>
      <c r="BN38" s="5">
        <f t="shared" ref="BN38:BT38" si="73">BN101/$BU101</f>
        <v>0</v>
      </c>
      <c r="BO38" s="5">
        <f t="shared" si="73"/>
        <v>0</v>
      </c>
      <c r="BP38" s="5">
        <f t="shared" si="73"/>
        <v>0</v>
      </c>
      <c r="BQ38" s="5">
        <f t="shared" si="73"/>
        <v>0</v>
      </c>
      <c r="BR38" s="5">
        <f t="shared" si="73"/>
        <v>0</v>
      </c>
      <c r="BS38" s="5">
        <f t="shared" si="73"/>
        <v>0</v>
      </c>
      <c r="BT38" s="5">
        <f t="shared" si="73"/>
        <v>0</v>
      </c>
    </row>
    <row r="39" spans="1:72" x14ac:dyDescent="0.3">
      <c r="A39" t="s">
        <v>45</v>
      </c>
      <c r="B39" s="5">
        <f t="shared" ref="B39:BM39" si="74">B102/$BU102</f>
        <v>3.4810860988628449E-2</v>
      </c>
      <c r="C39" s="5">
        <f t="shared" si="74"/>
        <v>7.1014156416802046E-2</v>
      </c>
      <c r="D39" s="5">
        <f t="shared" si="74"/>
        <v>0.11348340682292875</v>
      </c>
      <c r="E39" s="5">
        <f t="shared" si="74"/>
        <v>9.7702483174750526E-2</v>
      </c>
      <c r="F39" s="5">
        <f t="shared" si="74"/>
        <v>9.3989324669296825E-2</v>
      </c>
      <c r="G39" s="5">
        <f t="shared" si="74"/>
        <v>6.3123694592712928E-2</v>
      </c>
      <c r="H39" s="5">
        <f t="shared" si="74"/>
        <v>5.5233232768623811E-2</v>
      </c>
      <c r="I39" s="5">
        <f t="shared" si="74"/>
        <v>4.8735205384079834E-2</v>
      </c>
      <c r="J39" s="5">
        <f t="shared" si="74"/>
        <v>4.6646553724762126E-2</v>
      </c>
      <c r="K39" s="5">
        <f t="shared" si="74"/>
        <v>4.0844743559990716E-2</v>
      </c>
      <c r="L39" s="5">
        <f t="shared" si="74"/>
        <v>3.2954281735901599E-2</v>
      </c>
      <c r="M39" s="5">
        <f t="shared" si="74"/>
        <v>2.6224181944766767E-2</v>
      </c>
      <c r="N39" s="5">
        <f t="shared" si="74"/>
        <v>2.1814806219540496E-2</v>
      </c>
      <c r="O39" s="5">
        <f t="shared" si="74"/>
        <v>2.6224181944766767E-2</v>
      </c>
      <c r="P39" s="5">
        <f t="shared" si="74"/>
        <v>2.2743095845903921E-2</v>
      </c>
      <c r="Q39" s="5">
        <f t="shared" si="74"/>
        <v>2.0654444186586216E-2</v>
      </c>
      <c r="R39" s="5">
        <f t="shared" si="74"/>
        <v>1.6709213274541657E-2</v>
      </c>
      <c r="S39" s="5">
        <f t="shared" si="74"/>
        <v>1.5084706428405663E-2</v>
      </c>
      <c r="T39" s="5">
        <f t="shared" si="74"/>
        <v>9.5149686702251102E-3</v>
      </c>
      <c r="U39" s="5">
        <f t="shared" si="74"/>
        <v>6.7300997911348337E-3</v>
      </c>
      <c r="V39" s="5">
        <f t="shared" si="74"/>
        <v>3.4810860988628454E-3</v>
      </c>
      <c r="W39" s="5">
        <f t="shared" si="74"/>
        <v>3.945230912044558E-3</v>
      </c>
      <c r="X39" s="5">
        <f t="shared" si="74"/>
        <v>1.0211185889997679E-2</v>
      </c>
      <c r="Y39" s="5">
        <f t="shared" si="74"/>
        <v>7.4263170109074034E-3</v>
      </c>
      <c r="Z39" s="5">
        <f t="shared" si="74"/>
        <v>8.586679043861685E-3</v>
      </c>
      <c r="AA39" s="5">
        <f t="shared" si="74"/>
        <v>6.9621721977256908E-3</v>
      </c>
      <c r="AB39" s="5">
        <f t="shared" si="74"/>
        <v>6.2659549779531211E-3</v>
      </c>
      <c r="AC39" s="5">
        <f t="shared" si="74"/>
        <v>9.5149686702251102E-3</v>
      </c>
      <c r="AD39" s="5">
        <f t="shared" si="74"/>
        <v>1.3460199582269667E-2</v>
      </c>
      <c r="AE39" s="5">
        <f t="shared" si="74"/>
        <v>1.7869575307495937E-2</v>
      </c>
      <c r="AF39" s="5">
        <f t="shared" si="74"/>
        <v>8.8187514504525413E-3</v>
      </c>
      <c r="AG39" s="5">
        <f t="shared" si="74"/>
        <v>3.7131585054537017E-3</v>
      </c>
      <c r="AH39" s="5">
        <f t="shared" si="74"/>
        <v>4.6414481318171269E-3</v>
      </c>
      <c r="AI39" s="5">
        <f t="shared" si="74"/>
        <v>2.3207240659085635E-3</v>
      </c>
      <c r="AJ39" s="5">
        <f t="shared" si="74"/>
        <v>2.7848688790902761E-3</v>
      </c>
      <c r="AK39" s="5">
        <f t="shared" si="74"/>
        <v>3.0169412856811324E-3</v>
      </c>
      <c r="AL39" s="5">
        <f t="shared" si="74"/>
        <v>4.6414481318171269E-3</v>
      </c>
      <c r="AM39" s="5">
        <f t="shared" si="74"/>
        <v>4.6414481318171269E-3</v>
      </c>
      <c r="AN39" s="5">
        <f t="shared" si="74"/>
        <v>3.0169412856811324E-3</v>
      </c>
      <c r="AO39" s="5">
        <f t="shared" si="74"/>
        <v>2.3207240659085636E-4</v>
      </c>
      <c r="AP39" s="5">
        <f t="shared" si="74"/>
        <v>1.1603620329542817E-3</v>
      </c>
      <c r="AQ39" s="5">
        <f t="shared" si="74"/>
        <v>9.2828962636342543E-4</v>
      </c>
      <c r="AR39" s="5">
        <f t="shared" si="74"/>
        <v>2.0886516593177072E-3</v>
      </c>
      <c r="AS39" s="5">
        <f t="shared" si="74"/>
        <v>1.1603620329542817E-3</v>
      </c>
      <c r="AT39" s="5">
        <f t="shared" si="74"/>
        <v>9.2828962636342543E-4</v>
      </c>
      <c r="AU39" s="5">
        <f t="shared" si="74"/>
        <v>9.2828962636342543E-4</v>
      </c>
      <c r="AV39" s="5">
        <f t="shared" si="74"/>
        <v>2.3207240659085636E-4</v>
      </c>
      <c r="AW39" s="5">
        <f t="shared" si="74"/>
        <v>2.3207240659085636E-4</v>
      </c>
      <c r="AX39" s="5">
        <f t="shared" si="74"/>
        <v>2.3207240659085636E-4</v>
      </c>
      <c r="AY39" s="5">
        <f t="shared" si="74"/>
        <v>2.3207240659085636E-4</v>
      </c>
      <c r="AZ39" s="5">
        <f t="shared" si="74"/>
        <v>4.6414481318171272E-4</v>
      </c>
      <c r="BA39" s="5">
        <f t="shared" si="74"/>
        <v>2.3207240659085636E-4</v>
      </c>
      <c r="BB39" s="5">
        <f t="shared" si="74"/>
        <v>4.6414481318171272E-4</v>
      </c>
      <c r="BC39" s="5">
        <f t="shared" si="74"/>
        <v>2.3207240659085636E-4</v>
      </c>
      <c r="BD39" s="5">
        <f t="shared" si="74"/>
        <v>2.3207240659085636E-4</v>
      </c>
      <c r="BE39" s="5">
        <f t="shared" si="74"/>
        <v>0</v>
      </c>
      <c r="BF39" s="5">
        <f t="shared" si="74"/>
        <v>2.3207240659085636E-4</v>
      </c>
      <c r="BG39" s="5">
        <f t="shared" si="74"/>
        <v>0</v>
      </c>
      <c r="BH39" s="5">
        <f t="shared" si="74"/>
        <v>0</v>
      </c>
      <c r="BI39" s="5">
        <f t="shared" si="74"/>
        <v>0</v>
      </c>
      <c r="BJ39" s="5">
        <f t="shared" si="74"/>
        <v>0</v>
      </c>
      <c r="BK39" s="5">
        <f t="shared" si="74"/>
        <v>0</v>
      </c>
      <c r="BL39" s="5">
        <f t="shared" si="74"/>
        <v>0</v>
      </c>
      <c r="BM39" s="5">
        <f t="shared" si="74"/>
        <v>0</v>
      </c>
      <c r="BN39" s="5">
        <f t="shared" ref="BN39:BT39" si="75">BN102/$BU102</f>
        <v>0</v>
      </c>
      <c r="BO39" s="5">
        <f t="shared" si="75"/>
        <v>0</v>
      </c>
      <c r="BP39" s="5">
        <f t="shared" si="75"/>
        <v>0</v>
      </c>
      <c r="BQ39" s="5">
        <f t="shared" si="75"/>
        <v>0</v>
      </c>
      <c r="BR39" s="5">
        <f t="shared" si="75"/>
        <v>0</v>
      </c>
      <c r="BS39" s="5">
        <f t="shared" si="75"/>
        <v>0</v>
      </c>
      <c r="BT39" s="5">
        <f t="shared" si="75"/>
        <v>2.3207240659085636E-4</v>
      </c>
    </row>
    <row r="40" spans="1:72" x14ac:dyDescent="0.3">
      <c r="A40" t="s">
        <v>74</v>
      </c>
      <c r="B40" s="5">
        <f t="shared" ref="B40:BM40" si="76">B103/$BU103</f>
        <v>9.7741943617933331E-3</v>
      </c>
      <c r="C40" s="5">
        <f t="shared" si="76"/>
        <v>1.6765217610570378E-2</v>
      </c>
      <c r="D40" s="5">
        <f t="shared" si="76"/>
        <v>3.2354758182460031E-2</v>
      </c>
      <c r="E40" s="5">
        <f t="shared" si="76"/>
        <v>3.8226839477532908E-2</v>
      </c>
      <c r="F40" s="5">
        <f t="shared" si="76"/>
        <v>3.7958923798476978E-2</v>
      </c>
      <c r="G40" s="5">
        <f t="shared" si="76"/>
        <v>3.4992939633869583E-2</v>
      </c>
      <c r="H40" s="5">
        <f t="shared" si="76"/>
        <v>3.2622673861515961E-2</v>
      </c>
      <c r="I40" s="5">
        <f t="shared" si="76"/>
        <v>3.084182258308538E-2</v>
      </c>
      <c r="J40" s="5">
        <f t="shared" si="76"/>
        <v>3.700703515053709E-2</v>
      </c>
      <c r="K40" s="5">
        <f t="shared" si="76"/>
        <v>4.7150007564678E-2</v>
      </c>
      <c r="L40" s="5">
        <f t="shared" si="76"/>
        <v>4.6251702052549297E-2</v>
      </c>
      <c r="M40" s="5">
        <f t="shared" si="76"/>
        <v>5.5458545564577133E-2</v>
      </c>
      <c r="N40" s="5">
        <f t="shared" si="76"/>
        <v>6.1295955418831004E-2</v>
      </c>
      <c r="O40" s="5">
        <f t="shared" si="76"/>
        <v>6.2124918049321701E-2</v>
      </c>
      <c r="P40" s="5">
        <f t="shared" si="76"/>
        <v>7.1706843512027843E-2</v>
      </c>
      <c r="Q40" s="5">
        <f t="shared" si="76"/>
        <v>8.2984517625699736E-2</v>
      </c>
      <c r="R40" s="5">
        <f t="shared" si="76"/>
        <v>7.201258258106813E-2</v>
      </c>
      <c r="S40" s="5">
        <f t="shared" si="76"/>
        <v>6.1422033385445558E-2</v>
      </c>
      <c r="T40" s="5">
        <f t="shared" si="76"/>
        <v>4.5602400524484339E-2</v>
      </c>
      <c r="U40" s="5">
        <f t="shared" si="76"/>
        <v>2.1619219325230723E-2</v>
      </c>
      <c r="V40" s="5">
        <f t="shared" si="76"/>
        <v>1.4303545312421201E-2</v>
      </c>
      <c r="W40" s="5">
        <f t="shared" si="76"/>
        <v>1.2639316153109082E-2</v>
      </c>
      <c r="X40" s="5">
        <f t="shared" si="76"/>
        <v>1.4788945483887235E-2</v>
      </c>
      <c r="Y40" s="5">
        <f t="shared" si="76"/>
        <v>1.4316153109082656E-2</v>
      </c>
      <c r="Z40" s="5">
        <f t="shared" si="76"/>
        <v>8.0217106258510269E-3</v>
      </c>
      <c r="AA40" s="5">
        <f t="shared" si="76"/>
        <v>6.3890009581925459E-3</v>
      </c>
      <c r="AB40" s="5">
        <f t="shared" si="76"/>
        <v>3.7035402693025368E-3</v>
      </c>
      <c r="AC40" s="5">
        <f t="shared" si="76"/>
        <v>4.1385092541227492E-3</v>
      </c>
      <c r="AD40" s="5">
        <f t="shared" si="76"/>
        <v>3.8327701850824551E-3</v>
      </c>
      <c r="AE40" s="5">
        <f t="shared" si="76"/>
        <v>2.6381814514095515E-3</v>
      </c>
      <c r="AF40" s="5">
        <f t="shared" si="76"/>
        <v>1.408921276917646E-3</v>
      </c>
      <c r="AG40" s="5">
        <f t="shared" si="76"/>
        <v>1.1157900045388068E-3</v>
      </c>
      <c r="AH40" s="5">
        <f t="shared" si="76"/>
        <v>8.3211457965605927E-4</v>
      </c>
      <c r="AI40" s="5">
        <f t="shared" si="76"/>
        <v>1.0180795804125271E-3</v>
      </c>
      <c r="AJ40" s="5">
        <f t="shared" si="76"/>
        <v>7.3440415552977962E-4</v>
      </c>
      <c r="AK40" s="5">
        <f t="shared" si="76"/>
        <v>3.9399364567048261E-4</v>
      </c>
      <c r="AL40" s="5">
        <f t="shared" si="76"/>
        <v>4.854001714660346E-4</v>
      </c>
      <c r="AM40" s="5">
        <f t="shared" si="76"/>
        <v>7.1234051137223254E-4</v>
      </c>
      <c r="AN40" s="5">
        <f t="shared" si="76"/>
        <v>4.8855212063139849E-4</v>
      </c>
      <c r="AO40" s="5">
        <f t="shared" si="76"/>
        <v>8.2265873215996773E-4</v>
      </c>
      <c r="AP40" s="5">
        <f t="shared" si="76"/>
        <v>4.854001714660346E-4</v>
      </c>
      <c r="AQ40" s="5">
        <f t="shared" si="76"/>
        <v>3.0889101820565838E-4</v>
      </c>
      <c r="AR40" s="5">
        <f t="shared" si="76"/>
        <v>2.8367542488274747E-4</v>
      </c>
      <c r="AS40" s="5">
        <f t="shared" si="76"/>
        <v>9.7395229209743309E-4</v>
      </c>
      <c r="AT40" s="5">
        <f t="shared" si="76"/>
        <v>6.8712491804932168E-4</v>
      </c>
      <c r="AU40" s="5">
        <f t="shared" si="76"/>
        <v>6.9658076554541333E-4</v>
      </c>
      <c r="AV40" s="5">
        <f t="shared" si="76"/>
        <v>8.2581068132533161E-4</v>
      </c>
      <c r="AW40" s="5">
        <f t="shared" si="76"/>
        <v>4.8224822230067072E-4</v>
      </c>
      <c r="AX40" s="5">
        <f t="shared" si="76"/>
        <v>3.8768974733975489E-4</v>
      </c>
      <c r="AY40" s="5">
        <f t="shared" si="76"/>
        <v>4.7909627313530689E-4</v>
      </c>
      <c r="AZ40" s="5">
        <f t="shared" si="76"/>
        <v>7.4701195219123505E-4</v>
      </c>
      <c r="BA40" s="5">
        <f t="shared" si="76"/>
        <v>4.6648847647385141E-4</v>
      </c>
      <c r="BB40" s="5">
        <f t="shared" si="76"/>
        <v>1.0401432245700741E-4</v>
      </c>
      <c r="BC40" s="5">
        <f t="shared" si="76"/>
        <v>2.9313127237883907E-4</v>
      </c>
      <c r="BD40" s="5">
        <f t="shared" si="76"/>
        <v>4.4757678148166826E-4</v>
      </c>
      <c r="BE40" s="5">
        <f t="shared" si="76"/>
        <v>2.2378839074083413E-4</v>
      </c>
      <c r="BF40" s="5">
        <f t="shared" si="76"/>
        <v>2.3954813656765344E-4</v>
      </c>
      <c r="BG40" s="5">
        <f t="shared" si="76"/>
        <v>3.5301830652075244E-4</v>
      </c>
      <c r="BH40" s="5">
        <f t="shared" si="76"/>
        <v>2.6791567905592821E-4</v>
      </c>
      <c r="BI40" s="5">
        <f t="shared" si="76"/>
        <v>1.702052549296485E-4</v>
      </c>
      <c r="BJ40" s="5">
        <f t="shared" si="76"/>
        <v>3.151949165363861E-6</v>
      </c>
      <c r="BK40" s="5">
        <f t="shared" si="76"/>
        <v>0</v>
      </c>
      <c r="BL40" s="5">
        <f t="shared" si="76"/>
        <v>9.4558474960915834E-6</v>
      </c>
      <c r="BM40" s="5">
        <f t="shared" si="76"/>
        <v>0</v>
      </c>
      <c r="BN40" s="5">
        <f t="shared" ref="BN40:BT40" si="77">BN103/$BU103</f>
        <v>0</v>
      </c>
      <c r="BO40" s="5">
        <f t="shared" si="77"/>
        <v>0</v>
      </c>
      <c r="BP40" s="5">
        <f t="shared" si="77"/>
        <v>0</v>
      </c>
      <c r="BQ40" s="5">
        <f t="shared" si="77"/>
        <v>0</v>
      </c>
      <c r="BR40" s="5">
        <f t="shared" si="77"/>
        <v>0</v>
      </c>
      <c r="BS40" s="5">
        <f t="shared" si="77"/>
        <v>0</v>
      </c>
      <c r="BT40" s="5">
        <f t="shared" si="77"/>
        <v>1.0716627162237128E-4</v>
      </c>
    </row>
    <row r="41" spans="1:72" x14ac:dyDescent="0.3">
      <c r="A41" t="s">
        <v>3</v>
      </c>
      <c r="B41" s="5">
        <f t="shared" ref="B41:BM41" si="78">B104/$BU104</f>
        <v>0</v>
      </c>
      <c r="C41" s="5">
        <f t="shared" si="78"/>
        <v>0</v>
      </c>
      <c r="D41" s="5">
        <f t="shared" si="78"/>
        <v>6.4949123186836975E-4</v>
      </c>
      <c r="E41" s="5">
        <f t="shared" si="78"/>
        <v>4.3299415457891317E-4</v>
      </c>
      <c r="F41" s="5">
        <f t="shared" si="78"/>
        <v>1.082485386447283E-3</v>
      </c>
      <c r="G41" s="5">
        <f t="shared" si="78"/>
        <v>2.1649707728945658E-4</v>
      </c>
      <c r="H41" s="5">
        <f t="shared" si="78"/>
        <v>1.9484736956051094E-3</v>
      </c>
      <c r="I41" s="5">
        <f t="shared" si="78"/>
        <v>1.082485386447283E-3</v>
      </c>
      <c r="J41" s="5">
        <f t="shared" si="78"/>
        <v>2.8144620047629355E-3</v>
      </c>
      <c r="K41" s="5">
        <f t="shared" si="78"/>
        <v>1.3639315869235766E-2</v>
      </c>
      <c r="L41" s="5">
        <f t="shared" si="78"/>
        <v>2.6196146352024247E-2</v>
      </c>
      <c r="M41" s="5">
        <f t="shared" si="78"/>
        <v>2.6412643429313706E-2</v>
      </c>
      <c r="N41" s="5">
        <f t="shared" si="78"/>
        <v>3.3340549902576316E-2</v>
      </c>
      <c r="O41" s="5">
        <f t="shared" si="78"/>
        <v>5.2825286858627411E-2</v>
      </c>
      <c r="P41" s="5">
        <f t="shared" si="78"/>
        <v>9.0062784152413936E-2</v>
      </c>
      <c r="Q41" s="5">
        <f t="shared" si="78"/>
        <v>0.15198094825719852</v>
      </c>
      <c r="R41" s="5">
        <f t="shared" si="78"/>
        <v>0.19939380818358951</v>
      </c>
      <c r="S41" s="5">
        <f t="shared" si="78"/>
        <v>0.2000432994154579</v>
      </c>
      <c r="T41" s="5">
        <f t="shared" si="78"/>
        <v>0.10565057371725482</v>
      </c>
      <c r="U41" s="5">
        <f t="shared" si="78"/>
        <v>3.2691058670707943E-2</v>
      </c>
      <c r="V41" s="5">
        <f t="shared" si="78"/>
        <v>1.212383632820957E-2</v>
      </c>
      <c r="W41" s="5">
        <f t="shared" si="78"/>
        <v>1.6237280796709243E-2</v>
      </c>
      <c r="X41" s="5">
        <f t="shared" si="78"/>
        <v>7.3609006278415245E-3</v>
      </c>
      <c r="Y41" s="5">
        <f t="shared" si="78"/>
        <v>6.4949123186836977E-3</v>
      </c>
      <c r="Z41" s="5">
        <f t="shared" si="78"/>
        <v>4.3299415457891321E-3</v>
      </c>
      <c r="AA41" s="5">
        <f t="shared" si="78"/>
        <v>3.0309590820523924E-3</v>
      </c>
      <c r="AB41" s="5">
        <f t="shared" si="78"/>
        <v>1.7319766183156527E-3</v>
      </c>
      <c r="AC41" s="5">
        <f t="shared" si="78"/>
        <v>1.5154795410261962E-3</v>
      </c>
      <c r="AD41" s="5">
        <f t="shared" si="78"/>
        <v>1.5154795410261962E-3</v>
      </c>
      <c r="AE41" s="5">
        <f t="shared" si="78"/>
        <v>6.4949123186836975E-4</v>
      </c>
      <c r="AF41" s="5">
        <f t="shared" si="78"/>
        <v>4.3299415457891317E-4</v>
      </c>
      <c r="AG41" s="5">
        <f t="shared" si="78"/>
        <v>2.1649707728945658E-4</v>
      </c>
      <c r="AH41" s="5">
        <f t="shared" si="78"/>
        <v>2.1649707728945658E-4</v>
      </c>
      <c r="AI41" s="5">
        <f t="shared" si="78"/>
        <v>4.3299415457891317E-4</v>
      </c>
      <c r="AJ41" s="5">
        <f t="shared" si="78"/>
        <v>2.1649707728945658E-4</v>
      </c>
      <c r="AK41" s="5">
        <f t="shared" si="78"/>
        <v>4.3299415457891317E-4</v>
      </c>
      <c r="AL41" s="5">
        <f t="shared" si="78"/>
        <v>6.4949123186836975E-4</v>
      </c>
      <c r="AM41" s="5">
        <f t="shared" si="78"/>
        <v>0</v>
      </c>
      <c r="AN41" s="5">
        <f t="shared" si="78"/>
        <v>0</v>
      </c>
      <c r="AO41" s="5">
        <f t="shared" si="78"/>
        <v>4.3299415457891317E-4</v>
      </c>
      <c r="AP41" s="5">
        <f t="shared" si="78"/>
        <v>0</v>
      </c>
      <c r="AQ41" s="5">
        <f t="shared" si="78"/>
        <v>0</v>
      </c>
      <c r="AR41" s="5">
        <f t="shared" si="78"/>
        <v>0</v>
      </c>
      <c r="AS41" s="5">
        <f t="shared" si="78"/>
        <v>0</v>
      </c>
      <c r="AT41" s="5">
        <f t="shared" si="78"/>
        <v>0</v>
      </c>
      <c r="AU41" s="5">
        <f t="shared" si="78"/>
        <v>2.1649707728945658E-4</v>
      </c>
      <c r="AV41" s="5">
        <f t="shared" si="78"/>
        <v>2.1649707728945658E-4</v>
      </c>
      <c r="AW41" s="5">
        <f t="shared" si="78"/>
        <v>0</v>
      </c>
      <c r="AX41" s="5">
        <f t="shared" si="78"/>
        <v>2.1649707728945658E-4</v>
      </c>
      <c r="AY41" s="5">
        <f t="shared" si="78"/>
        <v>0</v>
      </c>
      <c r="AZ41" s="5">
        <f t="shared" si="78"/>
        <v>0</v>
      </c>
      <c r="BA41" s="5">
        <f t="shared" si="78"/>
        <v>0</v>
      </c>
      <c r="BB41" s="5">
        <f t="shared" si="78"/>
        <v>2.1649707728945658E-4</v>
      </c>
      <c r="BC41" s="5">
        <f t="shared" si="78"/>
        <v>0</v>
      </c>
      <c r="BD41" s="5">
        <f t="shared" si="78"/>
        <v>0</v>
      </c>
      <c r="BE41" s="5">
        <f t="shared" si="78"/>
        <v>0</v>
      </c>
      <c r="BF41" s="5">
        <f t="shared" si="78"/>
        <v>0</v>
      </c>
      <c r="BG41" s="5">
        <f t="shared" si="78"/>
        <v>2.1649707728945658E-4</v>
      </c>
      <c r="BH41" s="5">
        <f t="shared" si="78"/>
        <v>0</v>
      </c>
      <c r="BI41" s="5">
        <f t="shared" si="78"/>
        <v>0</v>
      </c>
      <c r="BJ41" s="5">
        <f t="shared" si="78"/>
        <v>0</v>
      </c>
      <c r="BK41" s="5">
        <f t="shared" si="78"/>
        <v>0</v>
      </c>
      <c r="BL41" s="5">
        <f t="shared" si="78"/>
        <v>0</v>
      </c>
      <c r="BM41" s="5">
        <f t="shared" si="78"/>
        <v>2.1649707728945658E-4</v>
      </c>
      <c r="BN41" s="5">
        <f t="shared" ref="BN41:BT41" si="79">BN104/$BU104</f>
        <v>0</v>
      </c>
      <c r="BO41" s="5">
        <f t="shared" si="79"/>
        <v>0</v>
      </c>
      <c r="BP41" s="5">
        <f t="shared" si="79"/>
        <v>0</v>
      </c>
      <c r="BQ41" s="5">
        <f t="shared" si="79"/>
        <v>0</v>
      </c>
      <c r="BR41" s="5">
        <f t="shared" si="79"/>
        <v>0</v>
      </c>
      <c r="BS41" s="5">
        <f t="shared" si="79"/>
        <v>0</v>
      </c>
      <c r="BT41" s="5">
        <f t="shared" si="79"/>
        <v>2.1649707728945658E-4</v>
      </c>
    </row>
    <row r="42" spans="1:72" x14ac:dyDescent="0.3">
      <c r="A42" t="s">
        <v>4</v>
      </c>
      <c r="B42" s="5">
        <f t="shared" ref="B42:BM42" si="80">B105/$BU105</f>
        <v>2.0169423154497781E-4</v>
      </c>
      <c r="C42" s="5">
        <f t="shared" si="80"/>
        <v>1.4118596208148447E-3</v>
      </c>
      <c r="D42" s="5">
        <f t="shared" si="80"/>
        <v>1.6135538523598225E-3</v>
      </c>
      <c r="E42" s="5">
        <f t="shared" si="80"/>
        <v>8.6728519564340453E-3</v>
      </c>
      <c r="F42" s="5">
        <f t="shared" si="80"/>
        <v>1.3715207745058491E-2</v>
      </c>
      <c r="G42" s="5">
        <f t="shared" si="80"/>
        <v>1.6740621218233158E-2</v>
      </c>
      <c r="H42" s="5">
        <f t="shared" si="80"/>
        <v>4.0137152077450583E-2</v>
      </c>
      <c r="I42" s="5">
        <f t="shared" si="80"/>
        <v>3.4288019362646228E-2</v>
      </c>
      <c r="J42" s="5">
        <f t="shared" si="80"/>
        <v>3.5901573215006054E-2</v>
      </c>
      <c r="K42" s="5">
        <f t="shared" si="80"/>
        <v>3.8321903993545785E-2</v>
      </c>
      <c r="L42" s="5">
        <f t="shared" si="80"/>
        <v>4.8810004033884628E-2</v>
      </c>
      <c r="M42" s="5">
        <f t="shared" si="80"/>
        <v>6.2323517547398143E-2</v>
      </c>
      <c r="N42" s="5">
        <f t="shared" si="80"/>
        <v>6.9382815651472363E-2</v>
      </c>
      <c r="O42" s="5">
        <f t="shared" si="80"/>
        <v>6.5752319483662766E-2</v>
      </c>
      <c r="P42" s="5">
        <f t="shared" si="80"/>
        <v>7.7450584913271475E-2</v>
      </c>
      <c r="Q42" s="5">
        <f t="shared" si="80"/>
        <v>6.3735377168212995E-2</v>
      </c>
      <c r="R42" s="5">
        <f t="shared" si="80"/>
        <v>7.2004840661557074E-2</v>
      </c>
      <c r="S42" s="5">
        <f t="shared" si="80"/>
        <v>5.0826946349334406E-2</v>
      </c>
      <c r="T42" s="5">
        <f t="shared" si="80"/>
        <v>4.6187979023799917E-2</v>
      </c>
      <c r="U42" s="5">
        <f t="shared" si="80"/>
        <v>3.8725292456635738E-2</v>
      </c>
      <c r="V42" s="5">
        <f t="shared" si="80"/>
        <v>2.1984671238402583E-2</v>
      </c>
      <c r="W42" s="5">
        <f t="shared" si="80"/>
        <v>1.4118596208148447E-2</v>
      </c>
      <c r="X42" s="5">
        <f t="shared" si="80"/>
        <v>1.2505042355788625E-2</v>
      </c>
      <c r="Y42" s="5">
        <f t="shared" si="80"/>
        <v>1.1899959661153691E-2</v>
      </c>
      <c r="Z42" s="5">
        <f t="shared" si="80"/>
        <v>1.0084711577248891E-2</v>
      </c>
      <c r="AA42" s="5">
        <f t="shared" si="80"/>
        <v>1.3311819281968536E-2</v>
      </c>
      <c r="AB42" s="5">
        <f t="shared" si="80"/>
        <v>1.1698265429608713E-2</v>
      </c>
      <c r="AC42" s="5">
        <f t="shared" si="80"/>
        <v>1.4521984671238403E-2</v>
      </c>
      <c r="AD42" s="5">
        <f t="shared" si="80"/>
        <v>9.2779346510689798E-3</v>
      </c>
      <c r="AE42" s="5">
        <f t="shared" si="80"/>
        <v>7.8660750302541344E-3</v>
      </c>
      <c r="AF42" s="5">
        <f t="shared" si="80"/>
        <v>3.0254134731746672E-3</v>
      </c>
      <c r="AG42" s="5">
        <f t="shared" si="80"/>
        <v>4.0338846308995562E-4</v>
      </c>
      <c r="AH42" s="5">
        <f t="shared" si="80"/>
        <v>6.050826946349334E-4</v>
      </c>
      <c r="AI42" s="5">
        <f t="shared" si="80"/>
        <v>1.2101653892698668E-3</v>
      </c>
      <c r="AJ42" s="5">
        <f t="shared" si="80"/>
        <v>1.8152480839048004E-3</v>
      </c>
      <c r="AK42" s="5">
        <f t="shared" si="80"/>
        <v>1.2101653892698668E-3</v>
      </c>
      <c r="AL42" s="5">
        <f t="shared" si="80"/>
        <v>1.2101653892698668E-3</v>
      </c>
      <c r="AM42" s="5">
        <f t="shared" si="80"/>
        <v>1.4118596208148447E-3</v>
      </c>
      <c r="AN42" s="5">
        <f t="shared" si="80"/>
        <v>1.2101653892698668E-3</v>
      </c>
      <c r="AO42" s="5">
        <f t="shared" si="80"/>
        <v>4.6389673255344899E-3</v>
      </c>
      <c r="AP42" s="5">
        <f t="shared" si="80"/>
        <v>6.4542154094392899E-3</v>
      </c>
      <c r="AQ42" s="5">
        <f t="shared" si="80"/>
        <v>8.0677692617991124E-4</v>
      </c>
      <c r="AR42" s="5">
        <f t="shared" si="80"/>
        <v>6.4542154094392899E-3</v>
      </c>
      <c r="AS42" s="5">
        <f t="shared" si="80"/>
        <v>6.8576038725292453E-3</v>
      </c>
      <c r="AT42" s="5">
        <f t="shared" si="80"/>
        <v>1.3715207745058491E-2</v>
      </c>
      <c r="AU42" s="5">
        <f t="shared" si="80"/>
        <v>1.5732150060508269E-2</v>
      </c>
      <c r="AV42" s="5">
        <f t="shared" si="80"/>
        <v>9.479628882613958E-3</v>
      </c>
      <c r="AW42" s="5">
        <f t="shared" si="80"/>
        <v>3.2271077047196449E-3</v>
      </c>
      <c r="AX42" s="5">
        <f t="shared" si="80"/>
        <v>3.6304961678096008E-3</v>
      </c>
      <c r="AY42" s="5">
        <f t="shared" si="80"/>
        <v>1.8152480839048004E-3</v>
      </c>
      <c r="AZ42" s="5">
        <f t="shared" si="80"/>
        <v>6.050826946349334E-4</v>
      </c>
      <c r="BA42" s="5">
        <f t="shared" si="80"/>
        <v>2.0169423154497781E-4</v>
      </c>
      <c r="BB42" s="5">
        <f t="shared" si="80"/>
        <v>2.0169423154497781E-4</v>
      </c>
      <c r="BC42" s="5">
        <f t="shared" si="80"/>
        <v>2.0169423154497781E-4</v>
      </c>
      <c r="BD42" s="5">
        <f t="shared" si="80"/>
        <v>0</v>
      </c>
      <c r="BE42" s="5">
        <f t="shared" si="80"/>
        <v>0</v>
      </c>
      <c r="BF42" s="5">
        <f t="shared" si="80"/>
        <v>0</v>
      </c>
      <c r="BG42" s="5">
        <f t="shared" si="80"/>
        <v>0</v>
      </c>
      <c r="BH42" s="5">
        <f t="shared" si="80"/>
        <v>2.0169423154497781E-4</v>
      </c>
      <c r="BI42" s="5">
        <f t="shared" si="80"/>
        <v>0</v>
      </c>
      <c r="BJ42" s="5">
        <f t="shared" si="80"/>
        <v>0</v>
      </c>
      <c r="BK42" s="5">
        <f t="shared" si="80"/>
        <v>0</v>
      </c>
      <c r="BL42" s="5">
        <f t="shared" si="80"/>
        <v>0</v>
      </c>
      <c r="BM42" s="5">
        <f t="shared" si="80"/>
        <v>0</v>
      </c>
      <c r="BN42" s="5">
        <f t="shared" ref="BN42:BT42" si="81">BN105/$BU105</f>
        <v>0</v>
      </c>
      <c r="BO42" s="5">
        <f t="shared" si="81"/>
        <v>0</v>
      </c>
      <c r="BP42" s="5">
        <f t="shared" si="81"/>
        <v>0</v>
      </c>
      <c r="BQ42" s="5">
        <f t="shared" si="81"/>
        <v>0</v>
      </c>
      <c r="BR42" s="5">
        <f t="shared" si="81"/>
        <v>0</v>
      </c>
      <c r="BS42" s="5">
        <f t="shared" si="81"/>
        <v>0</v>
      </c>
      <c r="BT42" s="5">
        <f t="shared" si="81"/>
        <v>2.0169423154497781E-4</v>
      </c>
    </row>
    <row r="43" spans="1:72" x14ac:dyDescent="0.3">
      <c r="A43" t="s">
        <v>8</v>
      </c>
      <c r="B43" s="5">
        <f t="shared" ref="B43:BM43" si="82">B106/$BU106</f>
        <v>1.6129443241177221E-2</v>
      </c>
      <c r="C43" s="5">
        <f t="shared" si="82"/>
        <v>1.8308064721620589E-2</v>
      </c>
      <c r="D43" s="5">
        <f t="shared" si="82"/>
        <v>1.6422474200535098E-2</v>
      </c>
      <c r="E43" s="5">
        <f t="shared" si="82"/>
        <v>3.0666326920626832E-2</v>
      </c>
      <c r="F43" s="5">
        <f t="shared" si="82"/>
        <v>2.4958593451395082E-2</v>
      </c>
      <c r="G43" s="5">
        <f t="shared" si="82"/>
        <v>3.0640845967639191E-2</v>
      </c>
      <c r="H43" s="5">
        <f t="shared" si="82"/>
        <v>3.6284877054401837E-2</v>
      </c>
      <c r="I43" s="5">
        <f t="shared" si="82"/>
        <v>3.6463243725315328E-2</v>
      </c>
      <c r="J43" s="5">
        <f t="shared" si="82"/>
        <v>3.7533443750796279E-2</v>
      </c>
      <c r="K43" s="5">
        <f t="shared" si="82"/>
        <v>4.4005605809657282E-2</v>
      </c>
      <c r="L43" s="5">
        <f t="shared" si="82"/>
        <v>5.3892215568862277E-2</v>
      </c>
      <c r="M43" s="5">
        <f t="shared" si="82"/>
        <v>5.8389603771181041E-2</v>
      </c>
      <c r="N43" s="5">
        <f t="shared" si="82"/>
        <v>5.7191998980761882E-2</v>
      </c>
      <c r="O43" s="5">
        <f t="shared" si="82"/>
        <v>6.1804051471525033E-2</v>
      </c>
      <c r="P43" s="5">
        <f t="shared" si="82"/>
        <v>7.8124601860109569E-2</v>
      </c>
      <c r="Q43" s="5">
        <f t="shared" si="82"/>
        <v>8.1742897184354693E-2</v>
      </c>
      <c r="R43" s="5">
        <f t="shared" si="82"/>
        <v>5.8402344247674862E-2</v>
      </c>
      <c r="S43" s="5">
        <f t="shared" si="82"/>
        <v>8.2188813861638427E-2</v>
      </c>
      <c r="T43" s="5">
        <f t="shared" si="82"/>
        <v>6.0415339533698563E-2</v>
      </c>
      <c r="U43" s="5">
        <f t="shared" si="82"/>
        <v>5.0235698815135683E-2</v>
      </c>
      <c r="V43" s="5">
        <f t="shared" si="82"/>
        <v>2.2678048159001148E-2</v>
      </c>
      <c r="W43" s="5">
        <f t="shared" si="82"/>
        <v>1.3122690788635495E-2</v>
      </c>
      <c r="X43" s="5">
        <f t="shared" si="82"/>
        <v>1.1045993120142693E-2</v>
      </c>
      <c r="Y43" s="5">
        <f t="shared" si="82"/>
        <v>6.5995668237992097E-3</v>
      </c>
      <c r="Z43" s="5">
        <f t="shared" si="82"/>
        <v>3.5800738947636642E-3</v>
      </c>
      <c r="AA43" s="5">
        <f t="shared" si="82"/>
        <v>1.847369091604026E-3</v>
      </c>
      <c r="AB43" s="5">
        <f t="shared" si="82"/>
        <v>2.3442476748630398E-3</v>
      </c>
      <c r="AC43" s="5">
        <f t="shared" si="82"/>
        <v>2.0384762390113389E-3</v>
      </c>
      <c r="AD43" s="5">
        <f t="shared" si="82"/>
        <v>1.2995286023697286E-3</v>
      </c>
      <c r="AE43" s="5">
        <f t="shared" si="82"/>
        <v>1.1593833609376992E-3</v>
      </c>
      <c r="AF43" s="5">
        <f t="shared" si="82"/>
        <v>3.1851191234552172E-4</v>
      </c>
      <c r="AG43" s="5">
        <f t="shared" si="82"/>
        <v>3.8221429481462606E-5</v>
      </c>
      <c r="AH43" s="5">
        <f t="shared" si="82"/>
        <v>0</v>
      </c>
      <c r="AI43" s="5">
        <f t="shared" si="82"/>
        <v>0</v>
      </c>
      <c r="AJ43" s="5">
        <f t="shared" si="82"/>
        <v>0</v>
      </c>
      <c r="AK43" s="5">
        <f t="shared" si="82"/>
        <v>0</v>
      </c>
      <c r="AL43" s="5">
        <f t="shared" si="82"/>
        <v>0</v>
      </c>
      <c r="AM43" s="5">
        <f t="shared" si="82"/>
        <v>1.2740476493820869E-5</v>
      </c>
      <c r="AN43" s="5">
        <f t="shared" si="82"/>
        <v>0</v>
      </c>
      <c r="AO43" s="5">
        <f t="shared" si="82"/>
        <v>3.8221429481462606E-5</v>
      </c>
      <c r="AP43" s="5">
        <f t="shared" si="82"/>
        <v>0</v>
      </c>
      <c r="AQ43" s="5">
        <f t="shared" si="82"/>
        <v>0</v>
      </c>
      <c r="AR43" s="5">
        <f t="shared" si="82"/>
        <v>0</v>
      </c>
      <c r="AS43" s="5">
        <f t="shared" si="82"/>
        <v>0</v>
      </c>
      <c r="AT43" s="5">
        <f t="shared" si="82"/>
        <v>0</v>
      </c>
      <c r="AU43" s="5">
        <f t="shared" si="82"/>
        <v>1.2740476493820869E-5</v>
      </c>
      <c r="AV43" s="5">
        <f t="shared" si="82"/>
        <v>0</v>
      </c>
      <c r="AW43" s="5">
        <f t="shared" si="82"/>
        <v>1.2740476493820869E-5</v>
      </c>
      <c r="AX43" s="5">
        <f t="shared" si="82"/>
        <v>0</v>
      </c>
      <c r="AY43" s="5">
        <f t="shared" si="82"/>
        <v>0</v>
      </c>
      <c r="AZ43" s="5">
        <f t="shared" si="82"/>
        <v>0</v>
      </c>
      <c r="BA43" s="5">
        <f t="shared" si="82"/>
        <v>0</v>
      </c>
      <c r="BB43" s="5">
        <f t="shared" si="82"/>
        <v>0</v>
      </c>
      <c r="BC43" s="5">
        <f t="shared" si="82"/>
        <v>0</v>
      </c>
      <c r="BD43" s="5">
        <f t="shared" si="82"/>
        <v>0</v>
      </c>
      <c r="BE43" s="5">
        <f t="shared" si="82"/>
        <v>0</v>
      </c>
      <c r="BF43" s="5">
        <f t="shared" si="82"/>
        <v>0</v>
      </c>
      <c r="BG43" s="5">
        <f t="shared" si="82"/>
        <v>0</v>
      </c>
      <c r="BH43" s="5">
        <f t="shared" si="82"/>
        <v>0</v>
      </c>
      <c r="BI43" s="5">
        <f t="shared" si="82"/>
        <v>0</v>
      </c>
      <c r="BJ43" s="5">
        <f t="shared" si="82"/>
        <v>0</v>
      </c>
      <c r="BK43" s="5">
        <f t="shared" si="82"/>
        <v>0</v>
      </c>
      <c r="BL43" s="5">
        <f t="shared" si="82"/>
        <v>0</v>
      </c>
      <c r="BM43" s="5">
        <f t="shared" si="82"/>
        <v>0</v>
      </c>
      <c r="BN43" s="5">
        <f t="shared" ref="BN43:BT43" si="83">BN106/$BU106</f>
        <v>0</v>
      </c>
      <c r="BO43" s="5">
        <f t="shared" si="83"/>
        <v>0</v>
      </c>
      <c r="BP43" s="5">
        <f t="shared" si="83"/>
        <v>0</v>
      </c>
      <c r="BQ43" s="5">
        <f t="shared" si="83"/>
        <v>0</v>
      </c>
      <c r="BR43" s="5">
        <f t="shared" si="83"/>
        <v>0</v>
      </c>
      <c r="BS43" s="5">
        <f t="shared" si="83"/>
        <v>0</v>
      </c>
      <c r="BT43" s="5">
        <f t="shared" si="83"/>
        <v>5.0961905975283477E-5</v>
      </c>
    </row>
    <row r="44" spans="1:72" x14ac:dyDescent="0.3">
      <c r="A44" t="s">
        <v>140</v>
      </c>
      <c r="B44" s="5">
        <f t="shared" ref="B44:BM44" si="84">B107/$BU107</f>
        <v>0</v>
      </c>
      <c r="C44" s="5">
        <f t="shared" si="84"/>
        <v>0</v>
      </c>
      <c r="D44" s="5">
        <f t="shared" si="84"/>
        <v>0</v>
      </c>
      <c r="E44" s="5">
        <f t="shared" si="84"/>
        <v>0</v>
      </c>
      <c r="F44" s="5">
        <f t="shared" si="84"/>
        <v>0</v>
      </c>
      <c r="G44" s="5">
        <f t="shared" si="84"/>
        <v>0</v>
      </c>
      <c r="H44" s="5">
        <f t="shared" si="84"/>
        <v>0</v>
      </c>
      <c r="I44" s="5">
        <f t="shared" si="84"/>
        <v>0</v>
      </c>
      <c r="J44" s="5">
        <f t="shared" si="84"/>
        <v>0</v>
      </c>
      <c r="K44" s="5">
        <f t="shared" si="84"/>
        <v>0</v>
      </c>
      <c r="L44" s="5">
        <f t="shared" si="84"/>
        <v>0</v>
      </c>
      <c r="M44" s="5">
        <f t="shared" si="84"/>
        <v>0</v>
      </c>
      <c r="N44" s="5">
        <f t="shared" si="84"/>
        <v>0</v>
      </c>
      <c r="O44" s="5">
        <f t="shared" si="84"/>
        <v>0</v>
      </c>
      <c r="P44" s="5">
        <f t="shared" si="84"/>
        <v>0</v>
      </c>
      <c r="Q44" s="5">
        <f t="shared" si="84"/>
        <v>0</v>
      </c>
      <c r="R44" s="5">
        <f t="shared" si="84"/>
        <v>0</v>
      </c>
      <c r="S44" s="5">
        <f t="shared" si="84"/>
        <v>0</v>
      </c>
      <c r="T44" s="5">
        <f t="shared" si="84"/>
        <v>3.7608123354644602E-4</v>
      </c>
      <c r="U44" s="5">
        <f t="shared" si="84"/>
        <v>0</v>
      </c>
      <c r="V44" s="5">
        <f t="shared" si="84"/>
        <v>0</v>
      </c>
      <c r="W44" s="5">
        <f t="shared" si="84"/>
        <v>0</v>
      </c>
      <c r="X44" s="5">
        <f t="shared" si="84"/>
        <v>0</v>
      </c>
      <c r="Y44" s="5">
        <f t="shared" si="84"/>
        <v>0</v>
      </c>
      <c r="Z44" s="5">
        <f t="shared" si="84"/>
        <v>3.7608123354644602E-4</v>
      </c>
      <c r="AA44" s="5">
        <f t="shared" si="84"/>
        <v>3.7608123354644602E-4</v>
      </c>
      <c r="AB44" s="5">
        <f t="shared" si="84"/>
        <v>3.7608123354644602E-4</v>
      </c>
      <c r="AC44" s="5">
        <f t="shared" si="84"/>
        <v>0</v>
      </c>
      <c r="AD44" s="5">
        <f t="shared" si="84"/>
        <v>3.7608123354644602E-4</v>
      </c>
      <c r="AE44" s="5">
        <f t="shared" si="84"/>
        <v>7.5216246709289205E-4</v>
      </c>
      <c r="AF44" s="5">
        <f t="shared" si="84"/>
        <v>1.5043249341857841E-3</v>
      </c>
      <c r="AG44" s="5">
        <f t="shared" si="84"/>
        <v>2.2564874012786762E-3</v>
      </c>
      <c r="AH44" s="5">
        <f t="shared" si="84"/>
        <v>3.3847311019180142E-3</v>
      </c>
      <c r="AI44" s="5">
        <f t="shared" si="84"/>
        <v>5.6412185031966908E-3</v>
      </c>
      <c r="AJ44" s="5">
        <f t="shared" si="84"/>
        <v>9.7781120722075961E-3</v>
      </c>
      <c r="AK44" s="5">
        <f t="shared" si="84"/>
        <v>2.7830011282437006E-2</v>
      </c>
      <c r="AL44" s="5">
        <f t="shared" si="84"/>
        <v>4.5881910492666413E-2</v>
      </c>
      <c r="AM44" s="5">
        <f t="shared" si="84"/>
        <v>5.9420834900338476E-2</v>
      </c>
      <c r="AN44" s="5">
        <f t="shared" si="84"/>
        <v>3.5351635953365927E-2</v>
      </c>
      <c r="AO44" s="5">
        <f t="shared" si="84"/>
        <v>1.6923655509590071E-2</v>
      </c>
      <c r="AP44" s="5">
        <f t="shared" si="84"/>
        <v>4.0240691989469723E-2</v>
      </c>
      <c r="AQ44" s="5">
        <f t="shared" si="84"/>
        <v>5.7164347499059798E-2</v>
      </c>
      <c r="AR44" s="5">
        <f t="shared" si="84"/>
        <v>3.6479879654005266E-2</v>
      </c>
      <c r="AS44" s="5">
        <f t="shared" si="84"/>
        <v>2.5573523881158331E-2</v>
      </c>
      <c r="AT44" s="5">
        <f t="shared" si="84"/>
        <v>3.5351635953365927E-2</v>
      </c>
      <c r="AU44" s="5">
        <f t="shared" si="84"/>
        <v>0.12485896953742008</v>
      </c>
      <c r="AV44" s="5">
        <f t="shared" si="84"/>
        <v>9.7781120722075968E-2</v>
      </c>
      <c r="AW44" s="5">
        <f t="shared" si="84"/>
        <v>9.7405039488529521E-2</v>
      </c>
      <c r="AX44" s="5">
        <f t="shared" si="84"/>
        <v>5.7540428732606244E-2</v>
      </c>
      <c r="AY44" s="5">
        <f t="shared" si="84"/>
        <v>3.9488529522376831E-2</v>
      </c>
      <c r="AZ44" s="5">
        <f t="shared" si="84"/>
        <v>9.025949605114705E-3</v>
      </c>
      <c r="BA44" s="5">
        <f t="shared" si="84"/>
        <v>3.196690485144791E-2</v>
      </c>
      <c r="BB44" s="5">
        <f t="shared" si="84"/>
        <v>2.1436630312147424E-2</v>
      </c>
      <c r="BC44" s="5">
        <f t="shared" si="84"/>
        <v>1.5419330575404287E-2</v>
      </c>
      <c r="BD44" s="5">
        <f t="shared" si="84"/>
        <v>1.805189921022941E-2</v>
      </c>
      <c r="BE44" s="5">
        <f t="shared" si="84"/>
        <v>1.2034599473486273E-2</v>
      </c>
      <c r="BF44" s="5">
        <f t="shared" si="84"/>
        <v>3.0462579917262127E-2</v>
      </c>
      <c r="BG44" s="5">
        <f t="shared" si="84"/>
        <v>3.0462579917262127E-2</v>
      </c>
      <c r="BH44" s="5">
        <f t="shared" si="84"/>
        <v>7.5216246709289205E-4</v>
      </c>
      <c r="BI44" s="5">
        <f t="shared" si="84"/>
        <v>7.5216246709289205E-4</v>
      </c>
      <c r="BJ44" s="5">
        <f t="shared" si="84"/>
        <v>7.5216246709289205E-4</v>
      </c>
      <c r="BK44" s="5">
        <f t="shared" si="84"/>
        <v>3.7608123354644602E-4</v>
      </c>
      <c r="BL44" s="5">
        <f t="shared" si="84"/>
        <v>0</v>
      </c>
      <c r="BM44" s="5">
        <f t="shared" si="84"/>
        <v>0</v>
      </c>
      <c r="BN44" s="5">
        <f t="shared" ref="BN44:BT44" si="85">BN107/$BU107</f>
        <v>0</v>
      </c>
      <c r="BO44" s="5">
        <f t="shared" si="85"/>
        <v>0</v>
      </c>
      <c r="BP44" s="5">
        <f t="shared" si="85"/>
        <v>0</v>
      </c>
      <c r="BQ44" s="5">
        <f t="shared" si="85"/>
        <v>0</v>
      </c>
      <c r="BR44" s="5">
        <f t="shared" si="85"/>
        <v>0</v>
      </c>
      <c r="BS44" s="5">
        <f t="shared" si="85"/>
        <v>0</v>
      </c>
      <c r="BT44" s="5">
        <f t="shared" si="85"/>
        <v>6.0172997367431364E-3</v>
      </c>
    </row>
    <row r="45" spans="1:72" x14ac:dyDescent="0.3">
      <c r="A45" t="s">
        <v>56</v>
      </c>
      <c r="B45" s="5">
        <f t="shared" ref="B45:BM45" si="86">B108/$BU108</f>
        <v>1.9278484266915384E-2</v>
      </c>
      <c r="C45" s="5">
        <f t="shared" si="86"/>
        <v>2.8077412874643517E-2</v>
      </c>
      <c r="D45" s="5">
        <f t="shared" si="86"/>
        <v>2.9803478437632654E-2</v>
      </c>
      <c r="E45" s="5">
        <f t="shared" si="86"/>
        <v>3.1323277073281558E-2</v>
      </c>
      <c r="F45" s="5">
        <f t="shared" si="86"/>
        <v>3.2902265348949834E-2</v>
      </c>
      <c r="G45" s="5">
        <f t="shared" si="86"/>
        <v>3.0535875498478408E-2</v>
      </c>
      <c r="H45" s="5">
        <f t="shared" si="86"/>
        <v>3.0824051321603024E-2</v>
      </c>
      <c r="I45" s="5">
        <f t="shared" si="86"/>
        <v>3.4368255220944763E-2</v>
      </c>
      <c r="J45" s="5">
        <f t="shared" si="86"/>
        <v>3.6880526608433627E-2</v>
      </c>
      <c r="K45" s="5">
        <f t="shared" si="86"/>
        <v>4.1216317208640489E-2</v>
      </c>
      <c r="L45" s="5">
        <f t="shared" si="86"/>
        <v>4.4049049677446356E-2</v>
      </c>
      <c r="M45" s="5">
        <f t="shared" si="86"/>
        <v>5.1209800369486844E-2</v>
      </c>
      <c r="N45" s="5">
        <f t="shared" si="86"/>
        <v>5.155776370778254E-2</v>
      </c>
      <c r="O45" s="5">
        <f t="shared" si="86"/>
        <v>5.363358623452251E-2</v>
      </c>
      <c r="P45" s="5">
        <f t="shared" si="86"/>
        <v>5.4959673321017102E-2</v>
      </c>
      <c r="Q45" s="5">
        <f t="shared" si="86"/>
        <v>5.0278310883121388E-2</v>
      </c>
      <c r="R45" s="5">
        <f t="shared" si="86"/>
        <v>4.8147483842424024E-2</v>
      </c>
      <c r="S45" s="5">
        <f t="shared" si="86"/>
        <v>5.4849664293102313E-2</v>
      </c>
      <c r="T45" s="5">
        <f t="shared" si="86"/>
        <v>3.8520498149576407E-2</v>
      </c>
      <c r="U45" s="5">
        <f t="shared" si="86"/>
        <v>2.8630447389976024E-2</v>
      </c>
      <c r="V45" s="5">
        <f t="shared" si="86"/>
        <v>1.2310249373725778E-2</v>
      </c>
      <c r="W45" s="5">
        <f t="shared" si="86"/>
        <v>1.4289216125888592E-2</v>
      </c>
      <c r="X45" s="5">
        <f t="shared" si="86"/>
        <v>1.0459227904029081E-2</v>
      </c>
      <c r="Y45" s="5">
        <f t="shared" si="86"/>
        <v>4.9510041313172983E-3</v>
      </c>
      <c r="Z45" s="5">
        <f t="shared" si="86"/>
        <v>1.5604541459652396E-2</v>
      </c>
      <c r="AA45" s="5">
        <f t="shared" si="86"/>
        <v>1.2131484703364243E-2</v>
      </c>
      <c r="AB45" s="5">
        <f t="shared" si="86"/>
        <v>8.8437692441064465E-3</v>
      </c>
      <c r="AC45" s="5">
        <f t="shared" si="86"/>
        <v>8.1328956887222817E-3</v>
      </c>
      <c r="AD45" s="5">
        <f t="shared" si="86"/>
        <v>8.6410895676764781E-3</v>
      </c>
      <c r="AE45" s="5">
        <f t="shared" si="86"/>
        <v>8.599836182208432E-3</v>
      </c>
      <c r="AF45" s="5">
        <f t="shared" si="86"/>
        <v>7.9541310183607467E-3</v>
      </c>
      <c r="AG45" s="5">
        <f t="shared" si="86"/>
        <v>7.0070967780508078E-3</v>
      </c>
      <c r="AH45" s="5">
        <f t="shared" si="86"/>
        <v>4.5564065311881575E-3</v>
      </c>
      <c r="AI45" s="5">
        <f t="shared" si="86"/>
        <v>5.4155531241966053E-3</v>
      </c>
      <c r="AJ45" s="5">
        <f t="shared" si="86"/>
        <v>6.4241685051327586E-3</v>
      </c>
      <c r="AK45" s="5">
        <f t="shared" si="86"/>
        <v>6.5688542918467766E-3</v>
      </c>
      <c r="AL45" s="5">
        <f t="shared" si="86"/>
        <v>5.6690521885219931E-3</v>
      </c>
      <c r="AM45" s="5">
        <f t="shared" si="86"/>
        <v>5.6726394394322581E-3</v>
      </c>
      <c r="AN45" s="5">
        <f t="shared" si="86"/>
        <v>4.8212652233960507E-3</v>
      </c>
      <c r="AO45" s="5">
        <f t="shared" si="86"/>
        <v>5.5769794151585266E-3</v>
      </c>
      <c r="AP45" s="5">
        <f t="shared" si="86"/>
        <v>5.1638476853263504E-3</v>
      </c>
      <c r="AQ45" s="5">
        <f t="shared" si="86"/>
        <v>2.9845927573404121E-3</v>
      </c>
      <c r="AR45" s="5">
        <f t="shared" si="86"/>
        <v>3.8521096024728115E-3</v>
      </c>
      <c r="AS45" s="5">
        <f t="shared" si="86"/>
        <v>4.0404402752617198E-3</v>
      </c>
      <c r="AT45" s="5">
        <f t="shared" si="86"/>
        <v>3.7050323151519501E-3</v>
      </c>
      <c r="AU45" s="5">
        <f t="shared" si="86"/>
        <v>4.092455413460561E-3</v>
      </c>
      <c r="AV45" s="5">
        <f t="shared" si="86"/>
        <v>4.0189167698001307E-3</v>
      </c>
      <c r="AW45" s="5">
        <f t="shared" si="86"/>
        <v>2.9188264906522222E-3</v>
      </c>
      <c r="AX45" s="5">
        <f t="shared" si="86"/>
        <v>2.3257343401550889E-3</v>
      </c>
      <c r="AY45" s="5">
        <f t="shared" si="86"/>
        <v>1.4911006283667844E-3</v>
      </c>
      <c r="AZ45" s="5">
        <f t="shared" si="86"/>
        <v>1.2387973143448184E-3</v>
      </c>
      <c r="BA45" s="5">
        <f t="shared" si="86"/>
        <v>9.8828762577798501E-4</v>
      </c>
      <c r="BB45" s="5">
        <f t="shared" si="86"/>
        <v>1.5467030174758907E-3</v>
      </c>
      <c r="BC45" s="5">
        <f t="shared" si="86"/>
        <v>1.2633101955649621E-3</v>
      </c>
      <c r="BD45" s="5">
        <f t="shared" si="86"/>
        <v>1.6692674235766088E-3</v>
      </c>
      <c r="BE45" s="5">
        <f t="shared" si="86"/>
        <v>8.4898271542936405E-4</v>
      </c>
      <c r="BF45" s="5">
        <f t="shared" si="86"/>
        <v>8.9382335180767552E-4</v>
      </c>
      <c r="BG45" s="5">
        <f t="shared" si="86"/>
        <v>6.8516492386059939E-4</v>
      </c>
      <c r="BH45" s="5">
        <f t="shared" si="86"/>
        <v>4.1671898074244136E-4</v>
      </c>
      <c r="BI45" s="5">
        <f t="shared" si="86"/>
        <v>1.3511978428664526E-4</v>
      </c>
      <c r="BJ45" s="5">
        <f t="shared" si="86"/>
        <v>4.3644886074889843E-5</v>
      </c>
      <c r="BK45" s="5">
        <f t="shared" si="86"/>
        <v>4.3644886074889843E-5</v>
      </c>
      <c r="BL45" s="5">
        <f t="shared" si="86"/>
        <v>4.962363759199804E-5</v>
      </c>
      <c r="BM45" s="5">
        <f t="shared" si="86"/>
        <v>7.8321644874117388E-5</v>
      </c>
      <c r="BN45" s="5">
        <f t="shared" ref="BN45:BT45" si="87">BN108/$BU108</f>
        <v>9.3268523666887877E-5</v>
      </c>
      <c r="BO45" s="5">
        <f t="shared" si="87"/>
        <v>7.4734393963852473E-5</v>
      </c>
      <c r="BP45" s="5">
        <f t="shared" si="87"/>
        <v>1.5006666307941575E-4</v>
      </c>
      <c r="BQ45" s="5">
        <f t="shared" si="87"/>
        <v>5.2613013350552135E-5</v>
      </c>
      <c r="BR45" s="5">
        <f t="shared" si="87"/>
        <v>1.6740504247902953E-5</v>
      </c>
      <c r="BS45" s="5">
        <f t="shared" si="87"/>
        <v>1.1957503034216395E-6</v>
      </c>
      <c r="BT45" s="5">
        <f t="shared" si="87"/>
        <v>4.4123186196258496E-4</v>
      </c>
    </row>
    <row r="46" spans="1:72" x14ac:dyDescent="0.3">
      <c r="A46" t="s">
        <v>141</v>
      </c>
      <c r="B46" s="5">
        <f t="shared" ref="B46:BM46" si="88">B109/$BU109</f>
        <v>1.2033694344163659E-2</v>
      </c>
      <c r="C46" s="5">
        <f t="shared" si="88"/>
        <v>2.8880866425992781E-2</v>
      </c>
      <c r="D46" s="5">
        <f t="shared" si="88"/>
        <v>2.9683112715603692E-2</v>
      </c>
      <c r="E46" s="5">
        <f t="shared" si="88"/>
        <v>3.4897713598074608E-2</v>
      </c>
      <c r="F46" s="5">
        <f t="shared" si="88"/>
        <v>3.4496590453269152E-2</v>
      </c>
      <c r="G46" s="5">
        <f t="shared" si="88"/>
        <v>3.289209787404733E-2</v>
      </c>
      <c r="H46" s="5">
        <f t="shared" si="88"/>
        <v>5.8965102286401928E-2</v>
      </c>
      <c r="I46" s="5">
        <f t="shared" si="88"/>
        <v>5.695948656237465E-2</v>
      </c>
      <c r="J46" s="5">
        <f t="shared" si="88"/>
        <v>7.9422382671480149E-2</v>
      </c>
      <c r="K46" s="5">
        <f t="shared" si="88"/>
        <v>0.12876052948255115</v>
      </c>
      <c r="L46" s="5">
        <f t="shared" si="88"/>
        <v>0.15042117930204574</v>
      </c>
      <c r="M46" s="5">
        <f t="shared" si="88"/>
        <v>0.1263537906137184</v>
      </c>
      <c r="N46" s="5">
        <f t="shared" si="88"/>
        <v>1.0830324909747292E-2</v>
      </c>
      <c r="O46" s="5">
        <f t="shared" si="88"/>
        <v>3.8908945046129163E-2</v>
      </c>
      <c r="P46" s="5">
        <f t="shared" si="88"/>
        <v>8.0625752105896509E-2</v>
      </c>
      <c r="Q46" s="5">
        <f t="shared" si="88"/>
        <v>7.7416766947452864E-2</v>
      </c>
      <c r="R46" s="5">
        <f t="shared" si="88"/>
        <v>1.8050541516245487E-2</v>
      </c>
      <c r="S46" s="5">
        <f t="shared" si="88"/>
        <v>0</v>
      </c>
      <c r="T46" s="5">
        <f t="shared" si="88"/>
        <v>0</v>
      </c>
      <c r="U46" s="5">
        <f t="shared" si="88"/>
        <v>0</v>
      </c>
      <c r="V46" s="5">
        <f t="shared" si="88"/>
        <v>0</v>
      </c>
      <c r="W46" s="5">
        <f t="shared" si="88"/>
        <v>0</v>
      </c>
      <c r="X46" s="5">
        <f t="shared" si="88"/>
        <v>0</v>
      </c>
      <c r="Y46" s="5">
        <f t="shared" si="88"/>
        <v>0</v>
      </c>
      <c r="Z46" s="5">
        <f t="shared" si="88"/>
        <v>0</v>
      </c>
      <c r="AA46" s="5">
        <f t="shared" si="88"/>
        <v>0</v>
      </c>
      <c r="AB46" s="5">
        <f t="shared" si="88"/>
        <v>0</v>
      </c>
      <c r="AC46" s="5">
        <f t="shared" si="88"/>
        <v>0</v>
      </c>
      <c r="AD46" s="5">
        <f t="shared" si="88"/>
        <v>0</v>
      </c>
      <c r="AE46" s="5">
        <f t="shared" si="88"/>
        <v>0</v>
      </c>
      <c r="AF46" s="5">
        <f t="shared" si="88"/>
        <v>0</v>
      </c>
      <c r="AG46" s="5">
        <f t="shared" si="88"/>
        <v>0</v>
      </c>
      <c r="AH46" s="5">
        <f t="shared" si="88"/>
        <v>0</v>
      </c>
      <c r="AI46" s="5">
        <f t="shared" si="88"/>
        <v>0</v>
      </c>
      <c r="AJ46" s="5">
        <f t="shared" si="88"/>
        <v>0</v>
      </c>
      <c r="AK46" s="5">
        <f t="shared" si="88"/>
        <v>0</v>
      </c>
      <c r="AL46" s="5">
        <f t="shared" si="88"/>
        <v>0</v>
      </c>
      <c r="AM46" s="5">
        <f t="shared" si="88"/>
        <v>0</v>
      </c>
      <c r="AN46" s="5">
        <f t="shared" si="88"/>
        <v>0</v>
      </c>
      <c r="AO46" s="5">
        <f t="shared" si="88"/>
        <v>0</v>
      </c>
      <c r="AP46" s="5">
        <f t="shared" si="88"/>
        <v>0</v>
      </c>
      <c r="AQ46" s="5">
        <f t="shared" si="88"/>
        <v>0</v>
      </c>
      <c r="AR46" s="5">
        <f t="shared" si="88"/>
        <v>0</v>
      </c>
      <c r="AS46" s="5">
        <f t="shared" si="88"/>
        <v>0</v>
      </c>
      <c r="AT46" s="5">
        <f t="shared" si="88"/>
        <v>0</v>
      </c>
      <c r="AU46" s="5">
        <f t="shared" si="88"/>
        <v>0</v>
      </c>
      <c r="AV46" s="5">
        <f t="shared" si="88"/>
        <v>0</v>
      </c>
      <c r="AW46" s="5">
        <f t="shared" si="88"/>
        <v>0</v>
      </c>
      <c r="AX46" s="5">
        <f t="shared" si="88"/>
        <v>0</v>
      </c>
      <c r="AY46" s="5">
        <f t="shared" si="88"/>
        <v>0</v>
      </c>
      <c r="AZ46" s="5">
        <f t="shared" si="88"/>
        <v>0</v>
      </c>
      <c r="BA46" s="5">
        <f t="shared" si="88"/>
        <v>0</v>
      </c>
      <c r="BB46" s="5">
        <f t="shared" si="88"/>
        <v>0</v>
      </c>
      <c r="BC46" s="5">
        <f t="shared" si="88"/>
        <v>0</v>
      </c>
      <c r="BD46" s="5">
        <f t="shared" si="88"/>
        <v>0</v>
      </c>
      <c r="BE46" s="5">
        <f t="shared" si="88"/>
        <v>0</v>
      </c>
      <c r="BF46" s="5">
        <f t="shared" si="88"/>
        <v>0</v>
      </c>
      <c r="BG46" s="5">
        <f t="shared" si="88"/>
        <v>0</v>
      </c>
      <c r="BH46" s="5">
        <f t="shared" si="88"/>
        <v>0</v>
      </c>
      <c r="BI46" s="5">
        <f t="shared" si="88"/>
        <v>0</v>
      </c>
      <c r="BJ46" s="5">
        <f t="shared" si="88"/>
        <v>0</v>
      </c>
      <c r="BK46" s="5">
        <f t="shared" si="88"/>
        <v>0</v>
      </c>
      <c r="BL46" s="5">
        <f t="shared" si="88"/>
        <v>0</v>
      </c>
      <c r="BM46" s="5">
        <f t="shared" si="88"/>
        <v>0</v>
      </c>
      <c r="BN46" s="5">
        <f t="shared" ref="BN46:BT46" si="89">BN109/$BU109</f>
        <v>0</v>
      </c>
      <c r="BO46" s="5">
        <f t="shared" si="89"/>
        <v>0</v>
      </c>
      <c r="BP46" s="5">
        <f t="shared" si="89"/>
        <v>0</v>
      </c>
      <c r="BQ46" s="5">
        <f t="shared" si="89"/>
        <v>0</v>
      </c>
      <c r="BR46" s="5">
        <f t="shared" si="89"/>
        <v>0</v>
      </c>
      <c r="BS46" s="5">
        <f t="shared" si="89"/>
        <v>0</v>
      </c>
      <c r="BT46" s="5">
        <f t="shared" si="89"/>
        <v>4.0112314480545525E-4</v>
      </c>
    </row>
    <row r="47" spans="1:72" x14ac:dyDescent="0.3">
      <c r="A47" t="s">
        <v>142</v>
      </c>
      <c r="B47" s="5">
        <f t="shared" ref="B47:BM47" si="90">B110/$BU110</f>
        <v>4.5004500450045006E-3</v>
      </c>
      <c r="C47" s="5">
        <f t="shared" si="90"/>
        <v>1.5301530153015301E-2</v>
      </c>
      <c r="D47" s="5">
        <f t="shared" si="90"/>
        <v>1.6201620162016202E-2</v>
      </c>
      <c r="E47" s="5">
        <f t="shared" si="90"/>
        <v>2.0702070207020702E-2</v>
      </c>
      <c r="F47" s="5">
        <f t="shared" si="90"/>
        <v>8.1008100810081012E-3</v>
      </c>
      <c r="G47" s="5">
        <f t="shared" si="90"/>
        <v>3.5103510351035101E-2</v>
      </c>
      <c r="H47" s="5">
        <f t="shared" si="90"/>
        <v>3.6903690369036901E-2</v>
      </c>
      <c r="I47" s="5">
        <f t="shared" si="90"/>
        <v>8.5508550855085505E-2</v>
      </c>
      <c r="J47" s="5">
        <f t="shared" si="90"/>
        <v>0.11791179117911792</v>
      </c>
      <c r="K47" s="5">
        <f t="shared" si="90"/>
        <v>7.9207920792079209E-2</v>
      </c>
      <c r="L47" s="5">
        <f t="shared" si="90"/>
        <v>3.6003600360036005E-2</v>
      </c>
      <c r="M47" s="5">
        <f t="shared" si="90"/>
        <v>9.9009900990099011E-3</v>
      </c>
      <c r="N47" s="5">
        <f t="shared" si="90"/>
        <v>1.5301530153015301E-2</v>
      </c>
      <c r="O47" s="5">
        <f t="shared" si="90"/>
        <v>1.9801980198019802E-2</v>
      </c>
      <c r="P47" s="5">
        <f t="shared" si="90"/>
        <v>3.9603960396039604E-2</v>
      </c>
      <c r="Q47" s="5">
        <f t="shared" si="90"/>
        <v>5.6705670567056707E-2</v>
      </c>
      <c r="R47" s="5">
        <f t="shared" si="90"/>
        <v>0.12331233123312331</v>
      </c>
      <c r="S47" s="5">
        <f t="shared" si="90"/>
        <v>0.19351935193519351</v>
      </c>
      <c r="T47" s="5">
        <f t="shared" si="90"/>
        <v>7.4707470747074706E-2</v>
      </c>
      <c r="U47" s="5">
        <f t="shared" si="90"/>
        <v>4.5004500450045006E-3</v>
      </c>
      <c r="V47" s="5">
        <f t="shared" si="90"/>
        <v>5.4005400540054005E-3</v>
      </c>
      <c r="W47" s="5">
        <f t="shared" si="90"/>
        <v>0</v>
      </c>
      <c r="X47" s="5">
        <f t="shared" si="90"/>
        <v>0</v>
      </c>
      <c r="Y47" s="5">
        <f t="shared" si="90"/>
        <v>0</v>
      </c>
      <c r="Z47" s="5">
        <f t="shared" si="90"/>
        <v>0</v>
      </c>
      <c r="AA47" s="5">
        <f t="shared" si="90"/>
        <v>9.0009000900090005E-4</v>
      </c>
      <c r="AB47" s="5">
        <f t="shared" si="90"/>
        <v>9.0009000900090005E-4</v>
      </c>
      <c r="AC47" s="5">
        <f t="shared" si="90"/>
        <v>0</v>
      </c>
      <c r="AD47" s="5">
        <f t="shared" si="90"/>
        <v>0</v>
      </c>
      <c r="AE47" s="5">
        <f t="shared" si="90"/>
        <v>0</v>
      </c>
      <c r="AF47" s="5">
        <f t="shared" si="90"/>
        <v>0</v>
      </c>
      <c r="AG47" s="5">
        <f t="shared" si="90"/>
        <v>0</v>
      </c>
      <c r="AH47" s="5">
        <f t="shared" si="90"/>
        <v>0</v>
      </c>
      <c r="AI47" s="5">
        <f t="shared" si="90"/>
        <v>0</v>
      </c>
      <c r="AJ47" s="5">
        <f t="shared" si="90"/>
        <v>0</v>
      </c>
      <c r="AK47" s="5">
        <f t="shared" si="90"/>
        <v>0</v>
      </c>
      <c r="AL47" s="5">
        <f t="shared" si="90"/>
        <v>0</v>
      </c>
      <c r="AM47" s="5">
        <f t="shared" si="90"/>
        <v>0</v>
      </c>
      <c r="AN47" s="5">
        <f t="shared" si="90"/>
        <v>0</v>
      </c>
      <c r="AO47" s="5">
        <f t="shared" si="90"/>
        <v>0</v>
      </c>
      <c r="AP47" s="5">
        <f t="shared" si="90"/>
        <v>0</v>
      </c>
      <c r="AQ47" s="5">
        <f t="shared" si="90"/>
        <v>0</v>
      </c>
      <c r="AR47" s="5">
        <f t="shared" si="90"/>
        <v>0</v>
      </c>
      <c r="AS47" s="5">
        <f t="shared" si="90"/>
        <v>0</v>
      </c>
      <c r="AT47" s="5">
        <f t="shared" si="90"/>
        <v>0</v>
      </c>
      <c r="AU47" s="5">
        <f t="shared" si="90"/>
        <v>0</v>
      </c>
      <c r="AV47" s="5">
        <f t="shared" si="90"/>
        <v>0</v>
      </c>
      <c r="AW47" s="5">
        <f t="shared" si="90"/>
        <v>0</v>
      </c>
      <c r="AX47" s="5">
        <f t="shared" si="90"/>
        <v>0</v>
      </c>
      <c r="AY47" s="5">
        <f t="shared" si="90"/>
        <v>0</v>
      </c>
      <c r="AZ47" s="5">
        <f t="shared" si="90"/>
        <v>0</v>
      </c>
      <c r="BA47" s="5">
        <f t="shared" si="90"/>
        <v>0</v>
      </c>
      <c r="BB47" s="5">
        <f t="shared" si="90"/>
        <v>0</v>
      </c>
      <c r="BC47" s="5">
        <f t="shared" si="90"/>
        <v>0</v>
      </c>
      <c r="BD47" s="5">
        <f t="shared" si="90"/>
        <v>0</v>
      </c>
      <c r="BE47" s="5">
        <f t="shared" si="90"/>
        <v>0</v>
      </c>
      <c r="BF47" s="5">
        <f t="shared" si="90"/>
        <v>0</v>
      </c>
      <c r="BG47" s="5">
        <f t="shared" si="90"/>
        <v>0</v>
      </c>
      <c r="BH47" s="5">
        <f t="shared" si="90"/>
        <v>0</v>
      </c>
      <c r="BI47" s="5">
        <f t="shared" si="90"/>
        <v>0</v>
      </c>
      <c r="BJ47" s="5">
        <f t="shared" si="90"/>
        <v>0</v>
      </c>
      <c r="BK47" s="5">
        <f t="shared" si="90"/>
        <v>0</v>
      </c>
      <c r="BL47" s="5">
        <f t="shared" si="90"/>
        <v>0</v>
      </c>
      <c r="BM47" s="5">
        <f t="shared" si="90"/>
        <v>0</v>
      </c>
      <c r="BN47" s="5">
        <f t="shared" ref="BN47:BT47" si="91">BN110/$BU110</f>
        <v>0</v>
      </c>
      <c r="BO47" s="5">
        <f t="shared" si="91"/>
        <v>0</v>
      </c>
      <c r="BP47" s="5">
        <f t="shared" si="91"/>
        <v>0</v>
      </c>
      <c r="BQ47" s="5">
        <f t="shared" si="91"/>
        <v>0</v>
      </c>
      <c r="BR47" s="5">
        <f t="shared" si="91"/>
        <v>0</v>
      </c>
      <c r="BS47" s="5">
        <f t="shared" si="91"/>
        <v>0</v>
      </c>
      <c r="BT47" s="5">
        <f t="shared" si="91"/>
        <v>0</v>
      </c>
    </row>
    <row r="48" spans="1:72" x14ac:dyDescent="0.3">
      <c r="A48" t="s">
        <v>62</v>
      </c>
      <c r="B48" s="5">
        <f t="shared" ref="B48:BM48" si="92">B111/$BU111</f>
        <v>2.3908701854493581E-2</v>
      </c>
      <c r="C48" s="5">
        <f t="shared" si="92"/>
        <v>4.6447931526390873E-2</v>
      </c>
      <c r="D48" s="5">
        <f t="shared" si="92"/>
        <v>5.283880171184023E-2</v>
      </c>
      <c r="E48" s="5">
        <f t="shared" si="92"/>
        <v>5.4664764621968613E-2</v>
      </c>
      <c r="F48" s="5">
        <f t="shared" si="92"/>
        <v>7.3837375178316692E-2</v>
      </c>
      <c r="G48" s="5">
        <f t="shared" si="92"/>
        <v>6.3965763195435094E-2</v>
      </c>
      <c r="H48" s="5">
        <f t="shared" si="92"/>
        <v>5.5920114122681885E-2</v>
      </c>
      <c r="I48" s="5">
        <f t="shared" si="92"/>
        <v>4.1597717546362337E-2</v>
      </c>
      <c r="J48" s="5">
        <f t="shared" si="92"/>
        <v>4.787446504992867E-2</v>
      </c>
      <c r="K48" s="5">
        <f t="shared" si="92"/>
        <v>4.5306704707560624E-2</v>
      </c>
      <c r="L48" s="5">
        <f t="shared" si="92"/>
        <v>3.5435092724679026E-2</v>
      </c>
      <c r="M48" s="5">
        <f t="shared" si="92"/>
        <v>3.43509272467903E-2</v>
      </c>
      <c r="N48" s="5">
        <f t="shared" si="92"/>
        <v>3.469329529243937E-2</v>
      </c>
      <c r="O48" s="5">
        <f t="shared" si="92"/>
        <v>2.9900142653352352E-2</v>
      </c>
      <c r="P48" s="5">
        <f t="shared" si="92"/>
        <v>3.9372325249643368E-2</v>
      </c>
      <c r="Q48" s="5">
        <f t="shared" si="92"/>
        <v>5.8773181169757487E-2</v>
      </c>
      <c r="R48" s="5">
        <f t="shared" si="92"/>
        <v>5.6205420827389441E-2</v>
      </c>
      <c r="S48" s="5">
        <f t="shared" si="92"/>
        <v>4.9015691868758919E-2</v>
      </c>
      <c r="T48" s="5">
        <f t="shared" si="92"/>
        <v>3.8059914407988588E-2</v>
      </c>
      <c r="U48" s="5">
        <f t="shared" si="92"/>
        <v>2.4479315263908702E-2</v>
      </c>
      <c r="V48" s="5">
        <f t="shared" si="92"/>
        <v>1.7232524964336662E-2</v>
      </c>
      <c r="W48" s="5">
        <f t="shared" si="92"/>
        <v>1.4379457917261055E-2</v>
      </c>
      <c r="X48" s="5">
        <f t="shared" si="92"/>
        <v>8.7874465049928678E-3</v>
      </c>
      <c r="Y48" s="5">
        <f t="shared" si="92"/>
        <v>7.9315263908701847E-3</v>
      </c>
      <c r="Z48" s="5">
        <f t="shared" si="92"/>
        <v>7.2467902995720403E-3</v>
      </c>
      <c r="AA48" s="5">
        <f t="shared" si="92"/>
        <v>6.5620542082738941E-3</v>
      </c>
      <c r="AB48" s="5">
        <f t="shared" si="92"/>
        <v>6.4479315263908698E-3</v>
      </c>
      <c r="AC48" s="5">
        <f t="shared" si="92"/>
        <v>9.5863052781740375E-3</v>
      </c>
      <c r="AD48" s="5">
        <f t="shared" si="92"/>
        <v>6.7902995720399428E-3</v>
      </c>
      <c r="AE48" s="5">
        <f t="shared" si="92"/>
        <v>3.8801711840228247E-3</v>
      </c>
      <c r="AF48" s="5">
        <f t="shared" si="92"/>
        <v>2.3965763195435094E-3</v>
      </c>
      <c r="AG48" s="5">
        <f t="shared" si="92"/>
        <v>5.7061340941512125E-4</v>
      </c>
      <c r="AH48" s="5">
        <f t="shared" si="92"/>
        <v>6.2767475035663343E-4</v>
      </c>
      <c r="AI48" s="5">
        <f t="shared" si="92"/>
        <v>3.4236804564907275E-4</v>
      </c>
      <c r="AJ48" s="5">
        <f t="shared" si="92"/>
        <v>3.4236804564907275E-4</v>
      </c>
      <c r="AK48" s="5">
        <f t="shared" si="92"/>
        <v>5.7061340941512125E-5</v>
      </c>
      <c r="AL48" s="5">
        <f t="shared" si="92"/>
        <v>0</v>
      </c>
      <c r="AM48" s="5">
        <f t="shared" si="92"/>
        <v>0</v>
      </c>
      <c r="AN48" s="5">
        <f t="shared" si="92"/>
        <v>5.7061340941512125E-5</v>
      </c>
      <c r="AO48" s="5">
        <f t="shared" si="92"/>
        <v>0</v>
      </c>
      <c r="AP48" s="5">
        <f t="shared" si="92"/>
        <v>0</v>
      </c>
      <c r="AQ48" s="5">
        <f t="shared" si="92"/>
        <v>0</v>
      </c>
      <c r="AR48" s="5">
        <f t="shared" si="92"/>
        <v>0</v>
      </c>
      <c r="AS48" s="5">
        <f t="shared" si="92"/>
        <v>0</v>
      </c>
      <c r="AT48" s="5">
        <f t="shared" si="92"/>
        <v>0</v>
      </c>
      <c r="AU48" s="5">
        <f t="shared" si="92"/>
        <v>0</v>
      </c>
      <c r="AV48" s="5">
        <f t="shared" si="92"/>
        <v>0</v>
      </c>
      <c r="AW48" s="5">
        <f t="shared" si="92"/>
        <v>0</v>
      </c>
      <c r="AX48" s="5">
        <f t="shared" si="92"/>
        <v>0</v>
      </c>
      <c r="AY48" s="5">
        <f t="shared" si="92"/>
        <v>0</v>
      </c>
      <c r="AZ48" s="5">
        <f t="shared" si="92"/>
        <v>0</v>
      </c>
      <c r="BA48" s="5">
        <f t="shared" si="92"/>
        <v>0</v>
      </c>
      <c r="BB48" s="5">
        <f t="shared" si="92"/>
        <v>0</v>
      </c>
      <c r="BC48" s="5">
        <f t="shared" si="92"/>
        <v>0</v>
      </c>
      <c r="BD48" s="5">
        <f t="shared" si="92"/>
        <v>0</v>
      </c>
      <c r="BE48" s="5">
        <f t="shared" si="92"/>
        <v>0</v>
      </c>
      <c r="BF48" s="5">
        <f t="shared" si="92"/>
        <v>0</v>
      </c>
      <c r="BG48" s="5">
        <f t="shared" si="92"/>
        <v>0</v>
      </c>
      <c r="BH48" s="5">
        <f t="shared" si="92"/>
        <v>0</v>
      </c>
      <c r="BI48" s="5">
        <f t="shared" si="92"/>
        <v>0</v>
      </c>
      <c r="BJ48" s="5">
        <f t="shared" si="92"/>
        <v>0</v>
      </c>
      <c r="BK48" s="5">
        <f t="shared" si="92"/>
        <v>0</v>
      </c>
      <c r="BL48" s="5">
        <f t="shared" si="92"/>
        <v>0</v>
      </c>
      <c r="BM48" s="5">
        <f t="shared" si="92"/>
        <v>0</v>
      </c>
      <c r="BN48" s="5">
        <f t="shared" ref="BN48:BT48" si="93">BN111/$BU111</f>
        <v>0</v>
      </c>
      <c r="BO48" s="5">
        <f t="shared" si="93"/>
        <v>0</v>
      </c>
      <c r="BP48" s="5">
        <f t="shared" si="93"/>
        <v>0</v>
      </c>
      <c r="BQ48" s="5">
        <f t="shared" si="93"/>
        <v>0</v>
      </c>
      <c r="BR48" s="5">
        <f t="shared" si="93"/>
        <v>0</v>
      </c>
      <c r="BS48" s="5">
        <f t="shared" si="93"/>
        <v>0</v>
      </c>
      <c r="BT48" s="5">
        <f t="shared" si="93"/>
        <v>1.1412268188302425E-4</v>
      </c>
    </row>
    <row r="49" spans="1:73" x14ac:dyDescent="0.3">
      <c r="A49" t="s">
        <v>32</v>
      </c>
      <c r="B49" s="5">
        <f t="shared" ref="B49:BM49" si="94">B112/$BU112</f>
        <v>2.2636082803678584E-2</v>
      </c>
      <c r="C49" s="5">
        <f t="shared" si="94"/>
        <v>4.0336611866633523E-2</v>
      </c>
      <c r="D49" s="5">
        <f t="shared" si="94"/>
        <v>4.1632638568334338E-2</v>
      </c>
      <c r="E49" s="5">
        <f t="shared" si="94"/>
        <v>5.166353016368995E-2</v>
      </c>
      <c r="F49" s="5">
        <f t="shared" si="94"/>
        <v>4.8716400951603164E-2</v>
      </c>
      <c r="G49" s="5">
        <f t="shared" si="94"/>
        <v>5.9226644888683733E-2</v>
      </c>
      <c r="H49" s="5">
        <f t="shared" si="94"/>
        <v>7.3678230302169509E-2</v>
      </c>
      <c r="I49" s="5">
        <f t="shared" si="94"/>
        <v>7.5098533536910136E-2</v>
      </c>
      <c r="J49" s="5">
        <f t="shared" si="94"/>
        <v>5.7575542378297768E-2</v>
      </c>
      <c r="K49" s="5">
        <f t="shared" si="94"/>
        <v>4.4686290523026667E-2</v>
      </c>
      <c r="L49" s="5">
        <f t="shared" si="94"/>
        <v>3.0554273337357527E-2</v>
      </c>
      <c r="M49" s="5">
        <f t="shared" si="94"/>
        <v>4.4082661648261905E-2</v>
      </c>
      <c r="N49" s="5">
        <f t="shared" si="94"/>
        <v>4.3674324468273976E-2</v>
      </c>
      <c r="O49" s="5">
        <f t="shared" si="94"/>
        <v>3.9963782267514111E-2</v>
      </c>
      <c r="P49" s="5">
        <f t="shared" si="94"/>
        <v>5.102439370805667E-2</v>
      </c>
      <c r="Q49" s="5">
        <f t="shared" si="94"/>
        <v>5.3279125093207397E-2</v>
      </c>
      <c r="R49" s="5">
        <f t="shared" si="94"/>
        <v>4.6035578596030254E-2</v>
      </c>
      <c r="S49" s="5">
        <f t="shared" si="94"/>
        <v>3.2276391009480522E-2</v>
      </c>
      <c r="T49" s="5">
        <f t="shared" si="94"/>
        <v>2.5814011291410716E-2</v>
      </c>
      <c r="U49" s="5">
        <f t="shared" si="94"/>
        <v>1.6741824379505024E-2</v>
      </c>
      <c r="V49" s="5">
        <f t="shared" si="94"/>
        <v>1.2090331285729504E-2</v>
      </c>
      <c r="W49" s="5">
        <f t="shared" si="94"/>
        <v>1.4735646060433902E-2</v>
      </c>
      <c r="X49" s="5">
        <f t="shared" si="94"/>
        <v>1.5126229449987573E-2</v>
      </c>
      <c r="Y49" s="5">
        <f t="shared" si="94"/>
        <v>1.1770763057912864E-2</v>
      </c>
      <c r="Z49" s="5">
        <f t="shared" si="94"/>
        <v>1.1007350069239783E-2</v>
      </c>
      <c r="AA49" s="5">
        <f t="shared" si="94"/>
        <v>8.8236338458260836E-3</v>
      </c>
      <c r="AB49" s="5">
        <f t="shared" si="94"/>
        <v>8.0424670667187444E-3</v>
      </c>
      <c r="AC49" s="5">
        <f t="shared" si="94"/>
        <v>7.2968078684799206E-3</v>
      </c>
      <c r="AD49" s="5">
        <f t="shared" si="94"/>
        <v>4.5272165607357171E-3</v>
      </c>
      <c r="AE49" s="5">
        <f t="shared" si="94"/>
        <v>3.8703263146681816E-3</v>
      </c>
      <c r="AF49" s="5">
        <f t="shared" si="94"/>
        <v>1.5268259773461633E-3</v>
      </c>
      <c r="AG49" s="5">
        <f t="shared" si="94"/>
        <v>7.8116677910733943E-4</v>
      </c>
      <c r="AH49" s="5">
        <f t="shared" si="94"/>
        <v>7.4565919823882398E-4</v>
      </c>
      <c r="AI49" s="5">
        <f t="shared" si="94"/>
        <v>5.8587508433050452E-4</v>
      </c>
      <c r="AJ49" s="5">
        <f t="shared" si="94"/>
        <v>2.8406064694812342E-4</v>
      </c>
      <c r="AK49" s="5">
        <f t="shared" si="94"/>
        <v>1.7753790434257714E-5</v>
      </c>
      <c r="AL49" s="5">
        <f t="shared" si="94"/>
        <v>1.7753790434257714E-5</v>
      </c>
      <c r="AM49" s="5">
        <f t="shared" si="94"/>
        <v>0</v>
      </c>
      <c r="AN49" s="5">
        <f t="shared" si="94"/>
        <v>0</v>
      </c>
      <c r="AO49" s="5">
        <f t="shared" si="94"/>
        <v>0</v>
      </c>
      <c r="AP49" s="5">
        <f t="shared" si="94"/>
        <v>0</v>
      </c>
      <c r="AQ49" s="5">
        <f t="shared" si="94"/>
        <v>0</v>
      </c>
      <c r="AR49" s="5">
        <f t="shared" si="94"/>
        <v>0</v>
      </c>
      <c r="AS49" s="5">
        <f t="shared" si="94"/>
        <v>0</v>
      </c>
      <c r="AT49" s="5">
        <f t="shared" si="94"/>
        <v>0</v>
      </c>
      <c r="AU49" s="5">
        <f t="shared" si="94"/>
        <v>0</v>
      </c>
      <c r="AV49" s="5">
        <f t="shared" si="94"/>
        <v>0</v>
      </c>
      <c r="AW49" s="5">
        <f t="shared" si="94"/>
        <v>0</v>
      </c>
      <c r="AX49" s="5">
        <f t="shared" si="94"/>
        <v>0</v>
      </c>
      <c r="AY49" s="5">
        <f t="shared" si="94"/>
        <v>0</v>
      </c>
      <c r="AZ49" s="5">
        <f t="shared" si="94"/>
        <v>0</v>
      </c>
      <c r="BA49" s="5">
        <f t="shared" si="94"/>
        <v>0</v>
      </c>
      <c r="BB49" s="5">
        <f t="shared" si="94"/>
        <v>0</v>
      </c>
      <c r="BC49" s="5">
        <f t="shared" si="94"/>
        <v>0</v>
      </c>
      <c r="BD49" s="5">
        <f t="shared" si="94"/>
        <v>0</v>
      </c>
      <c r="BE49" s="5">
        <f t="shared" si="94"/>
        <v>0</v>
      </c>
      <c r="BF49" s="5">
        <f t="shared" si="94"/>
        <v>0</v>
      </c>
      <c r="BG49" s="5">
        <f t="shared" si="94"/>
        <v>0</v>
      </c>
      <c r="BH49" s="5">
        <f t="shared" si="94"/>
        <v>0</v>
      </c>
      <c r="BI49" s="5">
        <f t="shared" si="94"/>
        <v>1.7753790434257714E-5</v>
      </c>
      <c r="BJ49" s="5">
        <f t="shared" si="94"/>
        <v>0</v>
      </c>
      <c r="BK49" s="5">
        <f t="shared" si="94"/>
        <v>0</v>
      </c>
      <c r="BL49" s="5">
        <f t="shared" si="94"/>
        <v>0</v>
      </c>
      <c r="BM49" s="5">
        <f t="shared" si="94"/>
        <v>0</v>
      </c>
      <c r="BN49" s="5">
        <f t="shared" ref="BN49:BT49" si="95">BN112/$BU112</f>
        <v>0</v>
      </c>
      <c r="BO49" s="5">
        <f t="shared" si="95"/>
        <v>0</v>
      </c>
      <c r="BP49" s="5">
        <f t="shared" si="95"/>
        <v>0</v>
      </c>
      <c r="BQ49" s="5">
        <f t="shared" si="95"/>
        <v>0</v>
      </c>
      <c r="BR49" s="5">
        <f t="shared" si="95"/>
        <v>0</v>
      </c>
      <c r="BS49" s="5">
        <f t="shared" si="95"/>
        <v>0</v>
      </c>
      <c r="BT49" s="5">
        <f t="shared" si="95"/>
        <v>3.5507580868515428E-5</v>
      </c>
    </row>
    <row r="50" spans="1:73" x14ac:dyDescent="0.3">
      <c r="A50" t="s">
        <v>75</v>
      </c>
      <c r="B50" s="5">
        <f t="shared" ref="B50:BM50" si="96">B113/$BU113</f>
        <v>0</v>
      </c>
      <c r="C50" s="5">
        <f t="shared" si="96"/>
        <v>0</v>
      </c>
      <c r="D50" s="5">
        <f t="shared" si="96"/>
        <v>0</v>
      </c>
      <c r="E50" s="5">
        <f t="shared" si="96"/>
        <v>0</v>
      </c>
      <c r="F50" s="5">
        <f t="shared" si="96"/>
        <v>2.1213406873143826E-4</v>
      </c>
      <c r="G50" s="5">
        <f t="shared" si="96"/>
        <v>0</v>
      </c>
      <c r="H50" s="5">
        <f t="shared" si="96"/>
        <v>0</v>
      </c>
      <c r="I50" s="5">
        <f t="shared" si="96"/>
        <v>0</v>
      </c>
      <c r="J50" s="5">
        <f t="shared" si="96"/>
        <v>0</v>
      </c>
      <c r="K50" s="5">
        <f t="shared" si="96"/>
        <v>0</v>
      </c>
      <c r="L50" s="5">
        <f t="shared" si="96"/>
        <v>0</v>
      </c>
      <c r="M50" s="5">
        <f t="shared" si="96"/>
        <v>2.1213406873143826E-4</v>
      </c>
      <c r="N50" s="5">
        <f t="shared" si="96"/>
        <v>2.1213406873143826E-4</v>
      </c>
      <c r="O50" s="5">
        <f t="shared" si="96"/>
        <v>0</v>
      </c>
      <c r="P50" s="5">
        <f t="shared" si="96"/>
        <v>0</v>
      </c>
      <c r="Q50" s="5">
        <f t="shared" si="96"/>
        <v>2.1213406873143826E-4</v>
      </c>
      <c r="R50" s="5">
        <f t="shared" si="96"/>
        <v>4.2426813746287653E-4</v>
      </c>
      <c r="S50" s="5">
        <f t="shared" si="96"/>
        <v>2.9698769622401359E-3</v>
      </c>
      <c r="T50" s="5">
        <f t="shared" si="96"/>
        <v>4.4548154433602036E-3</v>
      </c>
      <c r="U50" s="5">
        <f t="shared" si="96"/>
        <v>3.818413237165889E-3</v>
      </c>
      <c r="V50" s="5">
        <f t="shared" si="96"/>
        <v>4.8790835808230799E-3</v>
      </c>
      <c r="W50" s="5">
        <f t="shared" si="96"/>
        <v>8.697496817988969E-3</v>
      </c>
      <c r="X50" s="5">
        <f t="shared" si="96"/>
        <v>9.7581671616461599E-3</v>
      </c>
      <c r="Y50" s="5">
        <f t="shared" si="96"/>
        <v>1.2728044123886296E-2</v>
      </c>
      <c r="Z50" s="5">
        <f t="shared" si="96"/>
        <v>7.424692405600339E-3</v>
      </c>
      <c r="AA50" s="5">
        <f t="shared" si="96"/>
        <v>1.5697921086126432E-2</v>
      </c>
      <c r="AB50" s="5">
        <f t="shared" si="96"/>
        <v>1.4212982605006363E-2</v>
      </c>
      <c r="AC50" s="5">
        <f t="shared" si="96"/>
        <v>1.3788714467543487E-2</v>
      </c>
      <c r="AD50" s="5">
        <f t="shared" si="96"/>
        <v>1.2515910055154858E-2</v>
      </c>
      <c r="AE50" s="5">
        <f t="shared" si="96"/>
        <v>5.5154857870173954E-3</v>
      </c>
      <c r="AF50" s="5">
        <f t="shared" si="96"/>
        <v>7.424692405600339E-3</v>
      </c>
      <c r="AG50" s="5">
        <f t="shared" si="96"/>
        <v>4.0305473058973272E-3</v>
      </c>
      <c r="AH50" s="5">
        <f t="shared" si="96"/>
        <v>8.2732286805260926E-3</v>
      </c>
      <c r="AI50" s="5">
        <f t="shared" si="96"/>
        <v>1.1243105642766229E-2</v>
      </c>
      <c r="AJ50" s="5">
        <f t="shared" si="96"/>
        <v>1.6758591429783622E-2</v>
      </c>
      <c r="AK50" s="5">
        <f t="shared" si="96"/>
        <v>1.230377598642342E-2</v>
      </c>
      <c r="AL50" s="5">
        <f t="shared" si="96"/>
        <v>1.7182859567246501E-2</v>
      </c>
      <c r="AM50" s="5">
        <f t="shared" si="96"/>
        <v>2.7365294866355538E-2</v>
      </c>
      <c r="AN50" s="5">
        <f t="shared" si="96"/>
        <v>2.8638099278744167E-2</v>
      </c>
      <c r="AO50" s="5">
        <f t="shared" si="96"/>
        <v>1.8879932117098007E-2</v>
      </c>
      <c r="AP50" s="5">
        <f t="shared" si="96"/>
        <v>3.2668646584641491E-2</v>
      </c>
      <c r="AQ50" s="5">
        <f t="shared" si="96"/>
        <v>3.4365719134493003E-2</v>
      </c>
      <c r="AR50" s="5">
        <f t="shared" si="96"/>
        <v>3.5002121340687316E-2</v>
      </c>
      <c r="AS50" s="5">
        <f t="shared" si="96"/>
        <v>2.8425965210012727E-2</v>
      </c>
      <c r="AT50" s="5">
        <f t="shared" si="96"/>
        <v>2.9698769622401356E-2</v>
      </c>
      <c r="AU50" s="5">
        <f t="shared" si="96"/>
        <v>3.7335596096733134E-2</v>
      </c>
      <c r="AV50" s="5">
        <f t="shared" si="96"/>
        <v>2.5243954179041152E-2</v>
      </c>
      <c r="AW50" s="5">
        <f t="shared" si="96"/>
        <v>1.7182859567246501E-2</v>
      </c>
      <c r="AX50" s="5">
        <f t="shared" si="96"/>
        <v>1.2091641917691982E-2</v>
      </c>
      <c r="AY50" s="5">
        <f t="shared" si="96"/>
        <v>1.4000848536274925E-2</v>
      </c>
      <c r="AZ50" s="5">
        <f t="shared" si="96"/>
        <v>9.1217649554518453E-3</v>
      </c>
      <c r="BA50" s="5">
        <f t="shared" si="96"/>
        <v>6.7882901994060245E-3</v>
      </c>
      <c r="BB50" s="5">
        <f t="shared" si="96"/>
        <v>2.0152736529486636E-2</v>
      </c>
      <c r="BC50" s="5">
        <f t="shared" si="96"/>
        <v>2.3122613491726771E-2</v>
      </c>
      <c r="BD50" s="5">
        <f t="shared" si="96"/>
        <v>2.0577004666949512E-2</v>
      </c>
      <c r="BE50" s="5">
        <f t="shared" si="96"/>
        <v>1.2515910055154858E-2</v>
      </c>
      <c r="BF50" s="5">
        <f t="shared" si="96"/>
        <v>8.9096308867204072E-3</v>
      </c>
      <c r="BG50" s="5">
        <f t="shared" si="96"/>
        <v>7.424692405600339E-3</v>
      </c>
      <c r="BH50" s="5">
        <f t="shared" si="96"/>
        <v>6.3640220619431477E-4</v>
      </c>
      <c r="BI50" s="5">
        <f t="shared" si="96"/>
        <v>2.1213406873143826E-4</v>
      </c>
      <c r="BJ50" s="5">
        <f t="shared" si="96"/>
        <v>2.1213406873143827E-3</v>
      </c>
      <c r="BK50" s="5">
        <f t="shared" si="96"/>
        <v>0</v>
      </c>
      <c r="BL50" s="5">
        <f t="shared" si="96"/>
        <v>1.0818837505303353E-2</v>
      </c>
      <c r="BM50" s="5">
        <f t="shared" si="96"/>
        <v>8.9096308867204072E-3</v>
      </c>
      <c r="BN50" s="5">
        <f t="shared" ref="BN50:BT50" si="97">BN113/$BU113</f>
        <v>1.3364446330080611E-2</v>
      </c>
      <c r="BO50" s="5">
        <f t="shared" si="97"/>
        <v>1.3788714467543487E-2</v>
      </c>
      <c r="BP50" s="5">
        <f t="shared" si="97"/>
        <v>1.4849384811200678E-2</v>
      </c>
      <c r="BQ50" s="5">
        <f t="shared" si="97"/>
        <v>1.7607127704709378E-2</v>
      </c>
      <c r="BR50" s="5">
        <f t="shared" si="97"/>
        <v>2.2486211285532458E-2</v>
      </c>
      <c r="BS50" s="5">
        <f t="shared" si="97"/>
        <v>1.4849384811200679E-3</v>
      </c>
      <c r="BT50" s="5">
        <f t="shared" si="97"/>
        <v>0.24925753075943996</v>
      </c>
    </row>
    <row r="51" spans="1:73" x14ac:dyDescent="0.3">
      <c r="A51" t="s">
        <v>36</v>
      </c>
      <c r="B51" s="5">
        <f t="shared" ref="B51:BM51" si="98">B114/$BU114</f>
        <v>2.4732970970010155E-2</v>
      </c>
      <c r="C51" s="5">
        <f t="shared" si="98"/>
        <v>4.5994843577351917E-2</v>
      </c>
      <c r="D51" s="5">
        <f t="shared" si="98"/>
        <v>4.4108619708249162E-2</v>
      </c>
      <c r="E51" s="5">
        <f t="shared" si="98"/>
        <v>4.4432291259752003E-2</v>
      </c>
      <c r="F51" s="5">
        <f t="shared" si="98"/>
        <v>5.3874571693248656E-2</v>
      </c>
      <c r="G51" s="5">
        <f t="shared" si="98"/>
        <v>5.2267375023717311E-2</v>
      </c>
      <c r="H51" s="5">
        <f t="shared" si="98"/>
        <v>6.4232061341339547E-2</v>
      </c>
      <c r="I51" s="5">
        <f t="shared" si="98"/>
        <v>6.5381653403573783E-2</v>
      </c>
      <c r="J51" s="5">
        <f t="shared" si="98"/>
        <v>6.4254383517305266E-2</v>
      </c>
      <c r="K51" s="5">
        <f t="shared" si="98"/>
        <v>5.6352333225442815E-2</v>
      </c>
      <c r="L51" s="5">
        <f t="shared" si="98"/>
        <v>5.8472939942185567E-2</v>
      </c>
      <c r="M51" s="5">
        <f t="shared" si="98"/>
        <v>6.0325680547339756E-2</v>
      </c>
      <c r="N51" s="5">
        <f t="shared" si="98"/>
        <v>5.3405805997968681E-2</v>
      </c>
      <c r="O51" s="5">
        <f t="shared" si="98"/>
        <v>3.8784780740426579E-2</v>
      </c>
      <c r="P51" s="5">
        <f t="shared" si="98"/>
        <v>4.9655680435728877E-2</v>
      </c>
      <c r="Q51" s="5">
        <f t="shared" si="98"/>
        <v>4.7724812214694691E-2</v>
      </c>
      <c r="R51" s="5">
        <f t="shared" si="98"/>
        <v>3.3639519180329695E-2</v>
      </c>
      <c r="S51" s="5">
        <f t="shared" si="98"/>
        <v>3.0782280656718418E-2</v>
      </c>
      <c r="T51" s="5">
        <f t="shared" si="98"/>
        <v>2.4018661339107336E-2</v>
      </c>
      <c r="U51" s="5">
        <f t="shared" si="98"/>
        <v>1.6350993894884872E-2</v>
      </c>
      <c r="V51" s="5">
        <f t="shared" si="98"/>
        <v>1.2645512684576492E-2</v>
      </c>
      <c r="W51" s="5">
        <f t="shared" si="98"/>
        <v>8.493587954953849E-3</v>
      </c>
      <c r="X51" s="5">
        <f t="shared" si="98"/>
        <v>7.8797281158967374E-3</v>
      </c>
      <c r="Y51" s="5">
        <f t="shared" si="98"/>
        <v>9.9110461287766332E-3</v>
      </c>
      <c r="Z51" s="5">
        <f t="shared" si="98"/>
        <v>8.0583055236224423E-3</v>
      </c>
      <c r="AA51" s="5">
        <f t="shared" si="98"/>
        <v>4.788106744645468E-3</v>
      </c>
      <c r="AB51" s="5">
        <f t="shared" si="98"/>
        <v>5.1787448240454481E-3</v>
      </c>
      <c r="AC51" s="5">
        <f t="shared" si="98"/>
        <v>4.1854079935712135E-3</v>
      </c>
      <c r="AD51" s="5">
        <f t="shared" si="98"/>
        <v>3.4264540107369667E-3</v>
      </c>
      <c r="AE51" s="5">
        <f t="shared" si="98"/>
        <v>2.2322175965713139E-3</v>
      </c>
      <c r="AF51" s="5">
        <f t="shared" si="98"/>
        <v>6.5850419098853756E-4</v>
      </c>
      <c r="AG51" s="5">
        <f t="shared" si="98"/>
        <v>3.6831590343426677E-4</v>
      </c>
      <c r="AH51" s="5">
        <f t="shared" si="98"/>
        <v>5.4689331115997182E-4</v>
      </c>
      <c r="AI51" s="5">
        <f t="shared" si="98"/>
        <v>6.1385983905711124E-4</v>
      </c>
      <c r="AJ51" s="5">
        <f t="shared" si="98"/>
        <v>6.4734310300568101E-4</v>
      </c>
      <c r="AK51" s="5">
        <f t="shared" si="98"/>
        <v>2.5670502360570108E-4</v>
      </c>
      <c r="AL51" s="5">
        <f t="shared" si="98"/>
        <v>1.7857740772570511E-4</v>
      </c>
      <c r="AM51" s="5">
        <f t="shared" si="98"/>
        <v>1.0044979184570912E-4</v>
      </c>
      <c r="AN51" s="5">
        <f t="shared" si="98"/>
        <v>1.2277196781142227E-4</v>
      </c>
      <c r="AO51" s="5">
        <f t="shared" si="98"/>
        <v>3.3483263948569704E-5</v>
      </c>
      <c r="AP51" s="5">
        <f t="shared" si="98"/>
        <v>3.3483263948569704E-5</v>
      </c>
      <c r="AQ51" s="5">
        <f t="shared" si="98"/>
        <v>4.4644351931426277E-5</v>
      </c>
      <c r="AR51" s="5">
        <f t="shared" si="98"/>
        <v>1.1161087982856569E-5</v>
      </c>
      <c r="AS51" s="5">
        <f t="shared" si="98"/>
        <v>2.2322175965713139E-5</v>
      </c>
      <c r="AT51" s="5">
        <f t="shared" si="98"/>
        <v>7.0314854291996388E-4</v>
      </c>
      <c r="AU51" s="5">
        <f t="shared" si="98"/>
        <v>0</v>
      </c>
      <c r="AV51" s="5">
        <f t="shared" si="98"/>
        <v>0</v>
      </c>
      <c r="AW51" s="5">
        <f t="shared" si="98"/>
        <v>0</v>
      </c>
      <c r="AX51" s="5">
        <f t="shared" si="98"/>
        <v>0</v>
      </c>
      <c r="AY51" s="5">
        <f t="shared" si="98"/>
        <v>0</v>
      </c>
      <c r="AZ51" s="5">
        <f t="shared" si="98"/>
        <v>1.1161087982856569E-5</v>
      </c>
      <c r="BA51" s="5">
        <f t="shared" si="98"/>
        <v>0</v>
      </c>
      <c r="BB51" s="5">
        <f t="shared" si="98"/>
        <v>0</v>
      </c>
      <c r="BC51" s="5">
        <f t="shared" si="98"/>
        <v>0</v>
      </c>
      <c r="BD51" s="5">
        <f t="shared" si="98"/>
        <v>0</v>
      </c>
      <c r="BE51" s="5">
        <f t="shared" si="98"/>
        <v>0</v>
      </c>
      <c r="BF51" s="5">
        <f t="shared" si="98"/>
        <v>0</v>
      </c>
      <c r="BG51" s="5">
        <f t="shared" si="98"/>
        <v>0</v>
      </c>
      <c r="BH51" s="5">
        <f t="shared" si="98"/>
        <v>0</v>
      </c>
      <c r="BI51" s="5">
        <f t="shared" si="98"/>
        <v>0</v>
      </c>
      <c r="BJ51" s="5">
        <f t="shared" si="98"/>
        <v>0</v>
      </c>
      <c r="BK51" s="5">
        <f t="shared" si="98"/>
        <v>0</v>
      </c>
      <c r="BL51" s="5">
        <f t="shared" si="98"/>
        <v>0</v>
      </c>
      <c r="BM51" s="5">
        <f t="shared" si="98"/>
        <v>0</v>
      </c>
      <c r="BN51" s="5">
        <f t="shared" ref="BN51:BT51" si="99">BN114/$BU114</f>
        <v>0</v>
      </c>
      <c r="BO51" s="5">
        <f t="shared" si="99"/>
        <v>0</v>
      </c>
      <c r="BP51" s="5">
        <f t="shared" si="99"/>
        <v>0</v>
      </c>
      <c r="BQ51" s="5">
        <f t="shared" si="99"/>
        <v>0</v>
      </c>
      <c r="BR51" s="5">
        <f t="shared" si="99"/>
        <v>0</v>
      </c>
      <c r="BS51" s="5">
        <f t="shared" si="99"/>
        <v>0</v>
      </c>
      <c r="BT51" s="5">
        <f t="shared" si="99"/>
        <v>5.5805439914282843E-5</v>
      </c>
    </row>
    <row r="52" spans="1:73" x14ac:dyDescent="0.3">
      <c r="A52" t="s">
        <v>28</v>
      </c>
      <c r="B52" s="5">
        <f t="shared" ref="B52:BM52" si="100">B115/$BU115</f>
        <v>0</v>
      </c>
      <c r="C52" s="5">
        <f t="shared" si="100"/>
        <v>0</v>
      </c>
      <c r="D52" s="5">
        <f t="shared" si="100"/>
        <v>0</v>
      </c>
      <c r="E52" s="5">
        <f t="shared" si="100"/>
        <v>0</v>
      </c>
      <c r="F52" s="5">
        <f t="shared" si="100"/>
        <v>0</v>
      </c>
      <c r="G52" s="5">
        <f t="shared" si="100"/>
        <v>0</v>
      </c>
      <c r="H52" s="5">
        <f t="shared" si="100"/>
        <v>0</v>
      </c>
      <c r="I52" s="5">
        <f t="shared" si="100"/>
        <v>0</v>
      </c>
      <c r="J52" s="5">
        <f t="shared" si="100"/>
        <v>0</v>
      </c>
      <c r="K52" s="5">
        <f t="shared" si="100"/>
        <v>0</v>
      </c>
      <c r="L52" s="5">
        <f t="shared" si="100"/>
        <v>0</v>
      </c>
      <c r="M52" s="5">
        <f t="shared" si="100"/>
        <v>0</v>
      </c>
      <c r="N52" s="5">
        <f t="shared" si="100"/>
        <v>0</v>
      </c>
      <c r="O52" s="5">
        <f t="shared" si="100"/>
        <v>0</v>
      </c>
      <c r="P52" s="5">
        <f t="shared" si="100"/>
        <v>0</v>
      </c>
      <c r="Q52" s="5">
        <f t="shared" si="100"/>
        <v>0</v>
      </c>
      <c r="R52" s="5">
        <f t="shared" si="100"/>
        <v>9.2004784248780942E-5</v>
      </c>
      <c r="S52" s="5">
        <f t="shared" si="100"/>
        <v>4.6002392124390471E-5</v>
      </c>
      <c r="T52" s="5">
        <f t="shared" si="100"/>
        <v>4.6002392124390471E-5</v>
      </c>
      <c r="U52" s="5">
        <f t="shared" si="100"/>
        <v>0</v>
      </c>
      <c r="V52" s="5">
        <f t="shared" si="100"/>
        <v>0</v>
      </c>
      <c r="W52" s="5">
        <f t="shared" si="100"/>
        <v>0</v>
      </c>
      <c r="X52" s="5">
        <f t="shared" si="100"/>
        <v>4.6002392124390471E-5</v>
      </c>
      <c r="Y52" s="5">
        <f t="shared" si="100"/>
        <v>7.3603827399024754E-4</v>
      </c>
      <c r="Z52" s="5">
        <f t="shared" si="100"/>
        <v>7.8204066611463796E-4</v>
      </c>
      <c r="AA52" s="5">
        <f t="shared" si="100"/>
        <v>3.2201674487073329E-4</v>
      </c>
      <c r="AB52" s="5">
        <f t="shared" si="100"/>
        <v>1.3800717637317141E-4</v>
      </c>
      <c r="AC52" s="5">
        <f t="shared" si="100"/>
        <v>1.3800717637317141E-4</v>
      </c>
      <c r="AD52" s="5">
        <f t="shared" si="100"/>
        <v>4.1402152911951419E-4</v>
      </c>
      <c r="AE52" s="5">
        <f t="shared" si="100"/>
        <v>1.3800717637317141E-4</v>
      </c>
      <c r="AF52" s="5">
        <f t="shared" si="100"/>
        <v>4.324224859692704E-3</v>
      </c>
      <c r="AG52" s="5">
        <f t="shared" si="100"/>
        <v>1.380071763731714E-3</v>
      </c>
      <c r="AH52" s="5">
        <f t="shared" si="100"/>
        <v>1.775692336001472E-2</v>
      </c>
      <c r="AI52" s="5">
        <f t="shared" si="100"/>
        <v>5.5248872941392954E-2</v>
      </c>
      <c r="AJ52" s="5">
        <f t="shared" si="100"/>
        <v>6.840555708896863E-2</v>
      </c>
      <c r="AK52" s="5">
        <f t="shared" si="100"/>
        <v>7.6317968534363789E-2</v>
      </c>
      <c r="AL52" s="5">
        <f t="shared" si="100"/>
        <v>5.4282822706780753E-2</v>
      </c>
      <c r="AM52" s="5">
        <f t="shared" si="100"/>
        <v>2.1161100377219615E-2</v>
      </c>
      <c r="AN52" s="5">
        <f t="shared" si="100"/>
        <v>6.2241236544300305E-2</v>
      </c>
      <c r="AO52" s="5">
        <f t="shared" si="100"/>
        <v>5.9573097801085655E-2</v>
      </c>
      <c r="AP52" s="5">
        <f t="shared" si="100"/>
        <v>5.5340877725641731E-2</v>
      </c>
      <c r="AQ52" s="5">
        <f t="shared" si="100"/>
        <v>8.9796669426810194E-2</v>
      </c>
      <c r="AR52" s="5">
        <f t="shared" si="100"/>
        <v>9.5914987579354127E-2</v>
      </c>
      <c r="AS52" s="5">
        <f t="shared" si="100"/>
        <v>9.9365166988683418E-2</v>
      </c>
      <c r="AT52" s="5">
        <f t="shared" si="100"/>
        <v>4.1908179225319718E-2</v>
      </c>
      <c r="AU52" s="5">
        <f t="shared" si="100"/>
        <v>3.7859968718373355E-2</v>
      </c>
      <c r="AV52" s="5">
        <f t="shared" si="100"/>
        <v>4.3564265341797775E-2</v>
      </c>
      <c r="AW52" s="5">
        <f t="shared" si="100"/>
        <v>4.0482105069463613E-2</v>
      </c>
      <c r="AX52" s="5">
        <f t="shared" si="100"/>
        <v>4.3104241420553871E-2</v>
      </c>
      <c r="AY52" s="5">
        <f t="shared" si="100"/>
        <v>1.8124942497009845E-2</v>
      </c>
      <c r="AZ52" s="5">
        <f t="shared" si="100"/>
        <v>6.9463612107829604E-3</v>
      </c>
      <c r="BA52" s="5">
        <f t="shared" si="100"/>
        <v>2.2081148219707425E-3</v>
      </c>
      <c r="BB52" s="5">
        <f t="shared" si="100"/>
        <v>1.3800717637317141E-4</v>
      </c>
      <c r="BC52" s="5">
        <f t="shared" si="100"/>
        <v>1.3800717637317141E-4</v>
      </c>
      <c r="BD52" s="5">
        <f t="shared" si="100"/>
        <v>4.1402152911951419E-4</v>
      </c>
      <c r="BE52" s="5">
        <f t="shared" si="100"/>
        <v>0</v>
      </c>
      <c r="BF52" s="5">
        <f t="shared" si="100"/>
        <v>0</v>
      </c>
      <c r="BG52" s="5">
        <f t="shared" si="100"/>
        <v>5.9803109761707605E-4</v>
      </c>
      <c r="BH52" s="5">
        <f t="shared" si="100"/>
        <v>9.2004784248780942E-5</v>
      </c>
      <c r="BI52" s="5">
        <f t="shared" si="100"/>
        <v>0</v>
      </c>
      <c r="BJ52" s="5">
        <f t="shared" si="100"/>
        <v>0</v>
      </c>
      <c r="BK52" s="5">
        <f t="shared" si="100"/>
        <v>0</v>
      </c>
      <c r="BL52" s="5">
        <f t="shared" si="100"/>
        <v>0</v>
      </c>
      <c r="BM52" s="5">
        <f t="shared" si="100"/>
        <v>0</v>
      </c>
      <c r="BN52" s="5">
        <f t="shared" ref="BN52:BT52" si="101">BN115/$BU115</f>
        <v>0</v>
      </c>
      <c r="BO52" s="5">
        <f t="shared" si="101"/>
        <v>0</v>
      </c>
      <c r="BP52" s="5">
        <f t="shared" si="101"/>
        <v>0</v>
      </c>
      <c r="BQ52" s="5">
        <f t="shared" si="101"/>
        <v>0</v>
      </c>
      <c r="BR52" s="5">
        <f t="shared" si="101"/>
        <v>0</v>
      </c>
      <c r="BS52" s="5">
        <f t="shared" si="101"/>
        <v>0</v>
      </c>
      <c r="BT52" s="5">
        <f t="shared" si="101"/>
        <v>4.1402152911951419E-4</v>
      </c>
    </row>
    <row r="53" spans="1:73" x14ac:dyDescent="0.3">
      <c r="A53" t="s">
        <v>78</v>
      </c>
      <c r="B53" s="5">
        <f t="shared" ref="B53:BM53" si="102">B116/$BU116</f>
        <v>5.3045707718150472E-5</v>
      </c>
      <c r="C53" s="5">
        <f t="shared" si="102"/>
        <v>3.5363805145433648E-5</v>
      </c>
      <c r="D53" s="5">
        <f t="shared" si="102"/>
        <v>0</v>
      </c>
      <c r="E53" s="5">
        <f t="shared" si="102"/>
        <v>5.3045707718150472E-5</v>
      </c>
      <c r="F53" s="5">
        <f t="shared" si="102"/>
        <v>1.7681902572716824E-5</v>
      </c>
      <c r="G53" s="5">
        <f t="shared" si="102"/>
        <v>3.5363805145433648E-5</v>
      </c>
      <c r="H53" s="5">
        <f t="shared" si="102"/>
        <v>1.2377331800901778E-4</v>
      </c>
      <c r="I53" s="5">
        <f t="shared" si="102"/>
        <v>3.0059234373618602E-4</v>
      </c>
      <c r="J53" s="5">
        <f t="shared" si="102"/>
        <v>2.8291044116346919E-4</v>
      </c>
      <c r="K53" s="5">
        <f t="shared" si="102"/>
        <v>6.3654849261780572E-4</v>
      </c>
      <c r="L53" s="5">
        <f t="shared" si="102"/>
        <v>5.304570771815047E-4</v>
      </c>
      <c r="M53" s="5">
        <f t="shared" si="102"/>
        <v>1.8389178675625498E-3</v>
      </c>
      <c r="N53" s="5">
        <f t="shared" si="102"/>
        <v>4.8271594023516929E-3</v>
      </c>
      <c r="O53" s="5">
        <f t="shared" si="102"/>
        <v>4.1198832994430203E-3</v>
      </c>
      <c r="P53" s="5">
        <f t="shared" si="102"/>
        <v>3.2888338785253294E-3</v>
      </c>
      <c r="Q53" s="5">
        <f t="shared" si="102"/>
        <v>5.021660330651578E-3</v>
      </c>
      <c r="R53" s="5">
        <f t="shared" si="102"/>
        <v>4.261338520024755E-3</v>
      </c>
      <c r="S53" s="5">
        <f t="shared" si="102"/>
        <v>4.0137918840067194E-3</v>
      </c>
      <c r="T53" s="5">
        <f t="shared" si="102"/>
        <v>1.1599328087702237E-2</v>
      </c>
      <c r="U53" s="5">
        <f t="shared" si="102"/>
        <v>4.8094774997789764E-3</v>
      </c>
      <c r="V53" s="5">
        <f t="shared" si="102"/>
        <v>2.5461939704712229E-3</v>
      </c>
      <c r="W53" s="5">
        <f t="shared" si="102"/>
        <v>4.2790204225974715E-3</v>
      </c>
      <c r="X53" s="5">
        <f t="shared" si="102"/>
        <v>2.4931482627530721E-3</v>
      </c>
      <c r="Y53" s="5">
        <f t="shared" si="102"/>
        <v>1.5913712315445141E-3</v>
      </c>
      <c r="Z53" s="5">
        <f t="shared" si="102"/>
        <v>2.9387322075855361E-2</v>
      </c>
      <c r="AA53" s="5">
        <f t="shared" si="102"/>
        <v>3.1544514189726813E-2</v>
      </c>
      <c r="AB53" s="5">
        <f t="shared" si="102"/>
        <v>2.8273362213774203E-2</v>
      </c>
      <c r="AC53" s="5">
        <f t="shared" si="102"/>
        <v>1.9220228096543189E-2</v>
      </c>
      <c r="AD53" s="5">
        <f t="shared" si="102"/>
        <v>4.3426752718592518E-2</v>
      </c>
      <c r="AE53" s="5">
        <f t="shared" si="102"/>
        <v>2.5514985412430378E-2</v>
      </c>
      <c r="AF53" s="5">
        <f t="shared" si="102"/>
        <v>2.9051365926973743E-2</v>
      </c>
      <c r="AG53" s="5">
        <f t="shared" si="102"/>
        <v>1.3013880293519582E-2</v>
      </c>
      <c r="AH53" s="5">
        <f t="shared" si="102"/>
        <v>1.0273185394748474E-2</v>
      </c>
      <c r="AI53" s="5">
        <f t="shared" si="102"/>
        <v>2.0740871717796833E-2</v>
      </c>
      <c r="AJ53" s="5">
        <f t="shared" si="102"/>
        <v>5.4495623729113256E-2</v>
      </c>
      <c r="AK53" s="5">
        <f t="shared" si="102"/>
        <v>6.9047829546459202E-2</v>
      </c>
      <c r="AL53" s="5">
        <f t="shared" si="102"/>
        <v>9.0195385023428526E-2</v>
      </c>
      <c r="AM53" s="5">
        <f t="shared" si="102"/>
        <v>8.672973211917602E-2</v>
      </c>
      <c r="AN53" s="5">
        <f t="shared" si="102"/>
        <v>8.2238528865705957E-2</v>
      </c>
      <c r="AO53" s="5">
        <f t="shared" si="102"/>
        <v>8.9771019361683316E-2</v>
      </c>
      <c r="AP53" s="5">
        <f t="shared" si="102"/>
        <v>9.1167889664927948E-2</v>
      </c>
      <c r="AQ53" s="5">
        <f t="shared" si="102"/>
        <v>6.9118557156750068E-2</v>
      </c>
      <c r="AR53" s="5">
        <f t="shared" si="102"/>
        <v>3.7008222084696313E-2</v>
      </c>
      <c r="AS53" s="5">
        <f t="shared" si="102"/>
        <v>2.2102378215896029E-2</v>
      </c>
      <c r="AT53" s="5">
        <f t="shared" si="102"/>
        <v>1.4145522058173459E-4</v>
      </c>
      <c r="AU53" s="5">
        <f t="shared" si="102"/>
        <v>1.7681902572716824E-5</v>
      </c>
      <c r="AV53" s="5">
        <f t="shared" si="102"/>
        <v>1.7681902572716824E-5</v>
      </c>
      <c r="AW53" s="5">
        <f t="shared" si="102"/>
        <v>8.8409512863584121E-5</v>
      </c>
      <c r="AX53" s="5">
        <f t="shared" si="102"/>
        <v>1.7681902572716824E-5</v>
      </c>
      <c r="AY53" s="5">
        <f t="shared" si="102"/>
        <v>0</v>
      </c>
      <c r="AZ53" s="5">
        <f t="shared" si="102"/>
        <v>3.5363805145433648E-5</v>
      </c>
      <c r="BA53" s="5">
        <f t="shared" si="102"/>
        <v>0</v>
      </c>
      <c r="BB53" s="5">
        <f t="shared" si="102"/>
        <v>0</v>
      </c>
      <c r="BC53" s="5">
        <f t="shared" si="102"/>
        <v>0</v>
      </c>
      <c r="BD53" s="5">
        <f t="shared" si="102"/>
        <v>1.7681902572716824E-5</v>
      </c>
      <c r="BE53" s="5">
        <f t="shared" si="102"/>
        <v>0</v>
      </c>
      <c r="BF53" s="5">
        <f t="shared" si="102"/>
        <v>0</v>
      </c>
      <c r="BG53" s="5">
        <f t="shared" si="102"/>
        <v>0</v>
      </c>
      <c r="BH53" s="5">
        <f t="shared" si="102"/>
        <v>0</v>
      </c>
      <c r="BI53" s="5">
        <f t="shared" si="102"/>
        <v>0</v>
      </c>
      <c r="BJ53" s="5">
        <f t="shared" si="102"/>
        <v>0</v>
      </c>
      <c r="BK53" s="5">
        <f t="shared" si="102"/>
        <v>0</v>
      </c>
      <c r="BL53" s="5">
        <f t="shared" si="102"/>
        <v>0</v>
      </c>
      <c r="BM53" s="5">
        <f t="shared" si="102"/>
        <v>0</v>
      </c>
      <c r="BN53" s="5">
        <f t="shared" ref="BN53:BT53" si="103">BN116/$BU116</f>
        <v>0</v>
      </c>
      <c r="BO53" s="5">
        <f t="shared" si="103"/>
        <v>0</v>
      </c>
      <c r="BP53" s="5">
        <f t="shared" si="103"/>
        <v>0</v>
      </c>
      <c r="BQ53" s="5">
        <f t="shared" si="103"/>
        <v>0</v>
      </c>
      <c r="BR53" s="5">
        <f t="shared" si="103"/>
        <v>0</v>
      </c>
      <c r="BS53" s="5">
        <f t="shared" si="103"/>
        <v>0</v>
      </c>
      <c r="BT53" s="5">
        <f t="shared" si="103"/>
        <v>5.8350278489965521E-4</v>
      </c>
    </row>
    <row r="54" spans="1:73" x14ac:dyDescent="0.3">
      <c r="A54" t="s">
        <v>143</v>
      </c>
      <c r="B54" s="5">
        <f t="shared" ref="B54:BM54" si="104">B117/$BU117</f>
        <v>0</v>
      </c>
      <c r="C54" s="5">
        <f t="shared" si="104"/>
        <v>0</v>
      </c>
      <c r="D54" s="5">
        <f t="shared" si="104"/>
        <v>0</v>
      </c>
      <c r="E54" s="5">
        <f t="shared" si="104"/>
        <v>0</v>
      </c>
      <c r="F54" s="5">
        <f t="shared" si="104"/>
        <v>0</v>
      </c>
      <c r="G54" s="5">
        <f t="shared" si="104"/>
        <v>0</v>
      </c>
      <c r="H54" s="5">
        <f t="shared" si="104"/>
        <v>0</v>
      </c>
      <c r="I54" s="5">
        <f t="shared" si="104"/>
        <v>0</v>
      </c>
      <c r="J54" s="5">
        <f t="shared" si="104"/>
        <v>0</v>
      </c>
      <c r="K54" s="5">
        <f t="shared" si="104"/>
        <v>0</v>
      </c>
      <c r="L54" s="5">
        <f t="shared" si="104"/>
        <v>0</v>
      </c>
      <c r="M54" s="5">
        <f t="shared" si="104"/>
        <v>0</v>
      </c>
      <c r="N54" s="5">
        <f t="shared" si="104"/>
        <v>0</v>
      </c>
      <c r="O54" s="5">
        <f t="shared" si="104"/>
        <v>0</v>
      </c>
      <c r="P54" s="5">
        <f t="shared" si="104"/>
        <v>0</v>
      </c>
      <c r="Q54" s="5">
        <f t="shared" si="104"/>
        <v>0</v>
      </c>
      <c r="R54" s="5">
        <f t="shared" si="104"/>
        <v>0</v>
      </c>
      <c r="S54" s="5">
        <f t="shared" si="104"/>
        <v>0</v>
      </c>
      <c r="T54" s="5">
        <f t="shared" si="104"/>
        <v>2.2988505747126436E-4</v>
      </c>
      <c r="U54" s="5">
        <f t="shared" si="104"/>
        <v>0</v>
      </c>
      <c r="V54" s="5">
        <f t="shared" si="104"/>
        <v>0</v>
      </c>
      <c r="W54" s="5">
        <f t="shared" si="104"/>
        <v>0</v>
      </c>
      <c r="X54" s="5">
        <f t="shared" si="104"/>
        <v>2.2988505747126436E-4</v>
      </c>
      <c r="Y54" s="5">
        <f t="shared" si="104"/>
        <v>0</v>
      </c>
      <c r="Z54" s="5">
        <f t="shared" si="104"/>
        <v>1.3563218390804597E-2</v>
      </c>
      <c r="AA54" s="5">
        <f t="shared" si="104"/>
        <v>1.8160919540229886E-2</v>
      </c>
      <c r="AB54" s="5">
        <f t="shared" si="104"/>
        <v>1.8160919540229886E-2</v>
      </c>
      <c r="AC54" s="5">
        <f t="shared" si="104"/>
        <v>1.1494252873563218E-2</v>
      </c>
      <c r="AD54" s="5">
        <f t="shared" si="104"/>
        <v>1.5172413793103448E-2</v>
      </c>
      <c r="AE54" s="5">
        <f t="shared" si="104"/>
        <v>6.8965517241379305E-4</v>
      </c>
      <c r="AF54" s="5">
        <f t="shared" si="104"/>
        <v>1.1494252873563218E-3</v>
      </c>
      <c r="AG54" s="5">
        <f t="shared" si="104"/>
        <v>9.655172413793104E-3</v>
      </c>
      <c r="AH54" s="5">
        <f t="shared" si="104"/>
        <v>1.1034482758620689E-2</v>
      </c>
      <c r="AI54" s="5">
        <f t="shared" si="104"/>
        <v>1.4252873563218391E-2</v>
      </c>
      <c r="AJ54" s="5">
        <f t="shared" si="104"/>
        <v>6.0459770114942531E-2</v>
      </c>
      <c r="AK54" s="5">
        <f t="shared" si="104"/>
        <v>6.4367816091954022E-2</v>
      </c>
      <c r="AL54" s="5">
        <f t="shared" si="104"/>
        <v>4.4367816091954025E-2</v>
      </c>
      <c r="AM54" s="5">
        <f t="shared" si="104"/>
        <v>6.7586206896551718E-2</v>
      </c>
      <c r="AN54" s="5">
        <f t="shared" si="104"/>
        <v>5.9310344827586209E-2</v>
      </c>
      <c r="AO54" s="5">
        <f t="shared" si="104"/>
        <v>4.6436781609195399E-2</v>
      </c>
      <c r="AP54" s="5">
        <f t="shared" si="104"/>
        <v>4.9195402298850575E-2</v>
      </c>
      <c r="AQ54" s="5">
        <f t="shared" si="104"/>
        <v>5.3103448275862067E-2</v>
      </c>
      <c r="AR54" s="5">
        <f t="shared" si="104"/>
        <v>4.7586206896551721E-2</v>
      </c>
      <c r="AS54" s="5">
        <f t="shared" si="104"/>
        <v>4.4137931034482755E-2</v>
      </c>
      <c r="AT54" s="5">
        <f t="shared" si="104"/>
        <v>2.6666666666666668E-2</v>
      </c>
      <c r="AU54" s="5">
        <f t="shared" si="104"/>
        <v>2.1149425287356322E-2</v>
      </c>
      <c r="AV54" s="5">
        <f t="shared" si="104"/>
        <v>4.9655172413793101E-2</v>
      </c>
      <c r="AW54" s="5">
        <f t="shared" si="104"/>
        <v>3.6091954022988502E-2</v>
      </c>
      <c r="AX54" s="5">
        <f t="shared" si="104"/>
        <v>2.6436781609195402E-2</v>
      </c>
      <c r="AY54" s="5">
        <f t="shared" si="104"/>
        <v>4.6436781609195399E-2</v>
      </c>
      <c r="AZ54" s="5">
        <f t="shared" si="104"/>
        <v>2.3448275862068966E-2</v>
      </c>
      <c r="BA54" s="5">
        <f t="shared" si="104"/>
        <v>2.1609195402298852E-2</v>
      </c>
      <c r="BB54" s="5">
        <f t="shared" si="104"/>
        <v>1.8620689655172412E-2</v>
      </c>
      <c r="BC54" s="5">
        <f t="shared" si="104"/>
        <v>1.6321839080459769E-2</v>
      </c>
      <c r="BD54" s="5">
        <f t="shared" si="104"/>
        <v>1.8390804597701149E-2</v>
      </c>
      <c r="BE54" s="5">
        <f t="shared" si="104"/>
        <v>2.045977011494253E-2</v>
      </c>
      <c r="BF54" s="5">
        <f t="shared" si="104"/>
        <v>2.1609195402298852E-2</v>
      </c>
      <c r="BG54" s="5">
        <f t="shared" si="104"/>
        <v>0</v>
      </c>
      <c r="BH54" s="5">
        <f t="shared" si="104"/>
        <v>4.5977011494252872E-4</v>
      </c>
      <c r="BI54" s="5">
        <f t="shared" si="104"/>
        <v>2.2988505747126436E-4</v>
      </c>
      <c r="BJ54" s="5">
        <f t="shared" si="104"/>
        <v>0</v>
      </c>
      <c r="BK54" s="5">
        <f t="shared" si="104"/>
        <v>0</v>
      </c>
      <c r="BL54" s="5">
        <f t="shared" si="104"/>
        <v>2.2988505747126436E-4</v>
      </c>
      <c r="BM54" s="5">
        <f t="shared" si="104"/>
        <v>0</v>
      </c>
      <c r="BN54" s="5">
        <f t="shared" ref="BN54:BT54" si="105">BN117/$BU117</f>
        <v>0</v>
      </c>
      <c r="BO54" s="5">
        <f t="shared" si="105"/>
        <v>0</v>
      </c>
      <c r="BP54" s="5">
        <f t="shared" si="105"/>
        <v>0</v>
      </c>
      <c r="BQ54" s="5">
        <f t="shared" si="105"/>
        <v>0</v>
      </c>
      <c r="BR54" s="5">
        <f t="shared" si="105"/>
        <v>0</v>
      </c>
      <c r="BS54" s="5">
        <f t="shared" si="105"/>
        <v>0</v>
      </c>
      <c r="BT54" s="5">
        <f t="shared" si="105"/>
        <v>1.8390804597701149E-3</v>
      </c>
    </row>
    <row r="55" spans="1:73" x14ac:dyDescent="0.3">
      <c r="A55" t="s">
        <v>33</v>
      </c>
      <c r="B55" s="5">
        <f t="shared" ref="B55:BM55" si="106">B118/$BU118</f>
        <v>2.2639623686869236E-2</v>
      </c>
      <c r="C55" s="5">
        <f t="shared" si="106"/>
        <v>2.9836720948170036E-2</v>
      </c>
      <c r="D55" s="5">
        <f t="shared" si="106"/>
        <v>3.4983324461439855E-2</v>
      </c>
      <c r="E55" s="5">
        <f t="shared" si="106"/>
        <v>3.7109863010722319E-2</v>
      </c>
      <c r="F55" s="5">
        <f t="shared" si="106"/>
        <v>3.5898577962216599E-2</v>
      </c>
      <c r="G55" s="5">
        <f t="shared" si="106"/>
        <v>3.8674213207895623E-2</v>
      </c>
      <c r="H55" s="5">
        <f t="shared" si="106"/>
        <v>4.2014752691442787E-2</v>
      </c>
      <c r="I55" s="5">
        <f t="shared" si="106"/>
        <v>4.3478615115533782E-2</v>
      </c>
      <c r="J55" s="5">
        <f t="shared" si="106"/>
        <v>4.716678797623057E-2</v>
      </c>
      <c r="K55" s="5">
        <f t="shared" si="106"/>
        <v>4.663990613898817E-2</v>
      </c>
      <c r="L55" s="5">
        <f t="shared" si="106"/>
        <v>4.789464535963759E-2</v>
      </c>
      <c r="M55" s="5">
        <f t="shared" si="106"/>
        <v>4.9225429381538496E-2</v>
      </c>
      <c r="N55" s="5">
        <f t="shared" si="106"/>
        <v>4.8587196228177858E-2</v>
      </c>
      <c r="O55" s="5">
        <f t="shared" si="106"/>
        <v>5.8413270904172684E-2</v>
      </c>
      <c r="P55" s="5">
        <f t="shared" si="106"/>
        <v>6.2478951885367895E-2</v>
      </c>
      <c r="Q55" s="5">
        <f t="shared" si="106"/>
        <v>6.8019358833690022E-2</v>
      </c>
      <c r="R55" s="5">
        <f t="shared" si="106"/>
        <v>6.7511488196760491E-2</v>
      </c>
      <c r="S55" s="5">
        <f t="shared" si="106"/>
        <v>4.7020130145245573E-2</v>
      </c>
      <c r="T55" s="5">
        <f t="shared" si="106"/>
        <v>4.2188569380017596E-2</v>
      </c>
      <c r="U55" s="5">
        <f t="shared" si="106"/>
        <v>3.0857893993547054E-2</v>
      </c>
      <c r="V55" s="5">
        <f t="shared" si="106"/>
        <v>1.7142670910690813E-2</v>
      </c>
      <c r="W55" s="5">
        <f t="shared" si="106"/>
        <v>1.2194327057826639E-2</v>
      </c>
      <c r="X55" s="5">
        <f t="shared" si="106"/>
        <v>1.1892863738579701E-2</v>
      </c>
      <c r="Y55" s="5">
        <f t="shared" si="106"/>
        <v>8.0471695038619902E-3</v>
      </c>
      <c r="Z55" s="5">
        <f t="shared" si="106"/>
        <v>6.1025953004312829E-3</v>
      </c>
      <c r="AA55" s="5">
        <f t="shared" si="106"/>
        <v>4.9211849952743589E-3</v>
      </c>
      <c r="AB55" s="5">
        <f t="shared" si="106"/>
        <v>4.0874080672670581E-3</v>
      </c>
      <c r="AC55" s="5">
        <f t="shared" si="106"/>
        <v>4.6550281908941784E-3</v>
      </c>
      <c r="AD55" s="5">
        <f t="shared" si="106"/>
        <v>5.312272544567685E-3</v>
      </c>
      <c r="AE55" s="5">
        <f t="shared" si="106"/>
        <v>4.6278693333043639E-3</v>
      </c>
      <c r="AF55" s="5">
        <f t="shared" si="106"/>
        <v>1.5779296259682133E-3</v>
      </c>
      <c r="AG55" s="5">
        <f t="shared" si="106"/>
        <v>7.1427795461211714E-4</v>
      </c>
      <c r="AH55" s="5">
        <f t="shared" si="106"/>
        <v>9.6685533019739056E-4</v>
      </c>
      <c r="AI55" s="5">
        <f t="shared" si="106"/>
        <v>1.6675538560146006E-3</v>
      </c>
      <c r="AJ55" s="5">
        <f t="shared" si="106"/>
        <v>1.7734734006148766E-3</v>
      </c>
      <c r="AK55" s="5">
        <f t="shared" si="106"/>
        <v>2.6235456431760655E-3</v>
      </c>
      <c r="AL55" s="5">
        <f t="shared" si="106"/>
        <v>1.9880283755744099E-3</v>
      </c>
      <c r="AM55" s="5">
        <f t="shared" si="106"/>
        <v>1.526327796547566E-3</v>
      </c>
      <c r="AN55" s="5">
        <f t="shared" si="106"/>
        <v>7.3600504068396864E-4</v>
      </c>
      <c r="AO55" s="5">
        <f t="shared" si="106"/>
        <v>4.4540526447295521E-4</v>
      </c>
      <c r="AP55" s="5">
        <f t="shared" si="106"/>
        <v>3.3676983411369782E-4</v>
      </c>
      <c r="AQ55" s="5">
        <f t="shared" si="106"/>
        <v>3.3676983411369782E-4</v>
      </c>
      <c r="AR55" s="5">
        <f t="shared" si="106"/>
        <v>3.2590629107777212E-4</v>
      </c>
      <c r="AS55" s="5">
        <f t="shared" si="106"/>
        <v>3.3676983411369782E-4</v>
      </c>
      <c r="AT55" s="5">
        <f t="shared" si="106"/>
        <v>3.1775863380082781E-4</v>
      </c>
      <c r="AU55" s="5">
        <f t="shared" si="106"/>
        <v>5.0787063692952822E-4</v>
      </c>
      <c r="AV55" s="5">
        <f t="shared" si="106"/>
        <v>2.9603154772897631E-4</v>
      </c>
      <c r="AW55" s="5">
        <f t="shared" si="106"/>
        <v>2.9059977621101343E-4</v>
      </c>
      <c r="AX55" s="5">
        <f t="shared" si="106"/>
        <v>3.0417920500592062E-4</v>
      </c>
      <c r="AY55" s="5">
        <f t="shared" si="106"/>
        <v>4.7799589358073241E-4</v>
      </c>
      <c r="AZ55" s="5">
        <f t="shared" si="106"/>
        <v>5.6218835210915686E-4</v>
      </c>
      <c r="BA55" s="5">
        <f t="shared" si="106"/>
        <v>4.589846932678624E-4</v>
      </c>
      <c r="BB55" s="5">
        <f t="shared" si="106"/>
        <v>3.6392869170351219E-4</v>
      </c>
      <c r="BC55" s="5">
        <f t="shared" si="106"/>
        <v>2.7430446165712486E-4</v>
      </c>
      <c r="BD55" s="5">
        <f t="shared" si="106"/>
        <v>2.8516800469305061E-4</v>
      </c>
      <c r="BE55" s="5">
        <f t="shared" si="106"/>
        <v>1.6838491705684891E-4</v>
      </c>
      <c r="BF55" s="5">
        <f t="shared" si="106"/>
        <v>1.032036588412945E-4</v>
      </c>
      <c r="BG55" s="5">
        <f t="shared" si="106"/>
        <v>1.0048777308231307E-4</v>
      </c>
      <c r="BH55" s="5">
        <f t="shared" si="106"/>
        <v>8.4192458528424454E-5</v>
      </c>
      <c r="BI55" s="5">
        <f t="shared" si="106"/>
        <v>9.2340115805368767E-5</v>
      </c>
      <c r="BJ55" s="5">
        <f t="shared" si="106"/>
        <v>5.4317715179628682E-5</v>
      </c>
      <c r="BK55" s="5">
        <f t="shared" si="106"/>
        <v>1.9011200312870039E-5</v>
      </c>
      <c r="BL55" s="5">
        <f t="shared" si="106"/>
        <v>2.7158857589814341E-5</v>
      </c>
      <c r="BM55" s="5">
        <f t="shared" si="106"/>
        <v>8.1476572769443024E-6</v>
      </c>
      <c r="BN55" s="5">
        <f t="shared" ref="BN55:BT55" si="107">BN118/$BU118</f>
        <v>1.6295314553888605E-5</v>
      </c>
      <c r="BO55" s="5">
        <f t="shared" si="107"/>
        <v>5.4317715179628682E-6</v>
      </c>
      <c r="BP55" s="5">
        <f t="shared" si="107"/>
        <v>0</v>
      </c>
      <c r="BQ55" s="5">
        <f t="shared" si="107"/>
        <v>5.4317715179628682E-6</v>
      </c>
      <c r="BR55" s="5">
        <f t="shared" si="107"/>
        <v>5.4317715179628682E-6</v>
      </c>
      <c r="BS55" s="5">
        <f t="shared" si="107"/>
        <v>8.1476572769443024E-6</v>
      </c>
      <c r="BT55" s="5">
        <f t="shared" si="107"/>
        <v>1.8468023161073753E-4</v>
      </c>
    </row>
    <row r="56" spans="1:73" x14ac:dyDescent="0.3">
      <c r="A56" t="s">
        <v>96</v>
      </c>
      <c r="B56" s="5">
        <f t="shared" ref="B56:BM56" si="108">B119/$BU119</f>
        <v>2.3714865578692762E-2</v>
      </c>
      <c r="C56" s="5">
        <f t="shared" si="108"/>
        <v>4.0701715366009618E-2</v>
      </c>
      <c r="D56" s="5">
        <f t="shared" si="108"/>
        <v>4.7374127721093166E-2</v>
      </c>
      <c r="E56" s="5">
        <f t="shared" si="108"/>
        <v>5.6409686118602129E-2</v>
      </c>
      <c r="F56" s="5">
        <f t="shared" si="108"/>
        <v>5.9328866523951182E-2</v>
      </c>
      <c r="G56" s="5">
        <f t="shared" si="108"/>
        <v>6.4499986099140927E-2</v>
      </c>
      <c r="H56" s="5">
        <f t="shared" si="108"/>
        <v>5.5659039728655234E-2</v>
      </c>
      <c r="I56" s="5">
        <f t="shared" si="108"/>
        <v>6.1886624593399872E-2</v>
      </c>
      <c r="J56" s="5">
        <f t="shared" si="108"/>
        <v>5.0877144207512028E-2</v>
      </c>
      <c r="K56" s="5">
        <f t="shared" si="108"/>
        <v>5.5825850037532321E-2</v>
      </c>
      <c r="L56" s="5">
        <f t="shared" si="108"/>
        <v>5.9996107759459537E-2</v>
      </c>
      <c r="M56" s="5">
        <f t="shared" si="108"/>
        <v>5.7855375462203568E-2</v>
      </c>
      <c r="N56" s="5">
        <f t="shared" si="108"/>
        <v>5.0348911562734577E-2</v>
      </c>
      <c r="O56" s="5">
        <f t="shared" si="108"/>
        <v>4.7040507103338985E-2</v>
      </c>
      <c r="P56" s="5">
        <f t="shared" si="108"/>
        <v>5.5686841446801409E-2</v>
      </c>
      <c r="Q56" s="5">
        <f t="shared" si="108"/>
        <v>4.3565292335066307E-2</v>
      </c>
      <c r="R56" s="5">
        <f t="shared" si="108"/>
        <v>4.5789429786760823E-2</v>
      </c>
      <c r="S56" s="5">
        <f t="shared" si="108"/>
        <v>3.48911562734577E-2</v>
      </c>
      <c r="T56" s="5">
        <f t="shared" si="108"/>
        <v>2.3881675887569852E-2</v>
      </c>
      <c r="U56" s="5">
        <f t="shared" si="108"/>
        <v>1.1787928493980929E-2</v>
      </c>
      <c r="V56" s="5">
        <f t="shared" si="108"/>
        <v>7.1728432817148103E-3</v>
      </c>
      <c r="W56" s="5">
        <f t="shared" si="108"/>
        <v>4.6428869304122999E-3</v>
      </c>
      <c r="X56" s="5">
        <f t="shared" si="108"/>
        <v>4.4482749033890297E-3</v>
      </c>
      <c r="Y56" s="5">
        <f t="shared" si="108"/>
        <v>3.642025077149768E-3</v>
      </c>
      <c r="Z56" s="5">
        <f t="shared" si="108"/>
        <v>3.8088353860268563E-3</v>
      </c>
      <c r="AA56" s="5">
        <f t="shared" si="108"/>
        <v>2.8635769690566878E-3</v>
      </c>
      <c r="AB56" s="5">
        <f t="shared" si="108"/>
        <v>3.6142233590035866E-3</v>
      </c>
      <c r="AC56" s="5">
        <f t="shared" si="108"/>
        <v>3.2806027412494092E-3</v>
      </c>
      <c r="AD56" s="5">
        <f t="shared" si="108"/>
        <v>3.9200422586115821E-3</v>
      </c>
      <c r="AE56" s="5">
        <f t="shared" si="108"/>
        <v>4.1980594400733966E-3</v>
      </c>
      <c r="AF56" s="5">
        <f t="shared" si="108"/>
        <v>8.3405154438544302E-4</v>
      </c>
      <c r="AG56" s="5">
        <f t="shared" si="108"/>
        <v>1.2510773165781645E-3</v>
      </c>
      <c r="AH56" s="5">
        <f t="shared" si="108"/>
        <v>1.1120687258472574E-3</v>
      </c>
      <c r="AI56" s="5">
        <f t="shared" si="108"/>
        <v>1.1954738802858016E-3</v>
      </c>
      <c r="AJ56" s="5">
        <f t="shared" si="108"/>
        <v>1.1398704439934389E-3</v>
      </c>
      <c r="AK56" s="5">
        <f t="shared" si="108"/>
        <v>1.4178876254552532E-3</v>
      </c>
      <c r="AL56" s="5">
        <f t="shared" si="108"/>
        <v>8.6185326253162447E-4</v>
      </c>
      <c r="AM56" s="5">
        <f t="shared" si="108"/>
        <v>5.8383608106981017E-4</v>
      </c>
      <c r="AN56" s="5">
        <f t="shared" si="108"/>
        <v>5.8383608106981017E-4</v>
      </c>
      <c r="AO56" s="5">
        <f t="shared" si="108"/>
        <v>4.7262920848508436E-4</v>
      </c>
      <c r="AP56" s="5">
        <f t="shared" si="108"/>
        <v>2.2241374516945148E-4</v>
      </c>
      <c r="AQ56" s="5">
        <f t="shared" si="108"/>
        <v>1.9461202702327003E-4</v>
      </c>
      <c r="AR56" s="5">
        <f t="shared" si="108"/>
        <v>1.668103088770886E-4</v>
      </c>
      <c r="AS56" s="5">
        <f t="shared" si="108"/>
        <v>1.1120687258472574E-4</v>
      </c>
      <c r="AT56" s="5">
        <f t="shared" si="108"/>
        <v>2.2241374516945148E-4</v>
      </c>
      <c r="AU56" s="5">
        <f t="shared" si="108"/>
        <v>2.2241374516945148E-4</v>
      </c>
      <c r="AV56" s="5">
        <f t="shared" si="108"/>
        <v>5.560343629236287E-5</v>
      </c>
      <c r="AW56" s="5">
        <f t="shared" si="108"/>
        <v>5.560343629236287E-5</v>
      </c>
      <c r="AX56" s="5">
        <f t="shared" si="108"/>
        <v>8.3405154438544302E-5</v>
      </c>
      <c r="AY56" s="5">
        <f t="shared" si="108"/>
        <v>1.1120687258472574E-4</v>
      </c>
      <c r="AZ56" s="5">
        <f t="shared" si="108"/>
        <v>5.560343629236287E-5</v>
      </c>
      <c r="BA56" s="5">
        <f t="shared" si="108"/>
        <v>0</v>
      </c>
      <c r="BB56" s="5">
        <f t="shared" si="108"/>
        <v>1.1120687258472574E-4</v>
      </c>
      <c r="BC56" s="5">
        <f t="shared" si="108"/>
        <v>5.560343629236287E-5</v>
      </c>
      <c r="BD56" s="5">
        <f t="shared" si="108"/>
        <v>0</v>
      </c>
      <c r="BE56" s="5">
        <f t="shared" si="108"/>
        <v>0</v>
      </c>
      <c r="BF56" s="5">
        <f t="shared" si="108"/>
        <v>0</v>
      </c>
      <c r="BG56" s="5">
        <f t="shared" si="108"/>
        <v>2.7801718146181435E-5</v>
      </c>
      <c r="BH56" s="5">
        <f t="shared" si="108"/>
        <v>0</v>
      </c>
      <c r="BI56" s="5">
        <f t="shared" si="108"/>
        <v>2.7801718146181435E-5</v>
      </c>
      <c r="BJ56" s="5">
        <f t="shared" si="108"/>
        <v>0</v>
      </c>
      <c r="BK56" s="5">
        <f t="shared" si="108"/>
        <v>0</v>
      </c>
      <c r="BL56" s="5">
        <f t="shared" si="108"/>
        <v>0</v>
      </c>
      <c r="BM56" s="5">
        <f t="shared" si="108"/>
        <v>0</v>
      </c>
      <c r="BN56" s="5">
        <f t="shared" ref="BN56:BT56" si="109">BN119/$BU119</f>
        <v>0</v>
      </c>
      <c r="BO56" s="5">
        <f t="shared" si="109"/>
        <v>0</v>
      </c>
      <c r="BP56" s="5">
        <f t="shared" si="109"/>
        <v>0</v>
      </c>
      <c r="BQ56" s="5">
        <f t="shared" si="109"/>
        <v>0</v>
      </c>
      <c r="BR56" s="5">
        <f t="shared" si="109"/>
        <v>0</v>
      </c>
      <c r="BS56" s="5">
        <f t="shared" si="109"/>
        <v>0</v>
      </c>
      <c r="BT56" s="5">
        <f t="shared" si="109"/>
        <v>1.1120687258472574E-4</v>
      </c>
    </row>
    <row r="57" spans="1:73" x14ac:dyDescent="0.3">
      <c r="A57" t="s">
        <v>144</v>
      </c>
      <c r="B57" s="5">
        <f t="shared" ref="B57:BM57" si="110">B120/$BU120</f>
        <v>0</v>
      </c>
      <c r="C57" s="5">
        <f t="shared" si="110"/>
        <v>0</v>
      </c>
      <c r="D57" s="5">
        <f t="shared" si="110"/>
        <v>0</v>
      </c>
      <c r="E57" s="5">
        <f t="shared" si="110"/>
        <v>0</v>
      </c>
      <c r="F57" s="5">
        <f t="shared" si="110"/>
        <v>0</v>
      </c>
      <c r="G57" s="5">
        <f t="shared" si="110"/>
        <v>0</v>
      </c>
      <c r="H57" s="5">
        <f t="shared" si="110"/>
        <v>0</v>
      </c>
      <c r="I57" s="5">
        <f t="shared" si="110"/>
        <v>6.3877355477483233E-4</v>
      </c>
      <c r="J57" s="5">
        <f t="shared" si="110"/>
        <v>9.5816033216224845E-4</v>
      </c>
      <c r="K57" s="5">
        <f t="shared" si="110"/>
        <v>1.5969338869370809E-3</v>
      </c>
      <c r="L57" s="5">
        <f t="shared" si="110"/>
        <v>0</v>
      </c>
      <c r="M57" s="5">
        <f t="shared" si="110"/>
        <v>3.1938677738741617E-4</v>
      </c>
      <c r="N57" s="5">
        <f t="shared" si="110"/>
        <v>0</v>
      </c>
      <c r="O57" s="5">
        <f t="shared" si="110"/>
        <v>0</v>
      </c>
      <c r="P57" s="5">
        <f t="shared" si="110"/>
        <v>0</v>
      </c>
      <c r="Q57" s="5">
        <f t="shared" si="110"/>
        <v>0</v>
      </c>
      <c r="R57" s="5">
        <f t="shared" si="110"/>
        <v>0</v>
      </c>
      <c r="S57" s="5">
        <f t="shared" si="110"/>
        <v>0</v>
      </c>
      <c r="T57" s="5">
        <f t="shared" si="110"/>
        <v>0</v>
      </c>
      <c r="U57" s="5">
        <f t="shared" si="110"/>
        <v>3.1938677738741617E-4</v>
      </c>
      <c r="V57" s="5">
        <f t="shared" si="110"/>
        <v>5.4295752155860749E-3</v>
      </c>
      <c r="W57" s="5">
        <f t="shared" si="110"/>
        <v>5.4295752155860749E-3</v>
      </c>
      <c r="X57" s="5">
        <f t="shared" si="110"/>
        <v>1.085915043117215E-2</v>
      </c>
      <c r="Y57" s="5">
        <f t="shared" si="110"/>
        <v>2.0121366975407218E-2</v>
      </c>
      <c r="Z57" s="5">
        <f t="shared" si="110"/>
        <v>1.341424465027148E-2</v>
      </c>
      <c r="AA57" s="5">
        <f t="shared" si="110"/>
        <v>1.5011178537208559E-2</v>
      </c>
      <c r="AB57" s="5">
        <f t="shared" si="110"/>
        <v>1.6288725646758224E-2</v>
      </c>
      <c r="AC57" s="5">
        <f t="shared" si="110"/>
        <v>1.5969338869370808E-2</v>
      </c>
      <c r="AD57" s="5">
        <f t="shared" si="110"/>
        <v>1.5649952091983391E-2</v>
      </c>
      <c r="AE57" s="5">
        <f t="shared" si="110"/>
        <v>0.20249121686362184</v>
      </c>
      <c r="AF57" s="5">
        <f t="shared" si="110"/>
        <v>0.13382305972532738</v>
      </c>
      <c r="AG57" s="5">
        <f t="shared" si="110"/>
        <v>8.6873203449377198E-2</v>
      </c>
      <c r="AH57" s="5">
        <f t="shared" si="110"/>
        <v>9.006707122325136E-2</v>
      </c>
      <c r="AI57" s="5">
        <f t="shared" si="110"/>
        <v>8.1124241456403706E-2</v>
      </c>
      <c r="AJ57" s="5">
        <f t="shared" si="110"/>
        <v>5.4934525710635583E-2</v>
      </c>
      <c r="AK57" s="5">
        <f t="shared" si="110"/>
        <v>5.5573299265410409E-2</v>
      </c>
      <c r="AL57" s="5">
        <f t="shared" si="110"/>
        <v>4.758862983072501E-2</v>
      </c>
      <c r="AM57" s="5">
        <f t="shared" si="110"/>
        <v>2.6509102523155543E-2</v>
      </c>
      <c r="AN57" s="5">
        <f t="shared" si="110"/>
        <v>2.0121366975407218E-2</v>
      </c>
      <c r="AO57" s="5">
        <f t="shared" si="110"/>
        <v>1.6288725646758224E-2</v>
      </c>
      <c r="AP57" s="5">
        <f t="shared" si="110"/>
        <v>1.5011178537208559E-2</v>
      </c>
      <c r="AQ57" s="5">
        <f t="shared" si="110"/>
        <v>8.9428297668476524E-3</v>
      </c>
      <c r="AR57" s="5">
        <f t="shared" si="110"/>
        <v>9.2622165442350687E-3</v>
      </c>
      <c r="AS57" s="5">
        <f t="shared" si="110"/>
        <v>5.4295752155860749E-3</v>
      </c>
      <c r="AT57" s="5">
        <f t="shared" si="110"/>
        <v>4.4714148834238262E-3</v>
      </c>
      <c r="AU57" s="5">
        <f t="shared" si="110"/>
        <v>4.7908016608112424E-3</v>
      </c>
      <c r="AV57" s="5">
        <f t="shared" si="110"/>
        <v>2.5550942190993293E-3</v>
      </c>
      <c r="AW57" s="5">
        <f t="shared" si="110"/>
        <v>2.2357074417119131E-3</v>
      </c>
      <c r="AX57" s="5">
        <f t="shared" si="110"/>
        <v>1.5969338869370809E-3</v>
      </c>
      <c r="AY57" s="5">
        <f t="shared" si="110"/>
        <v>6.3877355477483233E-4</v>
      </c>
      <c r="AZ57" s="5">
        <f t="shared" si="110"/>
        <v>3.1938677738741617E-4</v>
      </c>
      <c r="BA57" s="5">
        <f t="shared" si="110"/>
        <v>0</v>
      </c>
      <c r="BB57" s="5">
        <f t="shared" si="110"/>
        <v>0</v>
      </c>
      <c r="BC57" s="5">
        <f t="shared" si="110"/>
        <v>6.3877355477483233E-4</v>
      </c>
      <c r="BD57" s="5">
        <f t="shared" si="110"/>
        <v>3.1938677738741617E-4</v>
      </c>
      <c r="BE57" s="5">
        <f t="shared" si="110"/>
        <v>6.3877355477483233E-4</v>
      </c>
      <c r="BF57" s="5">
        <f t="shared" si="110"/>
        <v>3.1938677738741617E-4</v>
      </c>
      <c r="BG57" s="5">
        <f t="shared" si="110"/>
        <v>0</v>
      </c>
      <c r="BH57" s="5">
        <f t="shared" si="110"/>
        <v>0</v>
      </c>
      <c r="BI57" s="5">
        <f t="shared" si="110"/>
        <v>0</v>
      </c>
      <c r="BJ57" s="5">
        <f t="shared" si="110"/>
        <v>0</v>
      </c>
      <c r="BK57" s="5">
        <f t="shared" si="110"/>
        <v>3.1938677738741617E-4</v>
      </c>
      <c r="BL57" s="5">
        <f t="shared" si="110"/>
        <v>0</v>
      </c>
      <c r="BM57" s="5">
        <f t="shared" si="110"/>
        <v>3.1938677738741617E-4</v>
      </c>
      <c r="BN57" s="5">
        <f t="shared" ref="BN57:BT57" si="111">BN120/$BU120</f>
        <v>0</v>
      </c>
      <c r="BO57" s="5">
        <f t="shared" si="111"/>
        <v>3.1938677738741617E-4</v>
      </c>
      <c r="BP57" s="5">
        <f t="shared" si="111"/>
        <v>0</v>
      </c>
      <c r="BQ57" s="5">
        <f t="shared" si="111"/>
        <v>0</v>
      </c>
      <c r="BR57" s="5">
        <f t="shared" si="111"/>
        <v>0</v>
      </c>
      <c r="BS57" s="5">
        <f t="shared" si="111"/>
        <v>0</v>
      </c>
      <c r="BT57" s="5">
        <f t="shared" si="111"/>
        <v>4.4714148834238262E-3</v>
      </c>
    </row>
    <row r="58" spans="1:73" x14ac:dyDescent="0.3">
      <c r="A58" t="s">
        <v>85</v>
      </c>
      <c r="B58" s="5">
        <f t="shared" ref="B58:BM58" si="112">B121/$BU121</f>
        <v>0</v>
      </c>
      <c r="C58" s="5">
        <f t="shared" si="112"/>
        <v>0</v>
      </c>
      <c r="D58" s="5">
        <f t="shared" si="112"/>
        <v>0</v>
      </c>
      <c r="E58" s="5">
        <f t="shared" si="112"/>
        <v>0</v>
      </c>
      <c r="F58" s="5">
        <f t="shared" si="112"/>
        <v>7.51597143930853E-5</v>
      </c>
      <c r="G58" s="5">
        <f t="shared" si="112"/>
        <v>0</v>
      </c>
      <c r="H58" s="5">
        <f t="shared" si="112"/>
        <v>0</v>
      </c>
      <c r="I58" s="5">
        <f t="shared" si="112"/>
        <v>0</v>
      </c>
      <c r="J58" s="5">
        <f t="shared" si="112"/>
        <v>0</v>
      </c>
      <c r="K58" s="5">
        <f t="shared" si="112"/>
        <v>0</v>
      </c>
      <c r="L58" s="5">
        <f t="shared" si="112"/>
        <v>0</v>
      </c>
      <c r="M58" s="5">
        <f t="shared" si="112"/>
        <v>0</v>
      </c>
      <c r="N58" s="5">
        <f t="shared" si="112"/>
        <v>0</v>
      </c>
      <c r="O58" s="5">
        <f t="shared" si="112"/>
        <v>0</v>
      </c>
      <c r="P58" s="5">
        <f t="shared" si="112"/>
        <v>0</v>
      </c>
      <c r="Q58" s="5">
        <f t="shared" si="112"/>
        <v>0</v>
      </c>
      <c r="R58" s="5">
        <f t="shared" si="112"/>
        <v>0</v>
      </c>
      <c r="S58" s="5">
        <f t="shared" si="112"/>
        <v>0</v>
      </c>
      <c r="T58" s="5">
        <f t="shared" si="112"/>
        <v>0</v>
      </c>
      <c r="U58" s="5">
        <f t="shared" si="112"/>
        <v>7.51597143930853E-5</v>
      </c>
      <c r="V58" s="5">
        <f t="shared" si="112"/>
        <v>0</v>
      </c>
      <c r="W58" s="5">
        <f t="shared" si="112"/>
        <v>7.51597143930853E-5</v>
      </c>
      <c r="X58" s="5">
        <f t="shared" si="112"/>
        <v>7.51597143930853E-5</v>
      </c>
      <c r="Y58" s="5">
        <f t="shared" si="112"/>
        <v>2.2547914317925591E-4</v>
      </c>
      <c r="Z58" s="5">
        <f t="shared" si="112"/>
        <v>1.6535137166478768E-3</v>
      </c>
      <c r="AA58" s="5">
        <f t="shared" si="112"/>
        <v>5.1860202931228857E-3</v>
      </c>
      <c r="AB58" s="5">
        <f t="shared" si="112"/>
        <v>6.7643742953776777E-4</v>
      </c>
      <c r="AC58" s="5">
        <f t="shared" si="112"/>
        <v>6.012777151446824E-4</v>
      </c>
      <c r="AD58" s="5">
        <f t="shared" si="112"/>
        <v>1.503194287861706E-4</v>
      </c>
      <c r="AE58" s="5">
        <f t="shared" si="112"/>
        <v>1.8714768883878241E-2</v>
      </c>
      <c r="AF58" s="5">
        <f t="shared" si="112"/>
        <v>1.2251033446072906E-2</v>
      </c>
      <c r="AG58" s="5">
        <f t="shared" si="112"/>
        <v>1.3378429161969185E-2</v>
      </c>
      <c r="AH58" s="5">
        <f t="shared" si="112"/>
        <v>1.0372040586245771E-2</v>
      </c>
      <c r="AI58" s="5">
        <f t="shared" si="112"/>
        <v>5.2611800075159712E-3</v>
      </c>
      <c r="AJ58" s="5">
        <f t="shared" si="112"/>
        <v>4.8628335212326193E-2</v>
      </c>
      <c r="AK58" s="5">
        <f t="shared" si="112"/>
        <v>0.10710259301014656</v>
      </c>
      <c r="AL58" s="5">
        <f t="shared" si="112"/>
        <v>7.3130402104471998E-2</v>
      </c>
      <c r="AM58" s="5">
        <f t="shared" si="112"/>
        <v>1.5933859451334086E-2</v>
      </c>
      <c r="AN58" s="5">
        <f t="shared" si="112"/>
        <v>8.1999248402856065E-2</v>
      </c>
      <c r="AO58" s="5">
        <f t="shared" si="112"/>
        <v>6.2608042089440055E-2</v>
      </c>
      <c r="AP58" s="5">
        <f t="shared" si="112"/>
        <v>6.4111236377301761E-2</v>
      </c>
      <c r="AQ58" s="5">
        <f t="shared" si="112"/>
        <v>5.6595264937993238E-2</v>
      </c>
      <c r="AR58" s="5">
        <f t="shared" si="112"/>
        <v>5.9751972942502819E-2</v>
      </c>
      <c r="AS58" s="5">
        <f t="shared" si="112"/>
        <v>3.6677940623825629E-2</v>
      </c>
      <c r="AT58" s="5">
        <f t="shared" si="112"/>
        <v>3.3821871476888386E-2</v>
      </c>
      <c r="AU58" s="5">
        <f t="shared" si="112"/>
        <v>2.7057497181510709E-2</v>
      </c>
      <c r="AV58" s="5">
        <f t="shared" si="112"/>
        <v>3.9383690341976703E-2</v>
      </c>
      <c r="AW58" s="5">
        <f t="shared" si="112"/>
        <v>1.8564449455092072E-2</v>
      </c>
      <c r="AX58" s="5">
        <f t="shared" si="112"/>
        <v>2.2998872604284102E-2</v>
      </c>
      <c r="AY58" s="5">
        <f t="shared" si="112"/>
        <v>6.0879368658399097E-3</v>
      </c>
      <c r="AZ58" s="5">
        <f t="shared" si="112"/>
        <v>1.7662532882375046E-2</v>
      </c>
      <c r="BA58" s="5">
        <f t="shared" si="112"/>
        <v>2.2623074032318675E-2</v>
      </c>
      <c r="BB58" s="5">
        <f t="shared" si="112"/>
        <v>2.2322435174746337E-2</v>
      </c>
      <c r="BC58" s="5">
        <f t="shared" si="112"/>
        <v>1.9466366027809094E-2</v>
      </c>
      <c r="BD58" s="5">
        <f t="shared" si="112"/>
        <v>2.2547914317925591E-2</v>
      </c>
      <c r="BE58" s="5">
        <f t="shared" si="112"/>
        <v>1.7662532882375046E-2</v>
      </c>
      <c r="BF58" s="5">
        <f t="shared" si="112"/>
        <v>2.3524990605035701E-2</v>
      </c>
      <c r="BG58" s="5">
        <f t="shared" si="112"/>
        <v>2.1195039458850057E-2</v>
      </c>
      <c r="BH58" s="5">
        <f t="shared" si="112"/>
        <v>7.7414505824877867E-3</v>
      </c>
      <c r="BI58" s="5">
        <f t="shared" si="112"/>
        <v>1.503194287861706E-4</v>
      </c>
      <c r="BJ58" s="5">
        <f t="shared" si="112"/>
        <v>1.503194287861706E-4</v>
      </c>
      <c r="BK58" s="5">
        <f t="shared" si="112"/>
        <v>0</v>
      </c>
      <c r="BL58" s="5">
        <f t="shared" si="112"/>
        <v>7.51597143930853E-5</v>
      </c>
      <c r="BM58" s="5">
        <f t="shared" si="112"/>
        <v>0</v>
      </c>
      <c r="BN58" s="5">
        <f t="shared" ref="BN58:BT58" si="113">BN121/$BU121</f>
        <v>7.51597143930853E-5</v>
      </c>
      <c r="BO58" s="5">
        <f t="shared" si="113"/>
        <v>0</v>
      </c>
      <c r="BP58" s="5">
        <f t="shared" si="113"/>
        <v>1.503194287861706E-4</v>
      </c>
      <c r="BQ58" s="5">
        <f t="shared" si="113"/>
        <v>0</v>
      </c>
      <c r="BR58" s="5">
        <f t="shared" si="113"/>
        <v>0</v>
      </c>
      <c r="BS58" s="5">
        <f t="shared" si="113"/>
        <v>0</v>
      </c>
      <c r="BT58" s="5">
        <f t="shared" si="113"/>
        <v>1.4280345734686208E-3</v>
      </c>
    </row>
    <row r="59" spans="1:73" x14ac:dyDescent="0.3">
      <c r="A59" t="s">
        <v>19</v>
      </c>
      <c r="B59" s="5">
        <f t="shared" ref="B59:BM59" si="114">B122/$BU122</f>
        <v>0</v>
      </c>
      <c r="C59" s="5">
        <f t="shared" si="114"/>
        <v>0</v>
      </c>
      <c r="D59" s="5">
        <f t="shared" si="114"/>
        <v>0</v>
      </c>
      <c r="E59" s="5">
        <f t="shared" si="114"/>
        <v>0</v>
      </c>
      <c r="F59" s="5">
        <f t="shared" si="114"/>
        <v>0</v>
      </c>
      <c r="G59" s="5">
        <f t="shared" si="114"/>
        <v>0</v>
      </c>
      <c r="H59" s="5">
        <f t="shared" si="114"/>
        <v>0</v>
      </c>
      <c r="I59" s="5">
        <f t="shared" si="114"/>
        <v>0</v>
      </c>
      <c r="J59" s="5">
        <f t="shared" si="114"/>
        <v>0</v>
      </c>
      <c r="K59" s="5">
        <f t="shared" si="114"/>
        <v>0</v>
      </c>
      <c r="L59" s="5">
        <f t="shared" si="114"/>
        <v>0</v>
      </c>
      <c r="M59" s="5">
        <f t="shared" si="114"/>
        <v>0</v>
      </c>
      <c r="N59" s="5">
        <f t="shared" si="114"/>
        <v>0</v>
      </c>
      <c r="O59" s="5">
        <f t="shared" si="114"/>
        <v>0</v>
      </c>
      <c r="P59" s="5">
        <f t="shared" si="114"/>
        <v>0</v>
      </c>
      <c r="Q59" s="5">
        <f t="shared" si="114"/>
        <v>0</v>
      </c>
      <c r="R59" s="5">
        <f t="shared" si="114"/>
        <v>6.93000693000693E-4</v>
      </c>
      <c r="S59" s="5">
        <f t="shared" si="114"/>
        <v>6.2370062370062374E-3</v>
      </c>
      <c r="T59" s="5">
        <f t="shared" si="114"/>
        <v>2.0790020790020791E-3</v>
      </c>
      <c r="U59" s="5">
        <f t="shared" si="114"/>
        <v>0</v>
      </c>
      <c r="V59" s="5">
        <f t="shared" si="114"/>
        <v>6.93000693000693E-4</v>
      </c>
      <c r="W59" s="5">
        <f t="shared" si="114"/>
        <v>6.93000693000693E-4</v>
      </c>
      <c r="X59" s="5">
        <f t="shared" si="114"/>
        <v>6.2370062370062374E-3</v>
      </c>
      <c r="Y59" s="5">
        <f t="shared" si="114"/>
        <v>4.9896049896049899E-2</v>
      </c>
      <c r="Z59" s="5">
        <f t="shared" si="114"/>
        <v>1.386001386001386E-2</v>
      </c>
      <c r="AA59" s="5">
        <f t="shared" si="114"/>
        <v>5.544005544005544E-3</v>
      </c>
      <c r="AB59" s="5">
        <f t="shared" si="114"/>
        <v>2.0790020790020791E-3</v>
      </c>
      <c r="AC59" s="5">
        <f t="shared" si="114"/>
        <v>6.93000693000693E-4</v>
      </c>
      <c r="AD59" s="5">
        <f t="shared" si="114"/>
        <v>2.772002772002772E-3</v>
      </c>
      <c r="AE59" s="5">
        <f t="shared" si="114"/>
        <v>6.93000693000693E-4</v>
      </c>
      <c r="AF59" s="5">
        <f t="shared" si="114"/>
        <v>2.772002772002772E-3</v>
      </c>
      <c r="AG59" s="5">
        <f t="shared" si="114"/>
        <v>0</v>
      </c>
      <c r="AH59" s="5">
        <f t="shared" si="114"/>
        <v>1.386001386001386E-3</v>
      </c>
      <c r="AI59" s="5">
        <f t="shared" si="114"/>
        <v>2.0790020790020791E-3</v>
      </c>
      <c r="AJ59" s="5">
        <f t="shared" si="114"/>
        <v>3.4650034650034649E-3</v>
      </c>
      <c r="AK59" s="5">
        <f t="shared" si="114"/>
        <v>2.772002772002772E-3</v>
      </c>
      <c r="AL59" s="5">
        <f t="shared" si="114"/>
        <v>0.17740817740817741</v>
      </c>
      <c r="AM59" s="5">
        <f t="shared" si="114"/>
        <v>0.1968121968121968</v>
      </c>
      <c r="AN59" s="5">
        <f t="shared" si="114"/>
        <v>0.15315315315315314</v>
      </c>
      <c r="AO59" s="5">
        <f t="shared" si="114"/>
        <v>0.17602217602217601</v>
      </c>
      <c r="AP59" s="5">
        <f t="shared" si="114"/>
        <v>0.1677061677061677</v>
      </c>
      <c r="AQ59" s="5">
        <f t="shared" si="114"/>
        <v>4.1580041580041582E-3</v>
      </c>
      <c r="AR59" s="5">
        <f t="shared" si="114"/>
        <v>2.0790020790020791E-3</v>
      </c>
      <c r="AS59" s="5">
        <f t="shared" si="114"/>
        <v>4.1580041580041582E-3</v>
      </c>
      <c r="AT59" s="5">
        <f t="shared" si="114"/>
        <v>1.386001386001386E-3</v>
      </c>
      <c r="AU59" s="5">
        <f t="shared" si="114"/>
        <v>2.0790020790020791E-3</v>
      </c>
      <c r="AV59" s="5">
        <f t="shared" si="114"/>
        <v>2.0790020790020791E-3</v>
      </c>
      <c r="AW59" s="5">
        <f t="shared" si="114"/>
        <v>2.0790020790020791E-3</v>
      </c>
      <c r="AX59" s="5">
        <f t="shared" si="114"/>
        <v>1.386001386001386E-3</v>
      </c>
      <c r="AY59" s="5">
        <f t="shared" si="114"/>
        <v>6.93000693000693E-4</v>
      </c>
      <c r="AZ59" s="5">
        <f t="shared" si="114"/>
        <v>0</v>
      </c>
      <c r="BA59" s="5">
        <f t="shared" si="114"/>
        <v>1.386001386001386E-3</v>
      </c>
      <c r="BB59" s="5">
        <f t="shared" si="114"/>
        <v>0</v>
      </c>
      <c r="BC59" s="5">
        <f t="shared" si="114"/>
        <v>6.93000693000693E-4</v>
      </c>
      <c r="BD59" s="5">
        <f t="shared" si="114"/>
        <v>6.93000693000693E-4</v>
      </c>
      <c r="BE59" s="5">
        <f t="shared" si="114"/>
        <v>6.93000693000693E-4</v>
      </c>
      <c r="BF59" s="5">
        <f t="shared" si="114"/>
        <v>0</v>
      </c>
      <c r="BG59" s="5">
        <f t="shared" si="114"/>
        <v>0</v>
      </c>
      <c r="BH59" s="5">
        <f t="shared" si="114"/>
        <v>0</v>
      </c>
      <c r="BI59" s="5">
        <f t="shared" si="114"/>
        <v>0</v>
      </c>
      <c r="BJ59" s="5">
        <f t="shared" si="114"/>
        <v>0</v>
      </c>
      <c r="BK59" s="5">
        <f t="shared" si="114"/>
        <v>0</v>
      </c>
      <c r="BL59" s="5">
        <f t="shared" si="114"/>
        <v>0</v>
      </c>
      <c r="BM59" s="5">
        <f t="shared" si="114"/>
        <v>0</v>
      </c>
      <c r="BN59" s="5">
        <f t="shared" ref="BN59:BT59" si="115">BN122/$BU122</f>
        <v>0</v>
      </c>
      <c r="BO59" s="5">
        <f t="shared" si="115"/>
        <v>0</v>
      </c>
      <c r="BP59" s="5">
        <f t="shared" si="115"/>
        <v>0</v>
      </c>
      <c r="BQ59" s="5">
        <f t="shared" si="115"/>
        <v>6.93000693000693E-4</v>
      </c>
      <c r="BR59" s="5">
        <f t="shared" si="115"/>
        <v>0</v>
      </c>
      <c r="BS59" s="5">
        <f t="shared" si="115"/>
        <v>0</v>
      </c>
      <c r="BT59" s="5">
        <f t="shared" si="115"/>
        <v>0</v>
      </c>
    </row>
    <row r="60" spans="1:73" x14ac:dyDescent="0.3">
      <c r="A60" t="s">
        <v>145</v>
      </c>
      <c r="B60" s="5">
        <f t="shared" ref="B60:BM60" si="116">B123/$BU123</f>
        <v>0</v>
      </c>
      <c r="C60" s="5">
        <f t="shared" si="116"/>
        <v>0</v>
      </c>
      <c r="D60" s="5">
        <f t="shared" si="116"/>
        <v>0</v>
      </c>
      <c r="E60" s="5">
        <f t="shared" si="116"/>
        <v>0</v>
      </c>
      <c r="F60" s="5">
        <f t="shared" si="116"/>
        <v>0</v>
      </c>
      <c r="G60" s="5">
        <f t="shared" si="116"/>
        <v>0</v>
      </c>
      <c r="H60" s="5">
        <f t="shared" si="116"/>
        <v>0</v>
      </c>
      <c r="I60" s="5">
        <f t="shared" si="116"/>
        <v>0</v>
      </c>
      <c r="J60" s="5">
        <f t="shared" si="116"/>
        <v>0</v>
      </c>
      <c r="K60" s="5">
        <f t="shared" si="116"/>
        <v>0</v>
      </c>
      <c r="L60" s="5">
        <f t="shared" si="116"/>
        <v>0</v>
      </c>
      <c r="M60" s="5">
        <f t="shared" si="116"/>
        <v>0</v>
      </c>
      <c r="N60" s="5">
        <f t="shared" si="116"/>
        <v>0</v>
      </c>
      <c r="O60" s="5">
        <f t="shared" si="116"/>
        <v>0</v>
      </c>
      <c r="P60" s="5">
        <f t="shared" si="116"/>
        <v>0</v>
      </c>
      <c r="Q60" s="5">
        <f t="shared" si="116"/>
        <v>0</v>
      </c>
      <c r="R60" s="5">
        <f t="shared" si="116"/>
        <v>0</v>
      </c>
      <c r="S60" s="5">
        <f t="shared" si="116"/>
        <v>0</v>
      </c>
      <c r="T60" s="5">
        <f t="shared" si="116"/>
        <v>0</v>
      </c>
      <c r="U60" s="5">
        <f t="shared" si="116"/>
        <v>0</v>
      </c>
      <c r="V60" s="5">
        <f t="shared" si="116"/>
        <v>0</v>
      </c>
      <c r="W60" s="5">
        <f t="shared" si="116"/>
        <v>0</v>
      </c>
      <c r="X60" s="5">
        <f t="shared" si="116"/>
        <v>0</v>
      </c>
      <c r="Y60" s="5">
        <f t="shared" si="116"/>
        <v>0</v>
      </c>
      <c r="Z60" s="5">
        <f t="shared" si="116"/>
        <v>0</v>
      </c>
      <c r="AA60" s="5">
        <f t="shared" si="116"/>
        <v>7.7579519006982156E-4</v>
      </c>
      <c r="AB60" s="5">
        <f t="shared" si="116"/>
        <v>1.5515903801396431E-3</v>
      </c>
      <c r="AC60" s="5">
        <f t="shared" si="116"/>
        <v>7.7579519006982156E-4</v>
      </c>
      <c r="AD60" s="5">
        <f t="shared" si="116"/>
        <v>7.7579519006982156E-4</v>
      </c>
      <c r="AE60" s="5">
        <f t="shared" si="116"/>
        <v>0</v>
      </c>
      <c r="AF60" s="5">
        <f t="shared" si="116"/>
        <v>2.3273855702094647E-3</v>
      </c>
      <c r="AG60" s="5">
        <f t="shared" si="116"/>
        <v>0</v>
      </c>
      <c r="AH60" s="5">
        <f t="shared" si="116"/>
        <v>1.5515903801396431E-3</v>
      </c>
      <c r="AI60" s="5">
        <f t="shared" si="116"/>
        <v>0</v>
      </c>
      <c r="AJ60" s="5">
        <f t="shared" si="116"/>
        <v>7.7579519006982156E-4</v>
      </c>
      <c r="AK60" s="5">
        <f t="shared" si="116"/>
        <v>7.7579519006982156E-4</v>
      </c>
      <c r="AL60" s="5">
        <f t="shared" si="116"/>
        <v>7.7579519006982156E-4</v>
      </c>
      <c r="AM60" s="5">
        <f t="shared" si="116"/>
        <v>3.1031807602792862E-3</v>
      </c>
      <c r="AN60" s="5">
        <f t="shared" si="116"/>
        <v>3.1031807602792862E-3</v>
      </c>
      <c r="AO60" s="5">
        <f t="shared" si="116"/>
        <v>5.4305663304887508E-2</v>
      </c>
      <c r="AP60" s="5">
        <f t="shared" si="116"/>
        <v>9.2319627618308767E-2</v>
      </c>
      <c r="AQ60" s="5">
        <f t="shared" si="116"/>
        <v>0.10938712179984485</v>
      </c>
      <c r="AR60" s="5">
        <f t="shared" si="116"/>
        <v>8.6113266097750191E-2</v>
      </c>
      <c r="AS60" s="5">
        <f t="shared" si="116"/>
        <v>0.10550814584949574</v>
      </c>
      <c r="AT60" s="5">
        <f t="shared" si="116"/>
        <v>7.7579519006982151E-2</v>
      </c>
      <c r="AU60" s="5">
        <f t="shared" si="116"/>
        <v>7.5252133436772686E-2</v>
      </c>
      <c r="AV60" s="5">
        <f t="shared" si="116"/>
        <v>6.9045771916214124E-2</v>
      </c>
      <c r="AW60" s="5">
        <f t="shared" si="116"/>
        <v>7.5252133436772686E-2</v>
      </c>
      <c r="AX60" s="5">
        <f t="shared" si="116"/>
        <v>6.1287820015515901E-2</v>
      </c>
      <c r="AY60" s="5">
        <f t="shared" si="116"/>
        <v>5.5857253685027156E-2</v>
      </c>
      <c r="AZ60" s="5">
        <f t="shared" si="116"/>
        <v>3.6462373933281611E-2</v>
      </c>
      <c r="BA60" s="5">
        <f t="shared" si="116"/>
        <v>1.8619084561675717E-2</v>
      </c>
      <c r="BB60" s="5">
        <f t="shared" si="116"/>
        <v>5.2754072924747868E-2</v>
      </c>
      <c r="BC60" s="5">
        <f t="shared" si="116"/>
        <v>7.7579519006982156E-3</v>
      </c>
      <c r="BD60" s="5">
        <f t="shared" si="116"/>
        <v>0</v>
      </c>
      <c r="BE60" s="5">
        <f t="shared" si="116"/>
        <v>0</v>
      </c>
      <c r="BF60" s="5">
        <f t="shared" si="116"/>
        <v>7.7579519006982156E-4</v>
      </c>
      <c r="BG60" s="5">
        <f t="shared" si="116"/>
        <v>0</v>
      </c>
      <c r="BH60" s="5">
        <f t="shared" si="116"/>
        <v>0</v>
      </c>
      <c r="BI60" s="5">
        <f t="shared" si="116"/>
        <v>0</v>
      </c>
      <c r="BJ60" s="5">
        <f t="shared" si="116"/>
        <v>0</v>
      </c>
      <c r="BK60" s="5">
        <f t="shared" si="116"/>
        <v>0</v>
      </c>
      <c r="BL60" s="5">
        <f t="shared" si="116"/>
        <v>0</v>
      </c>
      <c r="BM60" s="5">
        <f t="shared" si="116"/>
        <v>0</v>
      </c>
      <c r="BN60" s="5">
        <f t="shared" ref="BN60:BT60" si="117">BN123/$BU123</f>
        <v>0</v>
      </c>
      <c r="BO60" s="5">
        <f t="shared" si="117"/>
        <v>0</v>
      </c>
      <c r="BP60" s="5">
        <f t="shared" si="117"/>
        <v>0</v>
      </c>
      <c r="BQ60" s="5">
        <f t="shared" si="117"/>
        <v>0</v>
      </c>
      <c r="BR60" s="5">
        <f t="shared" si="117"/>
        <v>0</v>
      </c>
      <c r="BS60" s="5">
        <f t="shared" si="117"/>
        <v>0</v>
      </c>
      <c r="BT60" s="5">
        <f t="shared" si="117"/>
        <v>5.4305663304887513E-3</v>
      </c>
    </row>
    <row r="61" spans="1:73" x14ac:dyDescent="0.3">
      <c r="A61" t="s">
        <v>146</v>
      </c>
      <c r="B61" s="5">
        <f t="shared" ref="B61:BM61" si="118">B124/$BU124</f>
        <v>1.9755221072785639E-2</v>
      </c>
      <c r="C61" s="5">
        <f t="shared" si="118"/>
        <v>2.9400151628584607E-2</v>
      </c>
      <c r="D61" s="5">
        <f t="shared" si="118"/>
        <v>3.2286331839796588E-2</v>
      </c>
      <c r="E61" s="5">
        <f t="shared" si="118"/>
        <v>3.4758492200736124E-2</v>
      </c>
      <c r="F61" s="5">
        <f t="shared" si="118"/>
        <v>3.6184881306405826E-2</v>
      </c>
      <c r="G61" s="5">
        <f t="shared" si="118"/>
        <v>3.7496012893996691E-2</v>
      </c>
      <c r="H61" s="5">
        <f t="shared" si="118"/>
        <v>3.9388586701591691E-2</v>
      </c>
      <c r="I61" s="5">
        <f t="shared" si="118"/>
        <v>3.99720907734398E-2</v>
      </c>
      <c r="J61" s="5">
        <f t="shared" si="118"/>
        <v>3.9653122293175129E-2</v>
      </c>
      <c r="K61" s="5">
        <f t="shared" si="118"/>
        <v>4.3105280835561338E-2</v>
      </c>
      <c r="L61" s="5">
        <f t="shared" si="118"/>
        <v>4.437538157145688E-2</v>
      </c>
      <c r="M61" s="5">
        <f t="shared" si="118"/>
        <v>5.0041350438731147E-2</v>
      </c>
      <c r="N61" s="5">
        <f t="shared" si="118"/>
        <v>4.8583827370217249E-2</v>
      </c>
      <c r="O61" s="5">
        <f t="shared" si="118"/>
        <v>4.9564650292401521E-2</v>
      </c>
      <c r="P61" s="5">
        <f t="shared" si="118"/>
        <v>5.6026081601085687E-2</v>
      </c>
      <c r="Q61" s="5">
        <f t="shared" si="118"/>
        <v>5.9242570477704266E-2</v>
      </c>
      <c r="R61" s="5">
        <f t="shared" si="118"/>
        <v>5.4174332460001619E-2</v>
      </c>
      <c r="S61" s="5">
        <f t="shared" si="118"/>
        <v>5.2691448613806695E-2</v>
      </c>
      <c r="T61" s="5">
        <f t="shared" si="118"/>
        <v>3.9485699923443439E-2</v>
      </c>
      <c r="U61" s="5">
        <f t="shared" si="118"/>
        <v>2.5580364902415643E-2</v>
      </c>
      <c r="V61" s="5">
        <f t="shared" si="118"/>
        <v>1.3626572651720853E-2</v>
      </c>
      <c r="W61" s="5">
        <f t="shared" si="118"/>
        <v>1.2659357951706893E-2</v>
      </c>
      <c r="X61" s="5">
        <f t="shared" si="118"/>
        <v>1.1467813771067229E-2</v>
      </c>
      <c r="Y61" s="5">
        <f t="shared" si="118"/>
        <v>8.5564789673586179E-3</v>
      </c>
      <c r="Z61" s="5">
        <f t="shared" si="118"/>
        <v>1.1138948401951419E-2</v>
      </c>
      <c r="AA61" s="5">
        <f t="shared" si="118"/>
        <v>9.240395224008862E-3</v>
      </c>
      <c r="AB61" s="5">
        <f t="shared" si="118"/>
        <v>7.6948310817567551E-3</v>
      </c>
      <c r="AC61" s="5">
        <f t="shared" si="118"/>
        <v>7.1810176022353775E-3</v>
      </c>
      <c r="AD61" s="5">
        <f t="shared" si="118"/>
        <v>7.2080278613915975E-3</v>
      </c>
      <c r="AE61" s="5">
        <f t="shared" si="118"/>
        <v>6.2614316798175014E-3</v>
      </c>
      <c r="AF61" s="5">
        <f t="shared" si="118"/>
        <v>4.3319507242151507E-3</v>
      </c>
      <c r="AG61" s="5">
        <f t="shared" si="118"/>
        <v>3.278550617122566E-3</v>
      </c>
      <c r="AH61" s="5">
        <f t="shared" si="118"/>
        <v>2.460820175797612E-3</v>
      </c>
      <c r="AI61" s="5">
        <f t="shared" si="118"/>
        <v>3.1430869509726685E-3</v>
      </c>
      <c r="AJ61" s="5">
        <f t="shared" si="118"/>
        <v>4.2762807244275218E-3</v>
      </c>
      <c r="AK61" s="5">
        <f t="shared" si="118"/>
        <v>4.9239083886236084E-3</v>
      </c>
      <c r="AL61" s="5">
        <f t="shared" si="118"/>
        <v>4.7276200930761163E-3</v>
      </c>
      <c r="AM61" s="5">
        <f t="shared" si="118"/>
        <v>4.3989609091447043E-3</v>
      </c>
      <c r="AN61" s="5">
        <f t="shared" si="118"/>
        <v>3.9942193921702002E-3</v>
      </c>
      <c r="AO61" s="5">
        <f t="shared" si="118"/>
        <v>4.4913318717552898E-3</v>
      </c>
      <c r="AP61" s="5">
        <f t="shared" si="118"/>
        <v>4.3183425020448417E-3</v>
      </c>
      <c r="AQ61" s="5">
        <f t="shared" si="118"/>
        <v>3.3272103206406422E-3</v>
      </c>
      <c r="AR61" s="5">
        <f t="shared" si="118"/>
        <v>3.3779318760027042E-3</v>
      </c>
      <c r="AS61" s="5">
        <f t="shared" si="118"/>
        <v>3.2047363211078579E-3</v>
      </c>
      <c r="AT61" s="5">
        <f t="shared" si="118"/>
        <v>2.3377276207116318E-3</v>
      </c>
      <c r="AU61" s="5">
        <f t="shared" si="118"/>
        <v>2.5245313977767876E-3</v>
      </c>
      <c r="AV61" s="5">
        <f t="shared" si="118"/>
        <v>2.3136039541369925E-3</v>
      </c>
      <c r="AW61" s="5">
        <f t="shared" si="118"/>
        <v>1.6933989194659227E-3</v>
      </c>
      <c r="AX61" s="5">
        <f t="shared" si="118"/>
        <v>1.515254920145509E-3</v>
      </c>
      <c r="AY61" s="5">
        <f t="shared" si="118"/>
        <v>1.0517506256173957E-3</v>
      </c>
      <c r="AZ61" s="5">
        <f t="shared" si="118"/>
        <v>9.7546210738990379E-4</v>
      </c>
      <c r="BA61" s="5">
        <f t="shared" si="118"/>
        <v>7.2535947871436943E-4</v>
      </c>
      <c r="BB61" s="5">
        <f t="shared" si="118"/>
        <v>8.6267881152385492E-4</v>
      </c>
      <c r="BC61" s="5">
        <f t="shared" si="118"/>
        <v>7.3216358979952408E-4</v>
      </c>
      <c r="BD61" s="5">
        <f t="shared" si="118"/>
        <v>9.1381273725471438E-4</v>
      </c>
      <c r="BE61" s="5">
        <f t="shared" si="118"/>
        <v>5.2226707208172186E-4</v>
      </c>
      <c r="BF61" s="5">
        <f t="shared" si="118"/>
        <v>5.1731862765615482E-4</v>
      </c>
      <c r="BG61" s="5">
        <f t="shared" si="118"/>
        <v>4.2907136873354256E-4</v>
      </c>
      <c r="BH61" s="5">
        <f t="shared" si="118"/>
        <v>2.1195836956178844E-4</v>
      </c>
      <c r="BI61" s="5">
        <f t="shared" si="118"/>
        <v>7.5257592305498811E-5</v>
      </c>
      <c r="BJ61" s="5">
        <f t="shared" si="118"/>
        <v>3.0721592475395404E-5</v>
      </c>
      <c r="BK61" s="5">
        <f t="shared" si="118"/>
        <v>2.0824703624261316E-5</v>
      </c>
      <c r="BL61" s="5">
        <f t="shared" si="118"/>
        <v>3.6700962822955584E-5</v>
      </c>
      <c r="BM61" s="5">
        <f t="shared" si="118"/>
        <v>4.1649407248522632E-5</v>
      </c>
      <c r="BN61" s="5">
        <f t="shared" ref="BN61:BT61" si="119">BN124/$BU124</f>
        <v>6.5979259007560611E-5</v>
      </c>
      <c r="BO61" s="5">
        <f t="shared" si="119"/>
        <v>5.2164851652852601E-5</v>
      </c>
      <c r="BP61" s="5">
        <f t="shared" si="119"/>
        <v>9.113385150419308E-5</v>
      </c>
      <c r="BQ61" s="5">
        <f t="shared" si="119"/>
        <v>4.8659703518075945E-5</v>
      </c>
      <c r="BR61" s="5">
        <f t="shared" si="119"/>
        <v>3.2783444319381676E-5</v>
      </c>
      <c r="BS61" s="5">
        <f t="shared" si="119"/>
        <v>5.7731851631615526E-6</v>
      </c>
      <c r="BT61" s="5">
        <f t="shared" si="119"/>
        <v>1.1162865883341661E-3</v>
      </c>
    </row>
    <row r="64" spans="1:73" x14ac:dyDescent="0.3">
      <c r="A64" t="s">
        <v>176</v>
      </c>
      <c r="B64">
        <v>2014</v>
      </c>
      <c r="C64">
        <v>2013</v>
      </c>
      <c r="D64">
        <v>2012</v>
      </c>
      <c r="E64">
        <v>2011</v>
      </c>
      <c r="F64">
        <v>2010</v>
      </c>
      <c r="G64">
        <v>2009</v>
      </c>
      <c r="H64">
        <v>2008</v>
      </c>
      <c r="I64">
        <v>2007</v>
      </c>
      <c r="J64">
        <v>2006</v>
      </c>
      <c r="K64">
        <v>2005</v>
      </c>
      <c r="L64">
        <v>2004</v>
      </c>
      <c r="M64">
        <v>2003</v>
      </c>
      <c r="N64">
        <v>2002</v>
      </c>
      <c r="O64">
        <v>2001</v>
      </c>
      <c r="P64">
        <v>2000</v>
      </c>
      <c r="Q64">
        <v>1999</v>
      </c>
      <c r="R64">
        <v>1998</v>
      </c>
      <c r="S64">
        <v>1997</v>
      </c>
      <c r="T64">
        <v>1996</v>
      </c>
      <c r="U64">
        <v>1995</v>
      </c>
      <c r="V64">
        <v>1994</v>
      </c>
      <c r="W64">
        <v>1993</v>
      </c>
      <c r="X64">
        <v>1992</v>
      </c>
      <c r="Y64">
        <v>1991</v>
      </c>
      <c r="Z64">
        <v>1990</v>
      </c>
      <c r="AA64">
        <v>1989</v>
      </c>
      <c r="AB64">
        <v>1988</v>
      </c>
      <c r="AC64">
        <v>1987</v>
      </c>
      <c r="AD64">
        <v>1986</v>
      </c>
      <c r="AE64">
        <v>1985</v>
      </c>
      <c r="AF64">
        <v>1984</v>
      </c>
      <c r="AG64">
        <v>1983</v>
      </c>
      <c r="AH64">
        <v>1982</v>
      </c>
      <c r="AI64">
        <v>1981</v>
      </c>
      <c r="AJ64">
        <v>1980</v>
      </c>
      <c r="AK64">
        <v>1979</v>
      </c>
      <c r="AL64">
        <v>1978</v>
      </c>
      <c r="AM64">
        <v>1977</v>
      </c>
      <c r="AN64">
        <v>1976</v>
      </c>
      <c r="AO64">
        <v>1975</v>
      </c>
      <c r="AP64">
        <v>1974</v>
      </c>
      <c r="AQ64">
        <v>1973</v>
      </c>
      <c r="AR64">
        <v>1972</v>
      </c>
      <c r="AS64">
        <v>1971</v>
      </c>
      <c r="AT64">
        <v>1970</v>
      </c>
      <c r="AU64">
        <v>1969</v>
      </c>
      <c r="AV64">
        <v>1968</v>
      </c>
      <c r="AW64">
        <v>1967</v>
      </c>
      <c r="AX64">
        <v>1966</v>
      </c>
      <c r="AY64">
        <v>1965</v>
      </c>
      <c r="AZ64">
        <v>1964</v>
      </c>
      <c r="BA64">
        <v>1963</v>
      </c>
      <c r="BB64">
        <v>1962</v>
      </c>
      <c r="BC64">
        <v>1961</v>
      </c>
      <c r="BD64">
        <v>1960</v>
      </c>
      <c r="BE64">
        <v>1959</v>
      </c>
      <c r="BF64">
        <v>1958</v>
      </c>
      <c r="BG64">
        <v>1957</v>
      </c>
      <c r="BH64">
        <v>1956</v>
      </c>
      <c r="BI64">
        <v>1955</v>
      </c>
      <c r="BJ64">
        <v>1954</v>
      </c>
      <c r="BK64">
        <v>1953</v>
      </c>
      <c r="BL64">
        <v>1952</v>
      </c>
      <c r="BM64">
        <v>1951</v>
      </c>
      <c r="BN64">
        <v>1950</v>
      </c>
      <c r="BO64">
        <v>1949</v>
      </c>
      <c r="BP64">
        <v>1948</v>
      </c>
      <c r="BQ64">
        <v>1947</v>
      </c>
      <c r="BR64">
        <v>1946</v>
      </c>
      <c r="BS64">
        <v>1945</v>
      </c>
      <c r="BT64" t="s">
        <v>125</v>
      </c>
      <c r="BU64" t="s">
        <v>147</v>
      </c>
    </row>
    <row r="65" spans="1:73" x14ac:dyDescent="0.3">
      <c r="A65" t="s">
        <v>126</v>
      </c>
      <c r="B65">
        <v>1</v>
      </c>
      <c r="C65">
        <v>0</v>
      </c>
      <c r="D65">
        <v>118</v>
      </c>
      <c r="E65">
        <v>214</v>
      </c>
      <c r="F65">
        <v>168</v>
      </c>
      <c r="G65">
        <v>200</v>
      </c>
      <c r="H65">
        <v>179</v>
      </c>
      <c r="I65">
        <v>75</v>
      </c>
      <c r="J65">
        <v>109</v>
      </c>
      <c r="K65">
        <v>81</v>
      </c>
      <c r="L65">
        <v>82</v>
      </c>
      <c r="M65">
        <v>92</v>
      </c>
      <c r="N65">
        <v>76</v>
      </c>
      <c r="O65">
        <v>65</v>
      </c>
      <c r="P65">
        <v>79</v>
      </c>
      <c r="Q65">
        <v>76</v>
      </c>
      <c r="R65">
        <v>34</v>
      </c>
      <c r="S65">
        <v>25</v>
      </c>
      <c r="T65">
        <v>25</v>
      </c>
      <c r="U65">
        <v>29</v>
      </c>
      <c r="V65">
        <v>17</v>
      </c>
      <c r="W65">
        <v>23</v>
      </c>
      <c r="X65">
        <v>13</v>
      </c>
      <c r="Y65">
        <v>16</v>
      </c>
      <c r="Z65">
        <v>18</v>
      </c>
      <c r="AA65">
        <v>13</v>
      </c>
      <c r="AB65">
        <v>20</v>
      </c>
      <c r="AC65">
        <v>15</v>
      </c>
      <c r="AD65">
        <v>21</v>
      </c>
      <c r="AE65">
        <v>60</v>
      </c>
      <c r="AF65">
        <v>59</v>
      </c>
      <c r="AG65">
        <v>16</v>
      </c>
      <c r="AH65">
        <v>35</v>
      </c>
      <c r="AI65">
        <v>70</v>
      </c>
      <c r="AJ65">
        <v>103</v>
      </c>
      <c r="AK65">
        <v>69</v>
      </c>
      <c r="AL65">
        <v>223</v>
      </c>
      <c r="AM65">
        <v>184</v>
      </c>
      <c r="AN65">
        <v>298</v>
      </c>
      <c r="AO65">
        <v>463</v>
      </c>
      <c r="AP65">
        <v>280</v>
      </c>
      <c r="AQ65">
        <v>423</v>
      </c>
      <c r="AR65">
        <v>475</v>
      </c>
      <c r="AS65">
        <v>588</v>
      </c>
      <c r="AT65">
        <v>450</v>
      </c>
      <c r="AU65">
        <v>395</v>
      </c>
      <c r="AV65">
        <v>320</v>
      </c>
      <c r="AW65">
        <v>308</v>
      </c>
      <c r="AX65">
        <v>394</v>
      </c>
      <c r="AY65">
        <v>334</v>
      </c>
      <c r="AZ65">
        <v>257</v>
      </c>
      <c r="BA65">
        <v>213</v>
      </c>
      <c r="BB65">
        <v>197</v>
      </c>
      <c r="BC65">
        <v>271</v>
      </c>
      <c r="BD65">
        <v>222</v>
      </c>
      <c r="BE65">
        <v>146</v>
      </c>
      <c r="BF65">
        <v>146</v>
      </c>
      <c r="BG65">
        <v>83</v>
      </c>
      <c r="BH65">
        <v>43</v>
      </c>
      <c r="BI65">
        <v>5</v>
      </c>
      <c r="BJ65">
        <v>0</v>
      </c>
      <c r="BK65">
        <v>3</v>
      </c>
      <c r="BL65">
        <v>1</v>
      </c>
      <c r="BM65">
        <v>2</v>
      </c>
      <c r="BN65">
        <v>36</v>
      </c>
      <c r="BO65">
        <v>0</v>
      </c>
      <c r="BP65">
        <v>1</v>
      </c>
      <c r="BQ65">
        <v>2</v>
      </c>
      <c r="BR65">
        <v>1</v>
      </c>
      <c r="BS65">
        <v>0</v>
      </c>
      <c r="BT65">
        <v>781</v>
      </c>
      <c r="BU65">
        <f>SUM(B65:BT65)</f>
        <v>9841</v>
      </c>
    </row>
    <row r="66" spans="1:73" x14ac:dyDescent="0.3">
      <c r="A66" t="s">
        <v>127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1</v>
      </c>
      <c r="AM66">
        <v>2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2</v>
      </c>
      <c r="AY66">
        <v>1</v>
      </c>
      <c r="AZ66">
        <v>1</v>
      </c>
      <c r="BA66">
        <v>1</v>
      </c>
      <c r="BB66">
        <v>1</v>
      </c>
      <c r="BC66">
        <v>2</v>
      </c>
      <c r="BD66">
        <v>1</v>
      </c>
      <c r="BE66">
        <v>2</v>
      </c>
      <c r="BF66">
        <v>1</v>
      </c>
      <c r="BG66">
        <v>0</v>
      </c>
      <c r="BH66">
        <v>3</v>
      </c>
      <c r="BI66">
        <v>1</v>
      </c>
      <c r="BJ66">
        <v>7</v>
      </c>
      <c r="BK66">
        <v>2</v>
      </c>
      <c r="BL66">
        <v>1</v>
      </c>
      <c r="BM66">
        <v>4</v>
      </c>
      <c r="BN66">
        <v>38</v>
      </c>
      <c r="BO66">
        <v>49</v>
      </c>
      <c r="BP66">
        <v>111</v>
      </c>
      <c r="BQ66">
        <v>45</v>
      </c>
      <c r="BR66">
        <v>12</v>
      </c>
      <c r="BS66">
        <v>2</v>
      </c>
      <c r="BT66">
        <v>1197</v>
      </c>
      <c r="BU66">
        <f t="shared" ref="BU66:BU124" si="120">SUM(B66:BT66)</f>
        <v>1492</v>
      </c>
    </row>
    <row r="67" spans="1:73" x14ac:dyDescent="0.3">
      <c r="A67" t="s">
        <v>128</v>
      </c>
      <c r="B67">
        <v>50</v>
      </c>
      <c r="C67">
        <v>97</v>
      </c>
      <c r="D67">
        <v>195</v>
      </c>
      <c r="E67">
        <v>297</v>
      </c>
      <c r="F67">
        <v>330</v>
      </c>
      <c r="G67">
        <v>392</v>
      </c>
      <c r="H67">
        <v>498</v>
      </c>
      <c r="I67">
        <v>799</v>
      </c>
      <c r="J67">
        <v>800</v>
      </c>
      <c r="K67">
        <v>711</v>
      </c>
      <c r="L67">
        <v>1071</v>
      </c>
      <c r="M67">
        <v>1018</v>
      </c>
      <c r="N67">
        <v>1382</v>
      </c>
      <c r="O67">
        <v>1880</v>
      </c>
      <c r="P67">
        <v>1714</v>
      </c>
      <c r="Q67">
        <v>1518</v>
      </c>
      <c r="R67">
        <v>1532</v>
      </c>
      <c r="S67">
        <v>804</v>
      </c>
      <c r="T67">
        <v>431</v>
      </c>
      <c r="U67">
        <v>249</v>
      </c>
      <c r="V67">
        <v>106</v>
      </c>
      <c r="W67">
        <v>165</v>
      </c>
      <c r="X67">
        <v>173</v>
      </c>
      <c r="Y67">
        <v>154</v>
      </c>
      <c r="Z67">
        <v>173</v>
      </c>
      <c r="AA67">
        <v>180</v>
      </c>
      <c r="AB67">
        <v>194</v>
      </c>
      <c r="AC67">
        <v>145</v>
      </c>
      <c r="AD67">
        <v>111</v>
      </c>
      <c r="AE67">
        <v>162</v>
      </c>
      <c r="AF67">
        <v>58</v>
      </c>
      <c r="AG67">
        <v>39</v>
      </c>
      <c r="AH67">
        <v>32</v>
      </c>
      <c r="AI67">
        <v>20</v>
      </c>
      <c r="AJ67">
        <v>13</v>
      </c>
      <c r="AK67">
        <v>9</v>
      </c>
      <c r="AL67">
        <v>10</v>
      </c>
      <c r="AM67">
        <v>10</v>
      </c>
      <c r="AN67">
        <v>6</v>
      </c>
      <c r="AO67">
        <v>9</v>
      </c>
      <c r="AP67">
        <v>9</v>
      </c>
      <c r="AQ67">
        <v>9</v>
      </c>
      <c r="AR67">
        <v>8</v>
      </c>
      <c r="AS67">
        <v>5</v>
      </c>
      <c r="AT67">
        <v>1</v>
      </c>
      <c r="AU67">
        <v>6</v>
      </c>
      <c r="AV67">
        <v>4</v>
      </c>
      <c r="AW67">
        <v>4</v>
      </c>
      <c r="AX67">
        <v>3</v>
      </c>
      <c r="AY67">
        <v>3</v>
      </c>
      <c r="AZ67">
        <v>3</v>
      </c>
      <c r="BA67">
        <v>3</v>
      </c>
      <c r="BB67">
        <v>0</v>
      </c>
      <c r="BC67">
        <v>1</v>
      </c>
      <c r="BD67">
        <v>1</v>
      </c>
      <c r="BE67">
        <v>1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9</v>
      </c>
      <c r="BU67">
        <f t="shared" si="120"/>
        <v>17608</v>
      </c>
    </row>
    <row r="68" spans="1:73" x14ac:dyDescent="0.3">
      <c r="A68" t="s">
        <v>16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1</v>
      </c>
      <c r="M68">
        <v>0</v>
      </c>
      <c r="N68">
        <v>1</v>
      </c>
      <c r="O68">
        <v>0</v>
      </c>
      <c r="P68">
        <v>2</v>
      </c>
      <c r="Q68">
        <v>1</v>
      </c>
      <c r="R68">
        <v>0</v>
      </c>
      <c r="S68">
        <v>1</v>
      </c>
      <c r="T68">
        <v>0</v>
      </c>
      <c r="U68">
        <v>0</v>
      </c>
      <c r="V68">
        <v>2</v>
      </c>
      <c r="W68">
        <v>4</v>
      </c>
      <c r="X68">
        <v>0</v>
      </c>
      <c r="Y68">
        <v>6</v>
      </c>
      <c r="Z68">
        <v>46</v>
      </c>
      <c r="AA68">
        <v>95</v>
      </c>
      <c r="AB68">
        <v>167</v>
      </c>
      <c r="AC68">
        <v>110</v>
      </c>
      <c r="AD68">
        <v>99</v>
      </c>
      <c r="AE68">
        <v>123</v>
      </c>
      <c r="AF68">
        <v>41</v>
      </c>
      <c r="AG68">
        <v>33</v>
      </c>
      <c r="AH68">
        <v>1</v>
      </c>
      <c r="AI68">
        <v>3</v>
      </c>
      <c r="AJ68">
        <v>101</v>
      </c>
      <c r="AK68">
        <v>108</v>
      </c>
      <c r="AL68">
        <v>97</v>
      </c>
      <c r="AM68">
        <v>91</v>
      </c>
      <c r="AN68">
        <v>90</v>
      </c>
      <c r="AO68">
        <v>0</v>
      </c>
      <c r="AP68">
        <v>2</v>
      </c>
      <c r="AQ68">
        <v>2</v>
      </c>
      <c r="AR68">
        <v>1</v>
      </c>
      <c r="AS68">
        <v>1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f t="shared" si="120"/>
        <v>1233</v>
      </c>
    </row>
    <row r="69" spans="1:73" x14ac:dyDescent="0.3">
      <c r="A69" t="s">
        <v>13</v>
      </c>
      <c r="B69">
        <v>1647</v>
      </c>
      <c r="C69">
        <v>2968</v>
      </c>
      <c r="D69">
        <v>3673</v>
      </c>
      <c r="E69">
        <v>3805</v>
      </c>
      <c r="F69">
        <v>3770</v>
      </c>
      <c r="G69">
        <v>4154</v>
      </c>
      <c r="H69">
        <v>4573</v>
      </c>
      <c r="I69">
        <v>4086</v>
      </c>
      <c r="J69">
        <v>4446</v>
      </c>
      <c r="K69">
        <v>4965</v>
      </c>
      <c r="L69">
        <v>3820</v>
      </c>
      <c r="M69">
        <v>4225</v>
      </c>
      <c r="N69">
        <v>3989</v>
      </c>
      <c r="O69">
        <v>3916</v>
      </c>
      <c r="P69">
        <v>4212</v>
      </c>
      <c r="Q69">
        <v>4786</v>
      </c>
      <c r="R69">
        <v>4424</v>
      </c>
      <c r="S69">
        <v>3907</v>
      </c>
      <c r="T69">
        <v>2922</v>
      </c>
      <c r="U69">
        <v>1944</v>
      </c>
      <c r="V69">
        <v>998</v>
      </c>
      <c r="W69">
        <v>937</v>
      </c>
      <c r="X69">
        <v>1134</v>
      </c>
      <c r="Y69">
        <v>1019</v>
      </c>
      <c r="Z69">
        <v>903</v>
      </c>
      <c r="AA69">
        <v>772</v>
      </c>
      <c r="AB69">
        <v>887</v>
      </c>
      <c r="AC69">
        <v>847</v>
      </c>
      <c r="AD69">
        <v>492</v>
      </c>
      <c r="AE69">
        <v>442</v>
      </c>
      <c r="AF69">
        <v>148</v>
      </c>
      <c r="AG69">
        <v>89</v>
      </c>
      <c r="AH69">
        <v>76</v>
      </c>
      <c r="AI69">
        <v>189</v>
      </c>
      <c r="AJ69">
        <v>269</v>
      </c>
      <c r="AK69">
        <v>366</v>
      </c>
      <c r="AL69">
        <v>178</v>
      </c>
      <c r="AM69">
        <v>131</v>
      </c>
      <c r="AN69">
        <v>42</v>
      </c>
      <c r="AO69">
        <v>25</v>
      </c>
      <c r="AP69">
        <v>20</v>
      </c>
      <c r="AQ69">
        <v>17</v>
      </c>
      <c r="AR69">
        <v>12</v>
      </c>
      <c r="AS69">
        <v>16</v>
      </c>
      <c r="AT69">
        <v>16</v>
      </c>
      <c r="AU69">
        <v>7</v>
      </c>
      <c r="AV69">
        <v>3</v>
      </c>
      <c r="AW69">
        <v>2</v>
      </c>
      <c r="AX69">
        <v>5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4</v>
      </c>
      <c r="BU69">
        <f t="shared" si="120"/>
        <v>86280</v>
      </c>
    </row>
    <row r="70" spans="1:73" x14ac:dyDescent="0.3">
      <c r="A70" t="s">
        <v>129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1</v>
      </c>
      <c r="Z70">
        <v>0</v>
      </c>
      <c r="AA70">
        <v>4</v>
      </c>
      <c r="AB70">
        <v>0</v>
      </c>
      <c r="AC70">
        <v>1</v>
      </c>
      <c r="AD70">
        <v>0</v>
      </c>
      <c r="AE70">
        <v>5</v>
      </c>
      <c r="AF70">
        <v>1</v>
      </c>
      <c r="AG70">
        <v>0</v>
      </c>
      <c r="AH70">
        <v>1</v>
      </c>
      <c r="AI70">
        <v>2</v>
      </c>
      <c r="AJ70">
        <v>6</v>
      </c>
      <c r="AK70">
        <v>3</v>
      </c>
      <c r="AL70">
        <v>7</v>
      </c>
      <c r="AM70">
        <v>11</v>
      </c>
      <c r="AN70">
        <v>8</v>
      </c>
      <c r="AO70">
        <v>95</v>
      </c>
      <c r="AP70">
        <v>113</v>
      </c>
      <c r="AQ70">
        <v>154</v>
      </c>
      <c r="AR70">
        <v>19</v>
      </c>
      <c r="AS70">
        <v>6</v>
      </c>
      <c r="AT70">
        <v>17</v>
      </c>
      <c r="AU70">
        <v>116</v>
      </c>
      <c r="AV70">
        <v>108</v>
      </c>
      <c r="AW70">
        <v>90</v>
      </c>
      <c r="AX70">
        <v>123</v>
      </c>
      <c r="AY70">
        <v>76</v>
      </c>
      <c r="AZ70">
        <v>62</v>
      </c>
      <c r="BA70">
        <v>36</v>
      </c>
      <c r="BB70">
        <v>1</v>
      </c>
      <c r="BC70">
        <v>50</v>
      </c>
      <c r="BD70">
        <v>55</v>
      </c>
      <c r="BE70">
        <v>45</v>
      </c>
      <c r="BF70">
        <v>21</v>
      </c>
      <c r="BG70">
        <v>10</v>
      </c>
      <c r="BH70">
        <v>2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</v>
      </c>
      <c r="BU70">
        <f t="shared" si="120"/>
        <v>1251</v>
      </c>
    </row>
    <row r="71" spans="1:73" x14ac:dyDescent="0.3">
      <c r="A71" t="s">
        <v>27</v>
      </c>
      <c r="B71">
        <v>2720</v>
      </c>
      <c r="C71">
        <v>3250</v>
      </c>
      <c r="D71">
        <v>3837</v>
      </c>
      <c r="E71">
        <v>3884</v>
      </c>
      <c r="F71">
        <v>3961</v>
      </c>
      <c r="G71">
        <v>3752</v>
      </c>
      <c r="H71">
        <v>3748</v>
      </c>
      <c r="I71">
        <v>4103</v>
      </c>
      <c r="J71">
        <v>3951</v>
      </c>
      <c r="K71">
        <v>4493</v>
      </c>
      <c r="L71">
        <v>4034</v>
      </c>
      <c r="M71">
        <v>3725</v>
      </c>
      <c r="N71">
        <v>3493</v>
      </c>
      <c r="O71">
        <v>3687</v>
      </c>
      <c r="P71">
        <v>3595</v>
      </c>
      <c r="Q71">
        <v>3298</v>
      </c>
      <c r="R71">
        <v>2963</v>
      </c>
      <c r="S71">
        <v>2808</v>
      </c>
      <c r="T71">
        <v>2408</v>
      </c>
      <c r="U71">
        <v>1943</v>
      </c>
      <c r="V71">
        <v>1662</v>
      </c>
      <c r="W71">
        <v>1275</v>
      </c>
      <c r="X71">
        <v>1489</v>
      </c>
      <c r="Y71">
        <v>1038</v>
      </c>
      <c r="Z71">
        <v>831</v>
      </c>
      <c r="AA71">
        <v>773</v>
      </c>
      <c r="AB71">
        <v>723</v>
      </c>
      <c r="AC71">
        <v>643</v>
      </c>
      <c r="AD71">
        <v>656</v>
      </c>
      <c r="AE71">
        <v>686</v>
      </c>
      <c r="AF71">
        <v>196</v>
      </c>
      <c r="AG71">
        <v>89</v>
      </c>
      <c r="AH71">
        <v>97</v>
      </c>
      <c r="AI71">
        <v>138</v>
      </c>
      <c r="AJ71">
        <v>211</v>
      </c>
      <c r="AK71">
        <v>276</v>
      </c>
      <c r="AL71">
        <v>261</v>
      </c>
      <c r="AM71">
        <v>190</v>
      </c>
      <c r="AN71">
        <v>92</v>
      </c>
      <c r="AO71">
        <v>57</v>
      </c>
      <c r="AP71">
        <v>23</v>
      </c>
      <c r="AQ71">
        <v>25</v>
      </c>
      <c r="AR71">
        <v>24</v>
      </c>
      <c r="AS71">
        <v>15</v>
      </c>
      <c r="AT71">
        <v>20</v>
      </c>
      <c r="AU71">
        <v>23</v>
      </c>
      <c r="AV71">
        <v>17</v>
      </c>
      <c r="AW71">
        <v>12</v>
      </c>
      <c r="AX71">
        <v>13</v>
      </c>
      <c r="AY71">
        <v>18</v>
      </c>
      <c r="AZ71">
        <v>18</v>
      </c>
      <c r="BA71">
        <v>17</v>
      </c>
      <c r="BB71">
        <v>18</v>
      </c>
      <c r="BC71">
        <v>17</v>
      </c>
      <c r="BD71">
        <v>4</v>
      </c>
      <c r="BE71">
        <v>2</v>
      </c>
      <c r="BF71">
        <v>5</v>
      </c>
      <c r="BG71">
        <v>3</v>
      </c>
      <c r="BH71">
        <v>1</v>
      </c>
      <c r="BI71">
        <v>3</v>
      </c>
      <c r="BJ71">
        <v>2</v>
      </c>
      <c r="BK71">
        <v>1</v>
      </c>
      <c r="BL71">
        <v>7</v>
      </c>
      <c r="BM71">
        <v>1</v>
      </c>
      <c r="BN71">
        <v>1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143</v>
      </c>
      <c r="BU71">
        <f t="shared" si="120"/>
        <v>81470</v>
      </c>
    </row>
    <row r="72" spans="1:73" x14ac:dyDescent="0.3">
      <c r="A72" t="s">
        <v>6</v>
      </c>
      <c r="B72">
        <v>399</v>
      </c>
      <c r="C72">
        <v>1689</v>
      </c>
      <c r="D72">
        <v>2818</v>
      </c>
      <c r="E72">
        <v>3000</v>
      </c>
      <c r="F72">
        <v>2899</v>
      </c>
      <c r="G72">
        <v>4219</v>
      </c>
      <c r="H72">
        <v>3916</v>
      </c>
      <c r="I72">
        <v>2981</v>
      </c>
      <c r="J72">
        <v>2605</v>
      </c>
      <c r="K72">
        <v>2453</v>
      </c>
      <c r="L72">
        <v>224</v>
      </c>
      <c r="M72">
        <v>48</v>
      </c>
      <c r="N72">
        <v>56</v>
      </c>
      <c r="O72">
        <v>66</v>
      </c>
      <c r="P72">
        <v>51</v>
      </c>
      <c r="Q72">
        <v>81</v>
      </c>
      <c r="R72">
        <v>52</v>
      </c>
      <c r="S72">
        <v>48</v>
      </c>
      <c r="T72">
        <v>26</v>
      </c>
      <c r="U72">
        <v>40</v>
      </c>
      <c r="V72">
        <v>40</v>
      </c>
      <c r="W72">
        <v>40</v>
      </c>
      <c r="X72">
        <v>50</v>
      </c>
      <c r="Y72">
        <v>62</v>
      </c>
      <c r="Z72">
        <v>71</v>
      </c>
      <c r="AA72">
        <v>59</v>
      </c>
      <c r="AB72">
        <v>51</v>
      </c>
      <c r="AC72">
        <v>45</v>
      </c>
      <c r="AD72">
        <v>40</v>
      </c>
      <c r="AE72">
        <v>23</v>
      </c>
      <c r="AF72">
        <v>7</v>
      </c>
      <c r="AG72">
        <v>3</v>
      </c>
      <c r="AH72">
        <v>2</v>
      </c>
      <c r="AI72">
        <v>1</v>
      </c>
      <c r="AJ72">
        <v>3</v>
      </c>
      <c r="AK72">
        <v>9</v>
      </c>
      <c r="AL72">
        <v>7</v>
      </c>
      <c r="AM72">
        <v>2</v>
      </c>
      <c r="AN72">
        <v>2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2</v>
      </c>
      <c r="AW72">
        <v>4</v>
      </c>
      <c r="AX72">
        <v>2</v>
      </c>
      <c r="AY72">
        <v>7</v>
      </c>
      <c r="AZ72">
        <v>3</v>
      </c>
      <c r="BA72">
        <v>2</v>
      </c>
      <c r="BB72">
        <v>0</v>
      </c>
      <c r="BC72">
        <v>2</v>
      </c>
      <c r="BD72">
        <v>4</v>
      </c>
      <c r="BE72">
        <v>1</v>
      </c>
      <c r="BF72">
        <v>0</v>
      </c>
      <c r="BG72">
        <v>0</v>
      </c>
      <c r="BH72">
        <v>4</v>
      </c>
      <c r="BI72">
        <v>1</v>
      </c>
      <c r="BJ72">
        <v>2</v>
      </c>
      <c r="BK72">
        <v>0</v>
      </c>
      <c r="BL72">
        <v>3</v>
      </c>
      <c r="BM72">
        <v>1</v>
      </c>
      <c r="BN72">
        <v>0</v>
      </c>
      <c r="BO72">
        <v>1</v>
      </c>
      <c r="BP72">
        <v>1</v>
      </c>
      <c r="BQ72">
        <v>2</v>
      </c>
      <c r="BR72">
        <v>0</v>
      </c>
      <c r="BS72">
        <v>0</v>
      </c>
      <c r="BT72">
        <v>8</v>
      </c>
      <c r="BU72">
        <f t="shared" si="120"/>
        <v>28240</v>
      </c>
    </row>
    <row r="73" spans="1:73" x14ac:dyDescent="0.3">
      <c r="A73" t="s">
        <v>63</v>
      </c>
      <c r="B73">
        <v>1</v>
      </c>
      <c r="C73">
        <v>8</v>
      </c>
      <c r="D73">
        <v>25</v>
      </c>
      <c r="E73">
        <v>64</v>
      </c>
      <c r="F73">
        <v>129</v>
      </c>
      <c r="G73">
        <v>143</v>
      </c>
      <c r="H73">
        <v>369</v>
      </c>
      <c r="I73">
        <v>410</v>
      </c>
      <c r="J73">
        <v>470</v>
      </c>
      <c r="K73">
        <v>566</v>
      </c>
      <c r="L73">
        <v>618</v>
      </c>
      <c r="M73">
        <v>693</v>
      </c>
      <c r="N73">
        <v>880</v>
      </c>
      <c r="O73">
        <v>962</v>
      </c>
      <c r="P73">
        <v>789</v>
      </c>
      <c r="Q73">
        <v>715</v>
      </c>
      <c r="R73">
        <v>787</v>
      </c>
      <c r="S73">
        <v>685</v>
      </c>
      <c r="T73">
        <v>549</v>
      </c>
      <c r="U73">
        <v>404</v>
      </c>
      <c r="V73">
        <v>196</v>
      </c>
      <c r="W73">
        <v>152</v>
      </c>
      <c r="X73">
        <v>71</v>
      </c>
      <c r="Y73">
        <v>47</v>
      </c>
      <c r="Z73">
        <v>56</v>
      </c>
      <c r="AA73">
        <v>58</v>
      </c>
      <c r="AB73">
        <v>46</v>
      </c>
      <c r="AC73">
        <v>12</v>
      </c>
      <c r="AD73">
        <v>7</v>
      </c>
      <c r="AE73">
        <v>3</v>
      </c>
      <c r="AF73">
        <v>1</v>
      </c>
      <c r="AG73">
        <v>0</v>
      </c>
      <c r="AH73">
        <v>0</v>
      </c>
      <c r="AI73">
        <v>0</v>
      </c>
      <c r="AJ73">
        <v>2</v>
      </c>
      <c r="AK73">
        <v>6</v>
      </c>
      <c r="AL73">
        <v>8</v>
      </c>
      <c r="AM73">
        <v>2</v>
      </c>
      <c r="AN73">
        <v>45</v>
      </c>
      <c r="AO73">
        <v>49</v>
      </c>
      <c r="AP73">
        <v>153</v>
      </c>
      <c r="AQ73">
        <v>141</v>
      </c>
      <c r="AR73">
        <v>89</v>
      </c>
      <c r="AS73">
        <v>8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1</v>
      </c>
      <c r="BR73">
        <v>0</v>
      </c>
      <c r="BS73">
        <v>0</v>
      </c>
      <c r="BT73">
        <v>10</v>
      </c>
      <c r="BU73">
        <f t="shared" si="120"/>
        <v>10433</v>
      </c>
    </row>
    <row r="74" spans="1:73" x14ac:dyDescent="0.3">
      <c r="A74" t="s">
        <v>130</v>
      </c>
      <c r="B74">
        <v>3115</v>
      </c>
      <c r="C74">
        <v>5675</v>
      </c>
      <c r="D74">
        <v>5686</v>
      </c>
      <c r="E74">
        <v>5533</v>
      </c>
      <c r="F74">
        <v>7249</v>
      </c>
      <c r="G74">
        <v>8824</v>
      </c>
      <c r="H74">
        <v>9380</v>
      </c>
      <c r="I74">
        <v>9470</v>
      </c>
      <c r="J74">
        <v>8924</v>
      </c>
      <c r="K74">
        <v>9406</v>
      </c>
      <c r="L74">
        <v>9417</v>
      </c>
      <c r="M74">
        <v>13079</v>
      </c>
      <c r="N74">
        <v>12715</v>
      </c>
      <c r="O74">
        <v>12410</v>
      </c>
      <c r="P74">
        <v>13352</v>
      </c>
      <c r="Q74">
        <v>11497</v>
      </c>
      <c r="R74">
        <v>10199</v>
      </c>
      <c r="S74">
        <v>8531</v>
      </c>
      <c r="T74">
        <v>5973</v>
      </c>
      <c r="U74">
        <v>3410</v>
      </c>
      <c r="V74">
        <v>1919</v>
      </c>
      <c r="W74">
        <v>1914</v>
      </c>
      <c r="X74">
        <v>1731</v>
      </c>
      <c r="Y74">
        <v>1182</v>
      </c>
      <c r="Z74">
        <v>882</v>
      </c>
      <c r="AA74">
        <v>623</v>
      </c>
      <c r="AB74">
        <v>483</v>
      </c>
      <c r="AC74">
        <v>598</v>
      </c>
      <c r="AD74">
        <v>571</v>
      </c>
      <c r="AE74">
        <v>466</v>
      </c>
      <c r="AF74">
        <v>183</v>
      </c>
      <c r="AG74">
        <v>84</v>
      </c>
      <c r="AH74">
        <v>78</v>
      </c>
      <c r="AI74">
        <v>63</v>
      </c>
      <c r="AJ74">
        <v>45</v>
      </c>
      <c r="AK74">
        <v>55</v>
      </c>
      <c r="AL74">
        <v>31</v>
      </c>
      <c r="AM74">
        <v>23</v>
      </c>
      <c r="AN74">
        <v>20</v>
      </c>
      <c r="AO74">
        <v>15</v>
      </c>
      <c r="AP74">
        <v>25</v>
      </c>
      <c r="AQ74">
        <v>27</v>
      </c>
      <c r="AR74">
        <v>36</v>
      </c>
      <c r="AS74">
        <v>45</v>
      </c>
      <c r="AT74">
        <v>15</v>
      </c>
      <c r="AU74">
        <v>10</v>
      </c>
      <c r="AV74">
        <v>8</v>
      </c>
      <c r="AW74">
        <v>9</v>
      </c>
      <c r="AX74">
        <v>6</v>
      </c>
      <c r="AY74">
        <v>7</v>
      </c>
      <c r="AZ74">
        <v>13</v>
      </c>
      <c r="BA74">
        <v>8</v>
      </c>
      <c r="BB74">
        <v>8</v>
      </c>
      <c r="BC74">
        <v>4</v>
      </c>
      <c r="BD74">
        <v>6</v>
      </c>
      <c r="BE74">
        <v>5</v>
      </c>
      <c r="BF74">
        <v>1</v>
      </c>
      <c r="BG74">
        <v>2</v>
      </c>
      <c r="BH74">
        <v>1</v>
      </c>
      <c r="BI74">
        <v>2</v>
      </c>
      <c r="BJ74">
        <v>0</v>
      </c>
      <c r="BK74">
        <v>0</v>
      </c>
      <c r="BL74">
        <v>3</v>
      </c>
      <c r="BM74">
        <v>0</v>
      </c>
      <c r="BN74">
        <v>1</v>
      </c>
      <c r="BO74">
        <v>0</v>
      </c>
      <c r="BP74">
        <v>0</v>
      </c>
      <c r="BQ74">
        <v>5</v>
      </c>
      <c r="BR74">
        <v>2</v>
      </c>
      <c r="BS74">
        <v>1</v>
      </c>
      <c r="BT74">
        <v>83</v>
      </c>
      <c r="BU74">
        <f t="shared" si="120"/>
        <v>185144</v>
      </c>
    </row>
    <row r="75" spans="1:73" x14ac:dyDescent="0.3">
      <c r="A75" t="s">
        <v>10</v>
      </c>
      <c r="B75">
        <v>4336</v>
      </c>
      <c r="C75">
        <v>4855</v>
      </c>
      <c r="D75">
        <v>3593</v>
      </c>
      <c r="E75">
        <v>3958</v>
      </c>
      <c r="F75">
        <v>3246</v>
      </c>
      <c r="G75">
        <v>2486</v>
      </c>
      <c r="H75">
        <v>2586</v>
      </c>
      <c r="I75">
        <v>1777</v>
      </c>
      <c r="J75">
        <v>1524</v>
      </c>
      <c r="K75">
        <v>2501</v>
      </c>
      <c r="L75">
        <v>560</v>
      </c>
      <c r="M75">
        <v>68</v>
      </c>
      <c r="N75">
        <v>78</v>
      </c>
      <c r="O75">
        <v>10</v>
      </c>
      <c r="P75">
        <v>10</v>
      </c>
      <c r="Q75">
        <v>1</v>
      </c>
      <c r="R75">
        <v>0</v>
      </c>
      <c r="S75">
        <v>0</v>
      </c>
      <c r="T75">
        <v>2</v>
      </c>
      <c r="U75">
        <v>0</v>
      </c>
      <c r="V75">
        <v>1</v>
      </c>
      <c r="W75">
        <v>0</v>
      </c>
      <c r="X75">
        <v>0</v>
      </c>
      <c r="Y75">
        <v>0</v>
      </c>
      <c r="Z75">
        <v>1</v>
      </c>
      <c r="AA75">
        <v>343</v>
      </c>
      <c r="AB75">
        <v>204</v>
      </c>
      <c r="AC75">
        <v>200</v>
      </c>
      <c r="AD75">
        <v>453</v>
      </c>
      <c r="AE75">
        <v>296</v>
      </c>
      <c r="AF75">
        <v>513</v>
      </c>
      <c r="AG75">
        <v>412</v>
      </c>
      <c r="AH75">
        <v>6</v>
      </c>
      <c r="AI75">
        <v>167</v>
      </c>
      <c r="AJ75">
        <v>377</v>
      </c>
      <c r="AK75">
        <v>398</v>
      </c>
      <c r="AL75">
        <v>315</v>
      </c>
      <c r="AM75">
        <v>354</v>
      </c>
      <c r="AN75">
        <v>340</v>
      </c>
      <c r="AO75">
        <v>587</v>
      </c>
      <c r="AP75">
        <v>496</v>
      </c>
      <c r="AQ75">
        <v>16</v>
      </c>
      <c r="AR75">
        <v>484</v>
      </c>
      <c r="AS75">
        <v>4</v>
      </c>
      <c r="AT75">
        <v>1</v>
      </c>
      <c r="AU75">
        <v>0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</v>
      </c>
      <c r="BU75">
        <f t="shared" si="120"/>
        <v>37567</v>
      </c>
    </row>
    <row r="76" spans="1:73" x14ac:dyDescent="0.3">
      <c r="A76" t="s">
        <v>35</v>
      </c>
      <c r="B76">
        <v>1</v>
      </c>
      <c r="C76">
        <v>0</v>
      </c>
      <c r="D76">
        <v>1</v>
      </c>
      <c r="E76">
        <v>4</v>
      </c>
      <c r="F76">
        <v>5</v>
      </c>
      <c r="G76">
        <v>4</v>
      </c>
      <c r="H76">
        <v>10</v>
      </c>
      <c r="I76">
        <v>8</v>
      </c>
      <c r="J76">
        <v>14</v>
      </c>
      <c r="K76">
        <v>85</v>
      </c>
      <c r="L76">
        <v>840</v>
      </c>
      <c r="M76">
        <v>1167</v>
      </c>
      <c r="N76">
        <v>1856</v>
      </c>
      <c r="O76">
        <v>1402</v>
      </c>
      <c r="P76">
        <v>3972</v>
      </c>
      <c r="Q76">
        <v>5213</v>
      </c>
      <c r="R76">
        <v>4832</v>
      </c>
      <c r="S76">
        <v>2053</v>
      </c>
      <c r="T76">
        <v>2413</v>
      </c>
      <c r="U76">
        <v>520</v>
      </c>
      <c r="V76">
        <v>345</v>
      </c>
      <c r="W76">
        <v>91</v>
      </c>
      <c r="X76">
        <v>1</v>
      </c>
      <c r="Y76">
        <v>3</v>
      </c>
      <c r="Z76">
        <v>5</v>
      </c>
      <c r="AA76">
        <v>496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f t="shared" si="120"/>
        <v>25342</v>
      </c>
    </row>
    <row r="77" spans="1:73" x14ac:dyDescent="0.3">
      <c r="A77" t="s">
        <v>131</v>
      </c>
      <c r="B77">
        <v>1</v>
      </c>
      <c r="C77">
        <v>0</v>
      </c>
      <c r="D77">
        <v>2</v>
      </c>
      <c r="E77">
        <v>11</v>
      </c>
      <c r="F77">
        <v>13</v>
      </c>
      <c r="G77">
        <v>23</v>
      </c>
      <c r="H77">
        <v>74</v>
      </c>
      <c r="I77">
        <v>71</v>
      </c>
      <c r="J77">
        <v>71</v>
      </c>
      <c r="K77">
        <v>72</v>
      </c>
      <c r="L77">
        <v>61</v>
      </c>
      <c r="M77">
        <v>97</v>
      </c>
      <c r="N77">
        <v>97</v>
      </c>
      <c r="O77">
        <v>156</v>
      </c>
      <c r="P77">
        <v>241</v>
      </c>
      <c r="Q77">
        <v>368</v>
      </c>
      <c r="R77">
        <v>376</v>
      </c>
      <c r="S77">
        <v>308</v>
      </c>
      <c r="T77">
        <v>350</v>
      </c>
      <c r="U77">
        <v>180</v>
      </c>
      <c r="V77">
        <v>122</v>
      </c>
      <c r="W77">
        <v>237</v>
      </c>
      <c r="X77">
        <v>206</v>
      </c>
      <c r="Y77">
        <v>189</v>
      </c>
      <c r="Z77">
        <v>136</v>
      </c>
      <c r="AA77">
        <v>89</v>
      </c>
      <c r="AB77">
        <v>45</v>
      </c>
      <c r="AC77">
        <v>42</v>
      </c>
      <c r="AD77">
        <v>44</v>
      </c>
      <c r="AE77">
        <v>22</v>
      </c>
      <c r="AF77">
        <v>12</v>
      </c>
      <c r="AG77">
        <v>4</v>
      </c>
      <c r="AH77">
        <v>1</v>
      </c>
      <c r="AI77">
        <v>3</v>
      </c>
      <c r="AJ77">
        <v>2</v>
      </c>
      <c r="AK77">
        <v>2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</v>
      </c>
      <c r="BU77">
        <f t="shared" si="120"/>
        <v>3730</v>
      </c>
    </row>
    <row r="78" spans="1:73" x14ac:dyDescent="0.3">
      <c r="A78" t="s">
        <v>57</v>
      </c>
      <c r="B78">
        <v>29</v>
      </c>
      <c r="C78">
        <v>21</v>
      </c>
      <c r="D78">
        <v>32</v>
      </c>
      <c r="E78">
        <v>44</v>
      </c>
      <c r="F78">
        <v>73</v>
      </c>
      <c r="G78">
        <v>126</v>
      </c>
      <c r="H78">
        <v>225</v>
      </c>
      <c r="I78">
        <v>279</v>
      </c>
      <c r="J78">
        <v>150</v>
      </c>
      <c r="K78">
        <v>82</v>
      </c>
      <c r="L78">
        <v>73</v>
      </c>
      <c r="M78">
        <v>54</v>
      </c>
      <c r="N78">
        <v>68</v>
      </c>
      <c r="O78">
        <v>70</v>
      </c>
      <c r="P78">
        <v>52</v>
      </c>
      <c r="Q78">
        <v>56</v>
      </c>
      <c r="R78">
        <v>55</v>
      </c>
      <c r="S78">
        <v>72</v>
      </c>
      <c r="T78">
        <v>107</v>
      </c>
      <c r="U78">
        <v>53</v>
      </c>
      <c r="V78">
        <v>41</v>
      </c>
      <c r="W78">
        <v>48</v>
      </c>
      <c r="X78">
        <v>52</v>
      </c>
      <c r="Y78">
        <v>35</v>
      </c>
      <c r="Z78">
        <v>11</v>
      </c>
      <c r="AA78">
        <v>18</v>
      </c>
      <c r="AB78">
        <v>19</v>
      </c>
      <c r="AC78">
        <v>11</v>
      </c>
      <c r="AD78">
        <v>13</v>
      </c>
      <c r="AE78">
        <v>7</v>
      </c>
      <c r="AF78">
        <v>3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1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1</v>
      </c>
      <c r="AZ78">
        <v>1</v>
      </c>
      <c r="BA78">
        <v>1</v>
      </c>
      <c r="BB78">
        <v>0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0</v>
      </c>
      <c r="BT78">
        <v>12</v>
      </c>
      <c r="BU78">
        <f t="shared" si="120"/>
        <v>2004</v>
      </c>
    </row>
    <row r="79" spans="1:73" x14ac:dyDescent="0.3">
      <c r="A79" t="s">
        <v>88</v>
      </c>
      <c r="B79">
        <v>705</v>
      </c>
      <c r="C79">
        <v>1430</v>
      </c>
      <c r="D79">
        <v>2283</v>
      </c>
      <c r="E79">
        <v>2315</v>
      </c>
      <c r="F79">
        <v>3803</v>
      </c>
      <c r="G79">
        <v>4588</v>
      </c>
      <c r="H79">
        <v>4876</v>
      </c>
      <c r="I79">
        <v>4722</v>
      </c>
      <c r="J79">
        <v>4818</v>
      </c>
      <c r="K79">
        <v>4791</v>
      </c>
      <c r="L79">
        <v>5888</v>
      </c>
      <c r="M79">
        <v>7282</v>
      </c>
      <c r="N79">
        <v>7315</v>
      </c>
      <c r="O79">
        <v>8167</v>
      </c>
      <c r="P79">
        <v>12316</v>
      </c>
      <c r="Q79">
        <v>15226</v>
      </c>
      <c r="R79">
        <v>14736</v>
      </c>
      <c r="S79">
        <v>15758</v>
      </c>
      <c r="T79">
        <v>13019</v>
      </c>
      <c r="U79">
        <v>5705</v>
      </c>
      <c r="V79">
        <v>2516</v>
      </c>
      <c r="W79">
        <v>1346</v>
      </c>
      <c r="X79">
        <v>1846</v>
      </c>
      <c r="Y79">
        <v>2277</v>
      </c>
      <c r="Z79">
        <v>2102</v>
      </c>
      <c r="AA79">
        <v>2560</v>
      </c>
      <c r="AB79">
        <v>2855</v>
      </c>
      <c r="AC79">
        <v>3277</v>
      </c>
      <c r="AD79">
        <v>2667</v>
      </c>
      <c r="AE79">
        <v>1647</v>
      </c>
      <c r="AF79">
        <v>713</v>
      </c>
      <c r="AG79">
        <v>327</v>
      </c>
      <c r="AH79">
        <v>717</v>
      </c>
      <c r="AI79">
        <v>373</v>
      </c>
      <c r="AJ79">
        <v>456</v>
      </c>
      <c r="AK79">
        <v>453</v>
      </c>
      <c r="AL79">
        <v>1123</v>
      </c>
      <c r="AM79">
        <v>1651</v>
      </c>
      <c r="AN79">
        <v>1018</v>
      </c>
      <c r="AO79">
        <v>1601</v>
      </c>
      <c r="AP79">
        <v>1447</v>
      </c>
      <c r="AQ79">
        <v>1690</v>
      </c>
      <c r="AR79">
        <v>1714</v>
      </c>
      <c r="AS79">
        <v>2059</v>
      </c>
      <c r="AT79">
        <v>1345</v>
      </c>
      <c r="AU79">
        <v>1432</v>
      </c>
      <c r="AV79">
        <v>715</v>
      </c>
      <c r="AW79">
        <v>465</v>
      </c>
      <c r="AX79">
        <v>561</v>
      </c>
      <c r="AY79">
        <v>403</v>
      </c>
      <c r="AZ79">
        <v>392</v>
      </c>
      <c r="BA79">
        <v>219</v>
      </c>
      <c r="BB79">
        <v>252</v>
      </c>
      <c r="BC79">
        <v>143</v>
      </c>
      <c r="BD79">
        <v>349</v>
      </c>
      <c r="BE79">
        <v>179</v>
      </c>
      <c r="BF79">
        <v>92</v>
      </c>
      <c r="BG79">
        <v>172</v>
      </c>
      <c r="BH79">
        <v>14</v>
      </c>
      <c r="BI79">
        <v>10</v>
      </c>
      <c r="BJ79">
        <v>4</v>
      </c>
      <c r="BK79">
        <v>3</v>
      </c>
      <c r="BL79">
        <v>1</v>
      </c>
      <c r="BM79">
        <v>2</v>
      </c>
      <c r="BN79">
        <v>1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124</v>
      </c>
      <c r="BU79">
        <f t="shared" si="120"/>
        <v>185057</v>
      </c>
    </row>
    <row r="80" spans="1:73" x14ac:dyDescent="0.3">
      <c r="A80" t="s">
        <v>94</v>
      </c>
      <c r="B80">
        <v>4298</v>
      </c>
      <c r="C80">
        <v>5504</v>
      </c>
      <c r="D80">
        <v>8054</v>
      </c>
      <c r="E80">
        <v>11963</v>
      </c>
      <c r="F80">
        <v>14196</v>
      </c>
      <c r="G80">
        <v>20332</v>
      </c>
      <c r="H80">
        <v>23169</v>
      </c>
      <c r="I80">
        <v>21730</v>
      </c>
      <c r="J80">
        <v>17943</v>
      </c>
      <c r="K80">
        <v>19698</v>
      </c>
      <c r="L80">
        <v>20163</v>
      </c>
      <c r="M80">
        <v>19684</v>
      </c>
      <c r="N80">
        <v>19389</v>
      </c>
      <c r="O80">
        <v>18269</v>
      </c>
      <c r="P80">
        <v>19630</v>
      </c>
      <c r="Q80">
        <v>27512</v>
      </c>
      <c r="R80">
        <v>24407</v>
      </c>
      <c r="S80">
        <v>24118</v>
      </c>
      <c r="T80">
        <v>15604</v>
      </c>
      <c r="U80">
        <v>8554</v>
      </c>
      <c r="V80">
        <v>4564</v>
      </c>
      <c r="W80">
        <v>3628</v>
      </c>
      <c r="X80">
        <v>3706</v>
      </c>
      <c r="Y80">
        <v>4265</v>
      </c>
      <c r="Z80">
        <v>3287</v>
      </c>
      <c r="AA80">
        <v>2541</v>
      </c>
      <c r="AB80">
        <v>2037</v>
      </c>
      <c r="AC80">
        <v>2151</v>
      </c>
      <c r="AD80">
        <v>2142</v>
      </c>
      <c r="AE80">
        <v>1901</v>
      </c>
      <c r="AF80">
        <v>866</v>
      </c>
      <c r="AG80">
        <v>477</v>
      </c>
      <c r="AH80">
        <v>408</v>
      </c>
      <c r="AI80">
        <v>414</v>
      </c>
      <c r="AJ80">
        <v>357</v>
      </c>
      <c r="AK80">
        <v>342</v>
      </c>
      <c r="AL80">
        <v>284</v>
      </c>
      <c r="AM80">
        <v>176</v>
      </c>
      <c r="AN80">
        <v>86</v>
      </c>
      <c r="AO80">
        <v>126</v>
      </c>
      <c r="AP80">
        <v>152</v>
      </c>
      <c r="AQ80">
        <v>64</v>
      </c>
      <c r="AR80">
        <v>104</v>
      </c>
      <c r="AS80">
        <v>88</v>
      </c>
      <c r="AT80">
        <v>94</v>
      </c>
      <c r="AU80">
        <v>282</v>
      </c>
      <c r="AV80">
        <v>168</v>
      </c>
      <c r="AW80">
        <v>67</v>
      </c>
      <c r="AX80">
        <v>293</v>
      </c>
      <c r="AY80">
        <v>295</v>
      </c>
      <c r="AZ80">
        <v>383</v>
      </c>
      <c r="BA80">
        <v>81</v>
      </c>
      <c r="BB80">
        <v>43</v>
      </c>
      <c r="BC80">
        <v>30</v>
      </c>
      <c r="BD80">
        <v>12</v>
      </c>
      <c r="BE80">
        <v>13</v>
      </c>
      <c r="BF80">
        <v>59</v>
      </c>
      <c r="BG80">
        <v>63</v>
      </c>
      <c r="BH80">
        <v>1</v>
      </c>
      <c r="BI80">
        <v>4</v>
      </c>
      <c r="BJ80">
        <v>5</v>
      </c>
      <c r="BK80">
        <v>1</v>
      </c>
      <c r="BL80">
        <v>3</v>
      </c>
      <c r="BM80">
        <v>2</v>
      </c>
      <c r="BN80">
        <v>1</v>
      </c>
      <c r="BO80">
        <v>1</v>
      </c>
      <c r="BP80">
        <v>2</v>
      </c>
      <c r="BQ80">
        <v>3</v>
      </c>
      <c r="BR80">
        <v>4</v>
      </c>
      <c r="BS80">
        <v>3</v>
      </c>
      <c r="BT80">
        <v>114</v>
      </c>
      <c r="BU80">
        <f t="shared" si="120"/>
        <v>380410</v>
      </c>
    </row>
    <row r="81" spans="1:73" x14ac:dyDescent="0.3">
      <c r="A81" t="s">
        <v>132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4</v>
      </c>
      <c r="I81">
        <v>2</v>
      </c>
      <c r="J81">
        <v>3</v>
      </c>
      <c r="K81">
        <v>165</v>
      </c>
      <c r="L81">
        <v>1832</v>
      </c>
      <c r="M81">
        <v>916</v>
      </c>
      <c r="N81">
        <v>15</v>
      </c>
      <c r="O81">
        <v>35</v>
      </c>
      <c r="P81">
        <v>16</v>
      </c>
      <c r="Q81">
        <v>4</v>
      </c>
      <c r="R81">
        <v>2</v>
      </c>
      <c r="S81">
        <v>1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f t="shared" si="120"/>
        <v>2997</v>
      </c>
    </row>
    <row r="82" spans="1:73" x14ac:dyDescent="0.3">
      <c r="A82" t="s">
        <v>66</v>
      </c>
      <c r="B82">
        <v>1029</v>
      </c>
      <c r="C82">
        <v>1846</v>
      </c>
      <c r="D82">
        <v>1697</v>
      </c>
      <c r="E82">
        <v>1578</v>
      </c>
      <c r="F82">
        <v>1970</v>
      </c>
      <c r="G82">
        <v>2692</v>
      </c>
      <c r="H82">
        <v>3013</v>
      </c>
      <c r="I82">
        <v>3008</v>
      </c>
      <c r="J82">
        <v>2644</v>
      </c>
      <c r="K82">
        <v>2001</v>
      </c>
      <c r="L82">
        <v>2011</v>
      </c>
      <c r="M82">
        <v>1840</v>
      </c>
      <c r="N82">
        <v>1645</v>
      </c>
      <c r="O82">
        <v>1190</v>
      </c>
      <c r="P82">
        <v>1644</v>
      </c>
      <c r="Q82">
        <v>2434</v>
      </c>
      <c r="R82">
        <v>2738</v>
      </c>
      <c r="S82">
        <v>2879</v>
      </c>
      <c r="T82">
        <v>1852</v>
      </c>
      <c r="U82">
        <v>1175</v>
      </c>
      <c r="V82">
        <v>904</v>
      </c>
      <c r="W82">
        <v>726</v>
      </c>
      <c r="X82">
        <v>814</v>
      </c>
      <c r="Y82">
        <v>525</v>
      </c>
      <c r="Z82">
        <v>386</v>
      </c>
      <c r="AA82">
        <v>356</v>
      </c>
      <c r="AB82">
        <v>333</v>
      </c>
      <c r="AC82">
        <v>251</v>
      </c>
      <c r="AD82">
        <v>232</v>
      </c>
      <c r="AE82">
        <v>137</v>
      </c>
      <c r="AF82">
        <v>50</v>
      </c>
      <c r="AG82">
        <v>19</v>
      </c>
      <c r="AH82">
        <v>30</v>
      </c>
      <c r="AI82">
        <v>55</v>
      </c>
      <c r="AJ82">
        <v>50</v>
      </c>
      <c r="AK82">
        <v>19</v>
      </c>
      <c r="AL82">
        <v>13</v>
      </c>
      <c r="AM82">
        <v>3</v>
      </c>
      <c r="AN82">
        <v>2</v>
      </c>
      <c r="AO82">
        <v>3</v>
      </c>
      <c r="AP82">
        <v>1</v>
      </c>
      <c r="AQ82">
        <v>2</v>
      </c>
      <c r="AR82">
        <v>1</v>
      </c>
      <c r="AS82">
        <v>3</v>
      </c>
      <c r="AT82">
        <v>8</v>
      </c>
      <c r="AU82">
        <v>1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</v>
      </c>
      <c r="BU82">
        <f t="shared" si="120"/>
        <v>45813</v>
      </c>
    </row>
    <row r="83" spans="1:73" x14ac:dyDescent="0.3">
      <c r="A83" t="s">
        <v>89</v>
      </c>
      <c r="B83">
        <v>9986</v>
      </c>
      <c r="C83">
        <v>15361</v>
      </c>
      <c r="D83">
        <v>14845</v>
      </c>
      <c r="E83">
        <v>11807</v>
      </c>
      <c r="F83">
        <v>9969</v>
      </c>
      <c r="G83">
        <v>8417</v>
      </c>
      <c r="H83">
        <v>7553</v>
      </c>
      <c r="I83">
        <v>6908</v>
      </c>
      <c r="J83">
        <v>6532</v>
      </c>
      <c r="K83">
        <v>7050</v>
      </c>
      <c r="L83">
        <v>5555</v>
      </c>
      <c r="M83">
        <v>5648</v>
      </c>
      <c r="N83">
        <v>3543</v>
      </c>
      <c r="O83">
        <v>1820</v>
      </c>
      <c r="P83">
        <v>2247</v>
      </c>
      <c r="Q83">
        <v>2222</v>
      </c>
      <c r="R83">
        <v>2663</v>
      </c>
      <c r="S83">
        <v>2269</v>
      </c>
      <c r="T83">
        <v>2136</v>
      </c>
      <c r="U83">
        <v>1071</v>
      </c>
      <c r="V83">
        <v>717</v>
      </c>
      <c r="W83">
        <v>669</v>
      </c>
      <c r="X83">
        <v>802</v>
      </c>
      <c r="Y83">
        <v>140</v>
      </c>
      <c r="Z83">
        <v>49</v>
      </c>
      <c r="AA83">
        <v>43</v>
      </c>
      <c r="AB83">
        <v>33</v>
      </c>
      <c r="AC83">
        <v>9</v>
      </c>
      <c r="AD83">
        <v>10</v>
      </c>
      <c r="AE83">
        <v>1</v>
      </c>
      <c r="AF83">
        <v>1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</v>
      </c>
      <c r="BU83">
        <f t="shared" si="120"/>
        <v>130082</v>
      </c>
    </row>
    <row r="84" spans="1:73" x14ac:dyDescent="0.3">
      <c r="A84" t="s">
        <v>46</v>
      </c>
      <c r="B84">
        <v>68</v>
      </c>
      <c r="C84">
        <v>89</v>
      </c>
      <c r="D84">
        <v>115</v>
      </c>
      <c r="E84">
        <v>118</v>
      </c>
      <c r="F84">
        <v>109</v>
      </c>
      <c r="G84">
        <v>142</v>
      </c>
      <c r="H84">
        <v>217</v>
      </c>
      <c r="I84">
        <v>179</v>
      </c>
      <c r="J84">
        <v>125</v>
      </c>
      <c r="K84">
        <v>114</v>
      </c>
      <c r="L84">
        <v>159</v>
      </c>
      <c r="M84">
        <v>149</v>
      </c>
      <c r="N84">
        <v>179</v>
      </c>
      <c r="O84">
        <v>176</v>
      </c>
      <c r="P84">
        <v>132</v>
      </c>
      <c r="Q84">
        <v>96</v>
      </c>
      <c r="R84">
        <v>68</v>
      </c>
      <c r="S84">
        <v>64</v>
      </c>
      <c r="T84">
        <v>47</v>
      </c>
      <c r="U84">
        <v>65</v>
      </c>
      <c r="V84">
        <v>26</v>
      </c>
      <c r="W84">
        <v>18</v>
      </c>
      <c r="X84">
        <v>17</v>
      </c>
      <c r="Y84">
        <v>24</v>
      </c>
      <c r="Z84">
        <v>14</v>
      </c>
      <c r="AA84">
        <v>36</v>
      </c>
      <c r="AB84">
        <v>24</v>
      </c>
      <c r="AC84">
        <v>17</v>
      </c>
      <c r="AD84">
        <v>21</v>
      </c>
      <c r="AE84">
        <v>18</v>
      </c>
      <c r="AF84">
        <v>6</v>
      </c>
      <c r="AG84">
        <v>1</v>
      </c>
      <c r="AH84">
        <v>0</v>
      </c>
      <c r="AI84">
        <v>1</v>
      </c>
      <c r="AJ84">
        <v>1</v>
      </c>
      <c r="AK84">
        <v>2</v>
      </c>
      <c r="AL84">
        <v>2</v>
      </c>
      <c r="AM84">
        <v>1</v>
      </c>
      <c r="AN84">
        <v>2</v>
      </c>
      <c r="AO84">
        <v>1</v>
      </c>
      <c r="AP84">
        <v>1</v>
      </c>
      <c r="AQ84">
        <v>0</v>
      </c>
      <c r="AR84">
        <v>2</v>
      </c>
      <c r="AS84">
        <v>4</v>
      </c>
      <c r="AT84">
        <v>2</v>
      </c>
      <c r="AU84">
        <v>1</v>
      </c>
      <c r="AV84">
        <v>0</v>
      </c>
      <c r="AW84">
        <v>3</v>
      </c>
      <c r="AX84">
        <v>1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4</v>
      </c>
      <c r="BU84">
        <f t="shared" si="120"/>
        <v>2664</v>
      </c>
    </row>
    <row r="85" spans="1:73" x14ac:dyDescent="0.3">
      <c r="A85" t="s">
        <v>65</v>
      </c>
      <c r="B85">
        <v>223</v>
      </c>
      <c r="C85">
        <v>424</v>
      </c>
      <c r="D85">
        <v>430</v>
      </c>
      <c r="E85">
        <v>259</v>
      </c>
      <c r="F85">
        <v>202</v>
      </c>
      <c r="G85">
        <v>223</v>
      </c>
      <c r="H85">
        <v>314</v>
      </c>
      <c r="I85">
        <v>421</v>
      </c>
      <c r="J85">
        <v>385</v>
      </c>
      <c r="K85">
        <v>370</v>
      </c>
      <c r="L85">
        <v>346</v>
      </c>
      <c r="M85">
        <v>585</v>
      </c>
      <c r="N85">
        <v>625</v>
      </c>
      <c r="O85">
        <v>392</v>
      </c>
      <c r="P85">
        <v>495</v>
      </c>
      <c r="Q85">
        <v>516</v>
      </c>
      <c r="R85">
        <v>321</v>
      </c>
      <c r="S85">
        <v>373</v>
      </c>
      <c r="T85">
        <v>333</v>
      </c>
      <c r="U85">
        <v>274</v>
      </c>
      <c r="V85">
        <v>217</v>
      </c>
      <c r="W85">
        <v>198</v>
      </c>
      <c r="X85">
        <v>109</v>
      </c>
      <c r="Y85">
        <v>83</v>
      </c>
      <c r="Z85">
        <v>118</v>
      </c>
      <c r="AA85">
        <v>108</v>
      </c>
      <c r="AB85">
        <v>72</v>
      </c>
      <c r="AC85">
        <v>60</v>
      </c>
      <c r="AD85">
        <v>33</v>
      </c>
      <c r="AE85">
        <v>15</v>
      </c>
      <c r="AF85">
        <v>5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3</v>
      </c>
      <c r="AM85">
        <v>0</v>
      </c>
      <c r="AN85">
        <v>1</v>
      </c>
      <c r="AO85">
        <v>1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2</v>
      </c>
      <c r="BB85">
        <v>1</v>
      </c>
      <c r="BC85">
        <v>0</v>
      </c>
      <c r="BD85">
        <v>0</v>
      </c>
      <c r="BE85">
        <v>0</v>
      </c>
      <c r="BF85">
        <v>3</v>
      </c>
      <c r="BG85">
        <v>2</v>
      </c>
      <c r="BH85">
        <v>4</v>
      </c>
      <c r="BI85">
        <v>0</v>
      </c>
      <c r="BJ85">
        <v>0</v>
      </c>
      <c r="BK85">
        <v>0</v>
      </c>
      <c r="BL85">
        <v>1</v>
      </c>
      <c r="BM85">
        <v>1</v>
      </c>
      <c r="BN85">
        <v>0</v>
      </c>
      <c r="BO85">
        <v>2</v>
      </c>
      <c r="BP85">
        <v>1</v>
      </c>
      <c r="BQ85">
        <v>0</v>
      </c>
      <c r="BR85">
        <v>1</v>
      </c>
      <c r="BS85">
        <v>9</v>
      </c>
      <c r="BT85">
        <v>262</v>
      </c>
      <c r="BU85">
        <f t="shared" si="120"/>
        <v>8826</v>
      </c>
    </row>
    <row r="86" spans="1:73" x14ac:dyDescent="0.3">
      <c r="A86" t="s">
        <v>133</v>
      </c>
      <c r="B86">
        <v>3511</v>
      </c>
      <c r="C86">
        <v>5791</v>
      </c>
      <c r="D86">
        <v>7017</v>
      </c>
      <c r="E86">
        <v>7806</v>
      </c>
      <c r="F86">
        <v>7852</v>
      </c>
      <c r="G86">
        <v>7347</v>
      </c>
      <c r="H86">
        <v>5757</v>
      </c>
      <c r="I86">
        <v>4973</v>
      </c>
      <c r="J86">
        <v>3184</v>
      </c>
      <c r="K86">
        <v>2855</v>
      </c>
      <c r="L86">
        <v>1952</v>
      </c>
      <c r="M86">
        <v>1991</v>
      </c>
      <c r="N86">
        <v>1126</v>
      </c>
      <c r="O86">
        <v>809</v>
      </c>
      <c r="P86">
        <v>1232</v>
      </c>
      <c r="Q86">
        <v>950</v>
      </c>
      <c r="R86">
        <v>751</v>
      </c>
      <c r="S86">
        <v>1047</v>
      </c>
      <c r="T86">
        <v>841</v>
      </c>
      <c r="U86">
        <v>380</v>
      </c>
      <c r="V86">
        <v>154</v>
      </c>
      <c r="W86">
        <v>62</v>
      </c>
      <c r="X86">
        <v>1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f t="shared" si="120"/>
        <v>67390</v>
      </c>
    </row>
    <row r="87" spans="1:73" x14ac:dyDescent="0.3">
      <c r="A87" t="s">
        <v>134</v>
      </c>
      <c r="B87">
        <v>43</v>
      </c>
      <c r="C87">
        <v>97</v>
      </c>
      <c r="D87">
        <v>115</v>
      </c>
      <c r="E87">
        <v>108</v>
      </c>
      <c r="F87">
        <v>150</v>
      </c>
      <c r="G87">
        <v>177</v>
      </c>
      <c r="H87">
        <v>167</v>
      </c>
      <c r="I87">
        <v>154</v>
      </c>
      <c r="J87">
        <v>111</v>
      </c>
      <c r="K87">
        <v>151</v>
      </c>
      <c r="L87">
        <v>183</v>
      </c>
      <c r="M87">
        <v>186</v>
      </c>
      <c r="N87">
        <v>14</v>
      </c>
      <c r="O87">
        <v>12</v>
      </c>
      <c r="P87">
        <v>5</v>
      </c>
      <c r="Q87">
        <v>3</v>
      </c>
      <c r="R87">
        <v>12</v>
      </c>
      <c r="S87">
        <v>17</v>
      </c>
      <c r="T87">
        <v>7</v>
      </c>
      <c r="U87">
        <v>6</v>
      </c>
      <c r="V87">
        <v>0</v>
      </c>
      <c r="W87">
        <v>2</v>
      </c>
      <c r="X87">
        <v>1</v>
      </c>
      <c r="Y87">
        <v>1</v>
      </c>
      <c r="Z87">
        <v>0</v>
      </c>
      <c r="AA87">
        <v>1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</v>
      </c>
      <c r="BU87">
        <f t="shared" si="120"/>
        <v>1728</v>
      </c>
    </row>
    <row r="88" spans="1:73" x14ac:dyDescent="0.3">
      <c r="A88" t="s">
        <v>58</v>
      </c>
      <c r="B88">
        <v>55</v>
      </c>
      <c r="C88">
        <v>111</v>
      </c>
      <c r="D88">
        <v>125</v>
      </c>
      <c r="E88">
        <v>91</v>
      </c>
      <c r="F88">
        <v>68</v>
      </c>
      <c r="G88">
        <v>116</v>
      </c>
      <c r="H88">
        <v>70</v>
      </c>
      <c r="I88">
        <v>42</v>
      </c>
      <c r="J88">
        <v>88</v>
      </c>
      <c r="K88">
        <v>102</v>
      </c>
      <c r="L88">
        <v>197</v>
      </c>
      <c r="M88">
        <v>296</v>
      </c>
      <c r="N88">
        <v>273</v>
      </c>
      <c r="O88">
        <v>442</v>
      </c>
      <c r="P88">
        <v>708</v>
      </c>
      <c r="Q88">
        <v>385</v>
      </c>
      <c r="R88">
        <v>491</v>
      </c>
      <c r="S88">
        <v>527</v>
      </c>
      <c r="T88">
        <v>444</v>
      </c>
      <c r="U88">
        <v>262</v>
      </c>
      <c r="V88">
        <v>125</v>
      </c>
      <c r="W88">
        <v>80</v>
      </c>
      <c r="X88">
        <v>95</v>
      </c>
      <c r="Y88">
        <v>154</v>
      </c>
      <c r="Z88">
        <v>152</v>
      </c>
      <c r="AA88">
        <v>127</v>
      </c>
      <c r="AB88">
        <v>220</v>
      </c>
      <c r="AC88">
        <v>242</v>
      </c>
      <c r="AD88">
        <v>176</v>
      </c>
      <c r="AE88">
        <v>147</v>
      </c>
      <c r="AF88">
        <v>42</v>
      </c>
      <c r="AG88">
        <v>19</v>
      </c>
      <c r="AH88">
        <v>15</v>
      </c>
      <c r="AI88">
        <v>15</v>
      </c>
      <c r="AJ88">
        <v>12</v>
      </c>
      <c r="AK88">
        <v>5</v>
      </c>
      <c r="AL88">
        <v>4</v>
      </c>
      <c r="AM88">
        <v>1</v>
      </c>
      <c r="AN88">
        <v>5</v>
      </c>
      <c r="AO88">
        <v>2</v>
      </c>
      <c r="AP88">
        <v>1</v>
      </c>
      <c r="AQ88">
        <v>2</v>
      </c>
      <c r="AR88">
        <v>1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2</v>
      </c>
      <c r="AZ88">
        <v>1</v>
      </c>
      <c r="BA88">
        <v>0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11</v>
      </c>
      <c r="BU88">
        <f t="shared" si="120"/>
        <v>6551</v>
      </c>
    </row>
    <row r="89" spans="1:73" x14ac:dyDescent="0.3">
      <c r="A89" t="s">
        <v>135</v>
      </c>
      <c r="B89">
        <v>468</v>
      </c>
      <c r="C89">
        <v>840</v>
      </c>
      <c r="D89">
        <v>783</v>
      </c>
      <c r="E89">
        <v>542</v>
      </c>
      <c r="F89">
        <v>376</v>
      </c>
      <c r="G89">
        <v>233</v>
      </c>
      <c r="H89">
        <v>294</v>
      </c>
      <c r="I89">
        <v>372</v>
      </c>
      <c r="J89">
        <v>287</v>
      </c>
      <c r="K89">
        <v>324</v>
      </c>
      <c r="L89">
        <v>365</v>
      </c>
      <c r="M89">
        <v>493</v>
      </c>
      <c r="N89">
        <v>553</v>
      </c>
      <c r="O89">
        <v>548</v>
      </c>
      <c r="P89">
        <v>882</v>
      </c>
      <c r="Q89">
        <v>1182</v>
      </c>
      <c r="R89">
        <v>633</v>
      </c>
      <c r="S89">
        <v>208</v>
      </c>
      <c r="T89">
        <v>182</v>
      </c>
      <c r="U89">
        <v>115</v>
      </c>
      <c r="V89">
        <v>80</v>
      </c>
      <c r="W89">
        <v>79</v>
      </c>
      <c r="X89">
        <v>31</v>
      </c>
      <c r="Y89">
        <v>28</v>
      </c>
      <c r="Z89">
        <v>25</v>
      </c>
      <c r="AA89">
        <v>10</v>
      </c>
      <c r="AB89">
        <v>13</v>
      </c>
      <c r="AC89">
        <v>7</v>
      </c>
      <c r="AD89">
        <v>3</v>
      </c>
      <c r="AE89">
        <v>5</v>
      </c>
      <c r="AF89">
        <v>1</v>
      </c>
      <c r="AG89">
        <v>2</v>
      </c>
      <c r="AH89">
        <v>1</v>
      </c>
      <c r="AI89">
        <v>0</v>
      </c>
      <c r="AJ89">
        <v>0</v>
      </c>
      <c r="AK89">
        <v>2</v>
      </c>
      <c r="AL89">
        <v>3</v>
      </c>
      <c r="AM89">
        <v>1</v>
      </c>
      <c r="AN89">
        <v>1</v>
      </c>
      <c r="AO89">
        <v>1</v>
      </c>
      <c r="AP89">
        <v>1</v>
      </c>
      <c r="AQ89">
        <v>0</v>
      </c>
      <c r="AR89">
        <v>2</v>
      </c>
      <c r="AS89">
        <v>0</v>
      </c>
      <c r="AT89">
        <v>14</v>
      </c>
      <c r="AU89">
        <v>4</v>
      </c>
      <c r="AV89">
        <v>2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1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f t="shared" si="120"/>
        <v>10000</v>
      </c>
    </row>
    <row r="90" spans="1:73" x14ac:dyDescent="0.3">
      <c r="A90" t="s">
        <v>136</v>
      </c>
      <c r="B90">
        <v>67</v>
      </c>
      <c r="C90">
        <v>160</v>
      </c>
      <c r="D90">
        <v>191</v>
      </c>
      <c r="E90">
        <v>184</v>
      </c>
      <c r="F90">
        <v>235</v>
      </c>
      <c r="G90">
        <v>264</v>
      </c>
      <c r="H90">
        <v>276</v>
      </c>
      <c r="I90">
        <v>292</v>
      </c>
      <c r="J90">
        <v>250</v>
      </c>
      <c r="K90">
        <v>89</v>
      </c>
      <c r="L90">
        <v>57</v>
      </c>
      <c r="M90">
        <v>81</v>
      </c>
      <c r="N90">
        <v>70</v>
      </c>
      <c r="O90">
        <v>60</v>
      </c>
      <c r="P90">
        <v>51</v>
      </c>
      <c r="Q90">
        <v>51</v>
      </c>
      <c r="R90">
        <v>52</v>
      </c>
      <c r="S90">
        <v>4</v>
      </c>
      <c r="T90">
        <v>0</v>
      </c>
      <c r="U90">
        <v>1</v>
      </c>
      <c r="V90">
        <v>2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f t="shared" si="120"/>
        <v>2437</v>
      </c>
    </row>
    <row r="91" spans="1:73" x14ac:dyDescent="0.3">
      <c r="A91" t="s">
        <v>77</v>
      </c>
      <c r="B91">
        <v>1203</v>
      </c>
      <c r="C91">
        <v>1695</v>
      </c>
      <c r="D91">
        <v>1203</v>
      </c>
      <c r="E91">
        <v>1131</v>
      </c>
      <c r="F91">
        <v>1987</v>
      </c>
      <c r="G91">
        <v>2383</v>
      </c>
      <c r="H91">
        <v>3190</v>
      </c>
      <c r="I91">
        <v>2290</v>
      </c>
      <c r="J91">
        <v>2506</v>
      </c>
      <c r="K91">
        <v>2629</v>
      </c>
      <c r="L91">
        <v>3637</v>
      </c>
      <c r="M91">
        <v>3493</v>
      </c>
      <c r="N91">
        <v>2048</v>
      </c>
      <c r="O91">
        <v>1661</v>
      </c>
      <c r="P91">
        <v>2678</v>
      </c>
      <c r="Q91">
        <v>3055</v>
      </c>
      <c r="R91">
        <v>2966</v>
      </c>
      <c r="S91">
        <v>3420</v>
      </c>
      <c r="T91">
        <v>2720</v>
      </c>
      <c r="U91">
        <v>1919</v>
      </c>
      <c r="V91">
        <v>1570</v>
      </c>
      <c r="W91">
        <v>1343</v>
      </c>
      <c r="X91">
        <v>1744</v>
      </c>
      <c r="Y91">
        <v>1046</v>
      </c>
      <c r="Z91">
        <v>769</v>
      </c>
      <c r="AA91">
        <v>550</v>
      </c>
      <c r="AB91">
        <v>534</v>
      </c>
      <c r="AC91">
        <v>505</v>
      </c>
      <c r="AD91">
        <v>505</v>
      </c>
      <c r="AE91">
        <v>329</v>
      </c>
      <c r="AF91">
        <v>143</v>
      </c>
      <c r="AG91">
        <v>58</v>
      </c>
      <c r="AH91">
        <v>73</v>
      </c>
      <c r="AI91">
        <v>99</v>
      </c>
      <c r="AJ91">
        <v>61</v>
      </c>
      <c r="AK91">
        <v>50</v>
      </c>
      <c r="AL91">
        <v>6</v>
      </c>
      <c r="AM91">
        <v>5</v>
      </c>
      <c r="AN91">
        <v>0</v>
      </c>
      <c r="AO91">
        <v>1</v>
      </c>
      <c r="AP91">
        <v>0</v>
      </c>
      <c r="AQ91">
        <v>1</v>
      </c>
      <c r="AR91">
        <v>0</v>
      </c>
      <c r="AS91">
        <v>0</v>
      </c>
      <c r="AT91">
        <v>3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</v>
      </c>
      <c r="BU91">
        <f t="shared" si="120"/>
        <v>57210</v>
      </c>
    </row>
    <row r="92" spans="1:73" x14ac:dyDescent="0.3">
      <c r="A92" t="s">
        <v>14</v>
      </c>
      <c r="B92">
        <v>2112</v>
      </c>
      <c r="C92">
        <v>3159</v>
      </c>
      <c r="D92">
        <v>3353</v>
      </c>
      <c r="E92">
        <v>3189</v>
      </c>
      <c r="F92">
        <v>3290</v>
      </c>
      <c r="G92">
        <v>3457</v>
      </c>
      <c r="H92">
        <v>3512</v>
      </c>
      <c r="I92">
        <v>3640</v>
      </c>
      <c r="J92">
        <v>3164</v>
      </c>
      <c r="K92">
        <v>2911</v>
      </c>
      <c r="L92">
        <v>2980</v>
      </c>
      <c r="M92">
        <v>3777</v>
      </c>
      <c r="N92">
        <v>3510</v>
      </c>
      <c r="O92">
        <v>3423</v>
      </c>
      <c r="P92">
        <v>3684</v>
      </c>
      <c r="Q92">
        <v>3725</v>
      </c>
      <c r="R92">
        <v>3366</v>
      </c>
      <c r="S92">
        <v>2035</v>
      </c>
      <c r="T92">
        <v>1403</v>
      </c>
      <c r="U92">
        <v>889</v>
      </c>
      <c r="V92">
        <v>902</v>
      </c>
      <c r="W92">
        <v>865</v>
      </c>
      <c r="X92">
        <v>958</v>
      </c>
      <c r="Y92">
        <v>980</v>
      </c>
      <c r="Z92">
        <v>823</v>
      </c>
      <c r="AA92">
        <v>718</v>
      </c>
      <c r="AB92">
        <v>788</v>
      </c>
      <c r="AC92">
        <v>794</v>
      </c>
      <c r="AD92">
        <v>771</v>
      </c>
      <c r="AE92">
        <v>733</v>
      </c>
      <c r="AF92">
        <v>262</v>
      </c>
      <c r="AG92">
        <v>115</v>
      </c>
      <c r="AH92">
        <v>118</v>
      </c>
      <c r="AI92">
        <v>149</v>
      </c>
      <c r="AJ92">
        <v>217</v>
      </c>
      <c r="AK92">
        <v>338</v>
      </c>
      <c r="AL92">
        <v>381</v>
      </c>
      <c r="AM92">
        <v>489</v>
      </c>
      <c r="AN92">
        <v>332</v>
      </c>
      <c r="AO92">
        <v>187</v>
      </c>
      <c r="AP92">
        <v>196</v>
      </c>
      <c r="AQ92">
        <v>193</v>
      </c>
      <c r="AR92">
        <v>201</v>
      </c>
      <c r="AS92">
        <v>173</v>
      </c>
      <c r="AT92">
        <v>130</v>
      </c>
      <c r="AU92">
        <v>102</v>
      </c>
      <c r="AV92">
        <v>59</v>
      </c>
      <c r="AW92">
        <v>35</v>
      </c>
      <c r="AX92">
        <v>34</v>
      </c>
      <c r="AY92">
        <v>40</v>
      </c>
      <c r="AZ92">
        <v>40</v>
      </c>
      <c r="BA92">
        <v>31</v>
      </c>
      <c r="BB92">
        <v>24</v>
      </c>
      <c r="BC92">
        <v>26</v>
      </c>
      <c r="BD92">
        <v>14</v>
      </c>
      <c r="BE92">
        <v>12</v>
      </c>
      <c r="BF92">
        <v>12</v>
      </c>
      <c r="BG92">
        <v>16</v>
      </c>
      <c r="BH92">
        <v>13</v>
      </c>
      <c r="BI92">
        <v>6</v>
      </c>
      <c r="BJ92">
        <v>13</v>
      </c>
      <c r="BK92">
        <v>4</v>
      </c>
      <c r="BL92">
        <v>4</v>
      </c>
      <c r="BM92">
        <v>5</v>
      </c>
      <c r="BN92">
        <v>9</v>
      </c>
      <c r="BO92">
        <v>2</v>
      </c>
      <c r="BP92">
        <v>2</v>
      </c>
      <c r="BQ92">
        <v>1</v>
      </c>
      <c r="BR92">
        <v>1</v>
      </c>
      <c r="BS92">
        <v>0</v>
      </c>
      <c r="BT92">
        <v>218</v>
      </c>
      <c r="BU92">
        <f t="shared" si="120"/>
        <v>73115</v>
      </c>
    </row>
    <row r="93" spans="1:73" x14ac:dyDescent="0.3">
      <c r="A93" t="s">
        <v>137</v>
      </c>
      <c r="B93">
        <v>0</v>
      </c>
      <c r="C93">
        <v>4</v>
      </c>
      <c r="D93">
        <v>2</v>
      </c>
      <c r="E93">
        <v>2</v>
      </c>
      <c r="F93">
        <v>2</v>
      </c>
      <c r="G93">
        <v>0</v>
      </c>
      <c r="H93">
        <v>3</v>
      </c>
      <c r="I93">
        <v>0</v>
      </c>
      <c r="J93">
        <v>1</v>
      </c>
      <c r="K93">
        <v>1</v>
      </c>
      <c r="L93">
        <v>2</v>
      </c>
      <c r="M93">
        <v>84</v>
      </c>
      <c r="N93">
        <v>384</v>
      </c>
      <c r="O93">
        <v>359</v>
      </c>
      <c r="P93">
        <v>395</v>
      </c>
      <c r="Q93">
        <v>309</v>
      </c>
      <c r="R93">
        <v>56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f t="shared" si="120"/>
        <v>1605</v>
      </c>
    </row>
    <row r="94" spans="1:73" x14ac:dyDescent="0.3">
      <c r="A94" t="s">
        <v>138</v>
      </c>
      <c r="B94">
        <v>173</v>
      </c>
      <c r="C94">
        <v>255</v>
      </c>
      <c r="D94">
        <v>198</v>
      </c>
      <c r="E94">
        <v>175</v>
      </c>
      <c r="F94">
        <v>127</v>
      </c>
      <c r="G94">
        <v>171</v>
      </c>
      <c r="H94">
        <v>222</v>
      </c>
      <c r="I94">
        <v>241</v>
      </c>
      <c r="J94">
        <v>194</v>
      </c>
      <c r="K94">
        <v>246</v>
      </c>
      <c r="L94">
        <v>301</v>
      </c>
      <c r="M94">
        <v>353</v>
      </c>
      <c r="N94">
        <v>385</v>
      </c>
      <c r="O94">
        <v>60</v>
      </c>
      <c r="P94">
        <v>3</v>
      </c>
      <c r="Q94">
        <v>2</v>
      </c>
      <c r="R94">
        <v>4</v>
      </c>
      <c r="S94">
        <v>6</v>
      </c>
      <c r="T94">
        <v>2</v>
      </c>
      <c r="U94">
        <v>0</v>
      </c>
      <c r="V94">
        <v>2</v>
      </c>
      <c r="W94">
        <v>0</v>
      </c>
      <c r="X94">
        <v>1</v>
      </c>
      <c r="Y94">
        <v>3</v>
      </c>
      <c r="Z94">
        <v>1</v>
      </c>
      <c r="AA94">
        <v>0</v>
      </c>
      <c r="AB94">
        <v>0</v>
      </c>
      <c r="AC94">
        <v>1</v>
      </c>
      <c r="AD94">
        <v>1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</v>
      </c>
      <c r="BU94">
        <f t="shared" si="120"/>
        <v>3133</v>
      </c>
    </row>
    <row r="95" spans="1:73" x14ac:dyDescent="0.3">
      <c r="A95" t="s">
        <v>23</v>
      </c>
      <c r="B95">
        <v>805</v>
      </c>
      <c r="C95">
        <v>1035</v>
      </c>
      <c r="D95">
        <v>1129</v>
      </c>
      <c r="E95">
        <v>1728</v>
      </c>
      <c r="F95">
        <v>1322</v>
      </c>
      <c r="G95">
        <v>1394</v>
      </c>
      <c r="H95">
        <v>1438</v>
      </c>
      <c r="I95">
        <v>1197</v>
      </c>
      <c r="J95">
        <v>1016</v>
      </c>
      <c r="K95">
        <v>894</v>
      </c>
      <c r="L95">
        <v>855</v>
      </c>
      <c r="M95">
        <v>1249</v>
      </c>
      <c r="N95">
        <v>1196</v>
      </c>
      <c r="O95">
        <v>1081</v>
      </c>
      <c r="P95">
        <v>1497</v>
      </c>
      <c r="Q95">
        <v>1788</v>
      </c>
      <c r="R95">
        <v>1905</v>
      </c>
      <c r="S95">
        <v>1881</v>
      </c>
      <c r="T95">
        <v>1236</v>
      </c>
      <c r="U95">
        <v>932</v>
      </c>
      <c r="V95">
        <v>664</v>
      </c>
      <c r="W95">
        <v>783</v>
      </c>
      <c r="X95">
        <v>706</v>
      </c>
      <c r="Y95">
        <v>683</v>
      </c>
      <c r="Z95">
        <v>553</v>
      </c>
      <c r="AA95">
        <v>652</v>
      </c>
      <c r="AB95">
        <v>562</v>
      </c>
      <c r="AC95">
        <v>474</v>
      </c>
      <c r="AD95">
        <v>400</v>
      </c>
      <c r="AE95">
        <v>275</v>
      </c>
      <c r="AF95">
        <v>110</v>
      </c>
      <c r="AG95">
        <v>44</v>
      </c>
      <c r="AH95">
        <v>38</v>
      </c>
      <c r="AI95">
        <v>93</v>
      </c>
      <c r="AJ95">
        <v>75</v>
      </c>
      <c r="AK95">
        <v>20</v>
      </c>
      <c r="AL95">
        <v>10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0</v>
      </c>
      <c r="BU95">
        <f t="shared" si="120"/>
        <v>31721</v>
      </c>
    </row>
    <row r="96" spans="1:73" x14ac:dyDescent="0.3">
      <c r="A96" t="s">
        <v>26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1</v>
      </c>
      <c r="V96">
        <v>1</v>
      </c>
      <c r="W96">
        <v>0</v>
      </c>
      <c r="X96">
        <v>2</v>
      </c>
      <c r="Y96">
        <v>11</v>
      </c>
      <c r="Z96">
        <v>411</v>
      </c>
      <c r="AA96">
        <v>106</v>
      </c>
      <c r="AB96">
        <v>4</v>
      </c>
      <c r="AC96">
        <v>2</v>
      </c>
      <c r="AD96">
        <v>0</v>
      </c>
      <c r="AE96">
        <v>1</v>
      </c>
      <c r="AF96">
        <v>0</v>
      </c>
      <c r="AG96">
        <v>4</v>
      </c>
      <c r="AH96">
        <v>0</v>
      </c>
      <c r="AI96">
        <v>12</v>
      </c>
      <c r="AJ96">
        <v>450</v>
      </c>
      <c r="AK96">
        <v>1223</v>
      </c>
      <c r="AL96">
        <v>1197</v>
      </c>
      <c r="AM96">
        <v>981</v>
      </c>
      <c r="AN96">
        <v>492</v>
      </c>
      <c r="AO96">
        <v>770</v>
      </c>
      <c r="AP96">
        <v>914</v>
      </c>
      <c r="AQ96">
        <v>731</v>
      </c>
      <c r="AR96">
        <v>838</v>
      </c>
      <c r="AS96">
        <v>777</v>
      </c>
      <c r="AT96">
        <v>655</v>
      </c>
      <c r="AU96">
        <v>559</v>
      </c>
      <c r="AV96">
        <v>455</v>
      </c>
      <c r="AW96">
        <v>256</v>
      </c>
      <c r="AX96">
        <v>35</v>
      </c>
      <c r="AY96">
        <v>59</v>
      </c>
      <c r="AZ96">
        <v>286</v>
      </c>
      <c r="BA96">
        <v>246</v>
      </c>
      <c r="BB96">
        <v>226</v>
      </c>
      <c r="BC96">
        <v>150</v>
      </c>
      <c r="BD96">
        <v>157</v>
      </c>
      <c r="BE96">
        <v>135</v>
      </c>
      <c r="BF96">
        <v>5</v>
      </c>
      <c r="BG96">
        <v>8</v>
      </c>
      <c r="BH96">
        <v>0</v>
      </c>
      <c r="BI96">
        <v>0</v>
      </c>
      <c r="BJ96">
        <v>2</v>
      </c>
      <c r="BK96">
        <v>0</v>
      </c>
      <c r="BL96">
        <v>0</v>
      </c>
      <c r="BM96">
        <v>2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20</v>
      </c>
      <c r="BU96">
        <f t="shared" si="120"/>
        <v>12186</v>
      </c>
    </row>
    <row r="97" spans="1:73" x14ac:dyDescent="0.3">
      <c r="A97" t="s">
        <v>43</v>
      </c>
      <c r="B97">
        <v>1114</v>
      </c>
      <c r="C97">
        <v>1629</v>
      </c>
      <c r="D97">
        <v>1347</v>
      </c>
      <c r="E97">
        <v>1456</v>
      </c>
      <c r="F97">
        <v>1874</v>
      </c>
      <c r="G97">
        <v>2062</v>
      </c>
      <c r="H97">
        <v>2015</v>
      </c>
      <c r="I97">
        <v>1913</v>
      </c>
      <c r="J97">
        <v>1796</v>
      </c>
      <c r="K97">
        <v>2319</v>
      </c>
      <c r="L97">
        <v>2984</v>
      </c>
      <c r="M97">
        <v>3386</v>
      </c>
      <c r="N97">
        <v>3332</v>
      </c>
      <c r="O97">
        <v>2775</v>
      </c>
      <c r="P97">
        <v>3406</v>
      </c>
      <c r="Q97">
        <v>3681</v>
      </c>
      <c r="R97">
        <v>3490</v>
      </c>
      <c r="S97">
        <v>3782</v>
      </c>
      <c r="T97">
        <v>2482</v>
      </c>
      <c r="U97">
        <v>1626</v>
      </c>
      <c r="V97">
        <v>1118</v>
      </c>
      <c r="W97">
        <v>1072</v>
      </c>
      <c r="X97">
        <v>1256</v>
      </c>
      <c r="Y97">
        <v>1268</v>
      </c>
      <c r="Z97">
        <v>691</v>
      </c>
      <c r="AA97">
        <v>521</v>
      </c>
      <c r="AB97">
        <v>492</v>
      </c>
      <c r="AC97">
        <v>516</v>
      </c>
      <c r="AD97">
        <v>431</v>
      </c>
      <c r="AE97">
        <v>314</v>
      </c>
      <c r="AF97">
        <v>100</v>
      </c>
      <c r="AG97">
        <v>43</v>
      </c>
      <c r="AH97">
        <v>46</v>
      </c>
      <c r="AI97">
        <v>36</v>
      </c>
      <c r="AJ97">
        <v>25</v>
      </c>
      <c r="AK97">
        <v>10</v>
      </c>
      <c r="AL97">
        <v>0</v>
      </c>
      <c r="AM97">
        <v>4</v>
      </c>
      <c r="AN97">
        <v>0</v>
      </c>
      <c r="AO97">
        <v>0</v>
      </c>
      <c r="AP97">
        <v>1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</v>
      </c>
      <c r="BU97">
        <f t="shared" si="120"/>
        <v>56417</v>
      </c>
    </row>
    <row r="98" spans="1:73" x14ac:dyDescent="0.3">
      <c r="A98" t="s">
        <v>38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30</v>
      </c>
      <c r="Z98">
        <v>688</v>
      </c>
      <c r="AA98">
        <v>1422</v>
      </c>
      <c r="AB98">
        <v>1683</v>
      </c>
      <c r="AC98">
        <v>708</v>
      </c>
      <c r="AD98">
        <v>2</v>
      </c>
      <c r="AE98">
        <v>2</v>
      </c>
      <c r="AF98">
        <v>0</v>
      </c>
      <c r="AG98">
        <v>0</v>
      </c>
      <c r="AH98">
        <v>1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</v>
      </c>
      <c r="BU98">
        <f t="shared" si="120"/>
        <v>4542</v>
      </c>
    </row>
    <row r="99" spans="1:73" x14ac:dyDescent="0.3">
      <c r="A99" t="s">
        <v>51</v>
      </c>
      <c r="B99">
        <v>3575</v>
      </c>
      <c r="C99">
        <v>4158</v>
      </c>
      <c r="D99">
        <v>3865</v>
      </c>
      <c r="E99">
        <v>4659</v>
      </c>
      <c r="F99">
        <v>3868</v>
      </c>
      <c r="G99">
        <v>4316</v>
      </c>
      <c r="H99">
        <v>5313</v>
      </c>
      <c r="I99">
        <v>6388</v>
      </c>
      <c r="J99">
        <v>6221</v>
      </c>
      <c r="K99">
        <v>7215</v>
      </c>
      <c r="L99">
        <v>8441</v>
      </c>
      <c r="M99">
        <v>10468</v>
      </c>
      <c r="N99">
        <v>9028</v>
      </c>
      <c r="O99">
        <v>12195</v>
      </c>
      <c r="P99">
        <v>17254</v>
      </c>
      <c r="Q99">
        <v>22496</v>
      </c>
      <c r="R99">
        <v>18436</v>
      </c>
      <c r="S99">
        <v>18191</v>
      </c>
      <c r="T99">
        <v>16207</v>
      </c>
      <c r="U99">
        <v>10415</v>
      </c>
      <c r="V99">
        <v>5104</v>
      </c>
      <c r="W99">
        <v>3953</v>
      </c>
      <c r="X99">
        <v>3849</v>
      </c>
      <c r="Y99">
        <v>2840</v>
      </c>
      <c r="Z99">
        <v>2377</v>
      </c>
      <c r="AA99">
        <v>1760</v>
      </c>
      <c r="AB99">
        <v>1852</v>
      </c>
      <c r="AC99">
        <v>1773</v>
      </c>
      <c r="AD99">
        <v>1462</v>
      </c>
      <c r="AE99">
        <v>1005</v>
      </c>
      <c r="AF99">
        <v>229</v>
      </c>
      <c r="AG99">
        <v>164</v>
      </c>
      <c r="AH99">
        <v>214</v>
      </c>
      <c r="AI99">
        <v>291</v>
      </c>
      <c r="AJ99">
        <v>291</v>
      </c>
      <c r="AK99">
        <v>303</v>
      </c>
      <c r="AL99">
        <v>226</v>
      </c>
      <c r="AM99">
        <v>139</v>
      </c>
      <c r="AN99">
        <v>64</v>
      </c>
      <c r="AO99">
        <v>50</v>
      </c>
      <c r="AP99">
        <v>36</v>
      </c>
      <c r="AQ99">
        <v>55</v>
      </c>
      <c r="AR99">
        <v>60</v>
      </c>
      <c r="AS99">
        <v>49</v>
      </c>
      <c r="AT99">
        <v>47</v>
      </c>
      <c r="AU99">
        <v>41</v>
      </c>
      <c r="AV99">
        <v>39</v>
      </c>
      <c r="AW99">
        <v>50</v>
      </c>
      <c r="AX99">
        <v>65</v>
      </c>
      <c r="AY99">
        <v>90</v>
      </c>
      <c r="AZ99">
        <v>137</v>
      </c>
      <c r="BA99">
        <v>88</v>
      </c>
      <c r="BB99">
        <v>45</v>
      </c>
      <c r="BC99">
        <v>42</v>
      </c>
      <c r="BD99">
        <v>25</v>
      </c>
      <c r="BE99">
        <v>20</v>
      </c>
      <c r="BF99">
        <v>18</v>
      </c>
      <c r="BG99">
        <v>13</v>
      </c>
      <c r="BH99">
        <v>16</v>
      </c>
      <c r="BI99">
        <v>10</v>
      </c>
      <c r="BJ99">
        <v>5</v>
      </c>
      <c r="BK99">
        <v>3</v>
      </c>
      <c r="BL99">
        <v>4</v>
      </c>
      <c r="BM99">
        <v>4</v>
      </c>
      <c r="BN99">
        <v>6</v>
      </c>
      <c r="BO99">
        <v>2</v>
      </c>
      <c r="BP99">
        <v>0</v>
      </c>
      <c r="BQ99">
        <v>1</v>
      </c>
      <c r="BR99">
        <v>0</v>
      </c>
      <c r="BS99">
        <v>1</v>
      </c>
      <c r="BT99">
        <v>218</v>
      </c>
      <c r="BU99">
        <f t="shared" si="120"/>
        <v>221845</v>
      </c>
    </row>
    <row r="100" spans="1:73" x14ac:dyDescent="0.3">
      <c r="A100" t="s">
        <v>72</v>
      </c>
      <c r="B100">
        <v>4099</v>
      </c>
      <c r="C100">
        <v>6536</v>
      </c>
      <c r="D100">
        <v>5907</v>
      </c>
      <c r="E100">
        <v>7468</v>
      </c>
      <c r="F100">
        <v>8302</v>
      </c>
      <c r="G100">
        <v>8347</v>
      </c>
      <c r="H100">
        <v>10196</v>
      </c>
      <c r="I100">
        <v>11393</v>
      </c>
      <c r="J100">
        <v>11801</v>
      </c>
      <c r="K100">
        <v>13941</v>
      </c>
      <c r="L100">
        <v>15602</v>
      </c>
      <c r="M100">
        <v>18969</v>
      </c>
      <c r="N100">
        <v>17676</v>
      </c>
      <c r="O100">
        <v>17538</v>
      </c>
      <c r="P100">
        <v>20226</v>
      </c>
      <c r="Q100">
        <v>20672</v>
      </c>
      <c r="R100">
        <v>17557</v>
      </c>
      <c r="S100">
        <v>16343</v>
      </c>
      <c r="T100">
        <v>11954</v>
      </c>
      <c r="U100">
        <v>7922</v>
      </c>
      <c r="V100">
        <v>6009</v>
      </c>
      <c r="W100">
        <v>5784</v>
      </c>
      <c r="X100">
        <v>5081</v>
      </c>
      <c r="Y100">
        <v>4839</v>
      </c>
      <c r="Z100">
        <v>3699</v>
      </c>
      <c r="AA100">
        <v>2182</v>
      </c>
      <c r="AB100">
        <v>2254</v>
      </c>
      <c r="AC100">
        <v>2124</v>
      </c>
      <c r="AD100">
        <v>2288</v>
      </c>
      <c r="AE100">
        <v>1409</v>
      </c>
      <c r="AF100">
        <v>261</v>
      </c>
      <c r="AG100">
        <v>85</v>
      </c>
      <c r="AH100">
        <v>49</v>
      </c>
      <c r="AI100">
        <v>69</v>
      </c>
      <c r="AJ100">
        <v>74</v>
      </c>
      <c r="AK100">
        <v>56</v>
      </c>
      <c r="AL100">
        <v>36</v>
      </c>
      <c r="AM100">
        <v>20</v>
      </c>
      <c r="AN100">
        <v>12</v>
      </c>
      <c r="AO100">
        <v>22</v>
      </c>
      <c r="AP100">
        <v>13</v>
      </c>
      <c r="AQ100">
        <v>16</v>
      </c>
      <c r="AR100">
        <v>24</v>
      </c>
      <c r="AS100">
        <v>15</v>
      </c>
      <c r="AT100">
        <v>10</v>
      </c>
      <c r="AU100">
        <v>16</v>
      </c>
      <c r="AV100">
        <v>8</v>
      </c>
      <c r="AW100">
        <v>8</v>
      </c>
      <c r="AX100">
        <v>7</v>
      </c>
      <c r="AY100">
        <v>6</v>
      </c>
      <c r="AZ100">
        <v>4</v>
      </c>
      <c r="BA100">
        <v>9</v>
      </c>
      <c r="BB100">
        <v>3</v>
      </c>
      <c r="BC100">
        <v>4</v>
      </c>
      <c r="BD100">
        <v>2</v>
      </c>
      <c r="BE100">
        <v>1</v>
      </c>
      <c r="BF100">
        <v>2</v>
      </c>
      <c r="BG100">
        <v>0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32</v>
      </c>
      <c r="BU100">
        <f t="shared" si="120"/>
        <v>288985</v>
      </c>
    </row>
    <row r="101" spans="1:73" x14ac:dyDescent="0.3">
      <c r="A101" t="s">
        <v>139</v>
      </c>
      <c r="B101">
        <v>79</v>
      </c>
      <c r="C101">
        <v>125</v>
      </c>
      <c r="D101">
        <v>147</v>
      </c>
      <c r="E101">
        <v>139</v>
      </c>
      <c r="F101">
        <v>124</v>
      </c>
      <c r="G101">
        <v>111</v>
      </c>
      <c r="H101">
        <v>126</v>
      </c>
      <c r="I101">
        <v>117</v>
      </c>
      <c r="J101">
        <v>36</v>
      </c>
      <c r="K101">
        <v>8</v>
      </c>
      <c r="L101">
        <v>6</v>
      </c>
      <c r="M101">
        <v>2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f t="shared" si="120"/>
        <v>1021</v>
      </c>
    </row>
    <row r="102" spans="1:73" x14ac:dyDescent="0.3">
      <c r="A102" t="s">
        <v>45</v>
      </c>
      <c r="B102">
        <v>150</v>
      </c>
      <c r="C102">
        <v>306</v>
      </c>
      <c r="D102">
        <v>489</v>
      </c>
      <c r="E102">
        <v>421</v>
      </c>
      <c r="F102">
        <v>405</v>
      </c>
      <c r="G102">
        <v>272</v>
      </c>
      <c r="H102">
        <v>238</v>
      </c>
      <c r="I102">
        <v>210</v>
      </c>
      <c r="J102">
        <v>201</v>
      </c>
      <c r="K102">
        <v>176</v>
      </c>
      <c r="L102">
        <v>142</v>
      </c>
      <c r="M102">
        <v>113</v>
      </c>
      <c r="N102">
        <v>94</v>
      </c>
      <c r="O102">
        <v>113</v>
      </c>
      <c r="P102">
        <v>98</v>
      </c>
      <c r="Q102">
        <v>89</v>
      </c>
      <c r="R102">
        <v>72</v>
      </c>
      <c r="S102">
        <v>65</v>
      </c>
      <c r="T102">
        <v>41</v>
      </c>
      <c r="U102">
        <v>29</v>
      </c>
      <c r="V102">
        <v>15</v>
      </c>
      <c r="W102">
        <v>17</v>
      </c>
      <c r="X102">
        <v>44</v>
      </c>
      <c r="Y102">
        <v>32</v>
      </c>
      <c r="Z102">
        <v>37</v>
      </c>
      <c r="AA102">
        <v>30</v>
      </c>
      <c r="AB102">
        <v>27</v>
      </c>
      <c r="AC102">
        <v>41</v>
      </c>
      <c r="AD102">
        <v>58</v>
      </c>
      <c r="AE102">
        <v>77</v>
      </c>
      <c r="AF102">
        <v>38</v>
      </c>
      <c r="AG102">
        <v>16</v>
      </c>
      <c r="AH102">
        <v>20</v>
      </c>
      <c r="AI102">
        <v>10</v>
      </c>
      <c r="AJ102">
        <v>12</v>
      </c>
      <c r="AK102">
        <v>13</v>
      </c>
      <c r="AL102">
        <v>20</v>
      </c>
      <c r="AM102">
        <v>20</v>
      </c>
      <c r="AN102">
        <v>13</v>
      </c>
      <c r="AO102">
        <v>1</v>
      </c>
      <c r="AP102">
        <v>5</v>
      </c>
      <c r="AQ102">
        <v>4</v>
      </c>
      <c r="AR102">
        <v>9</v>
      </c>
      <c r="AS102">
        <v>5</v>
      </c>
      <c r="AT102">
        <v>4</v>
      </c>
      <c r="AU102">
        <v>4</v>
      </c>
      <c r="AV102">
        <v>1</v>
      </c>
      <c r="AW102">
        <v>1</v>
      </c>
      <c r="AX102">
        <v>1</v>
      </c>
      <c r="AY102">
        <v>1</v>
      </c>
      <c r="AZ102">
        <v>2</v>
      </c>
      <c r="BA102">
        <v>1</v>
      </c>
      <c r="BB102">
        <v>2</v>
      </c>
      <c r="BC102">
        <v>1</v>
      </c>
      <c r="BD102">
        <v>1</v>
      </c>
      <c r="BE102">
        <v>0</v>
      </c>
      <c r="BF102">
        <v>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</v>
      </c>
      <c r="BU102">
        <f t="shared" si="120"/>
        <v>4309</v>
      </c>
    </row>
    <row r="103" spans="1:73" x14ac:dyDescent="0.3">
      <c r="A103" t="s">
        <v>74</v>
      </c>
      <c r="B103">
        <v>3101</v>
      </c>
      <c r="C103">
        <v>5319</v>
      </c>
      <c r="D103">
        <v>10265</v>
      </c>
      <c r="E103">
        <v>12128</v>
      </c>
      <c r="F103">
        <v>12043</v>
      </c>
      <c r="G103">
        <v>11102</v>
      </c>
      <c r="H103">
        <v>10350</v>
      </c>
      <c r="I103">
        <v>9785</v>
      </c>
      <c r="J103">
        <v>11741</v>
      </c>
      <c r="K103">
        <v>14959</v>
      </c>
      <c r="L103">
        <v>14674</v>
      </c>
      <c r="M103">
        <v>17595</v>
      </c>
      <c r="N103">
        <v>19447</v>
      </c>
      <c r="O103">
        <v>19710</v>
      </c>
      <c r="P103">
        <v>22750</v>
      </c>
      <c r="Q103">
        <v>26328</v>
      </c>
      <c r="R103">
        <v>22847</v>
      </c>
      <c r="S103">
        <v>19487</v>
      </c>
      <c r="T103">
        <v>14468</v>
      </c>
      <c r="U103">
        <v>6859</v>
      </c>
      <c r="V103">
        <v>4538</v>
      </c>
      <c r="W103">
        <v>4010</v>
      </c>
      <c r="X103">
        <v>4692</v>
      </c>
      <c r="Y103">
        <v>4542</v>
      </c>
      <c r="Z103">
        <v>2545</v>
      </c>
      <c r="AA103">
        <v>2027</v>
      </c>
      <c r="AB103">
        <v>1175</v>
      </c>
      <c r="AC103">
        <v>1313</v>
      </c>
      <c r="AD103">
        <v>1216</v>
      </c>
      <c r="AE103">
        <v>837</v>
      </c>
      <c r="AF103">
        <v>447</v>
      </c>
      <c r="AG103">
        <v>354</v>
      </c>
      <c r="AH103">
        <v>264</v>
      </c>
      <c r="AI103">
        <v>323</v>
      </c>
      <c r="AJ103">
        <v>233</v>
      </c>
      <c r="AK103">
        <v>125</v>
      </c>
      <c r="AL103">
        <v>154</v>
      </c>
      <c r="AM103">
        <v>226</v>
      </c>
      <c r="AN103">
        <v>155</v>
      </c>
      <c r="AO103">
        <v>261</v>
      </c>
      <c r="AP103">
        <v>154</v>
      </c>
      <c r="AQ103">
        <v>98</v>
      </c>
      <c r="AR103">
        <v>90</v>
      </c>
      <c r="AS103">
        <v>309</v>
      </c>
      <c r="AT103">
        <v>218</v>
      </c>
      <c r="AU103">
        <v>221</v>
      </c>
      <c r="AV103">
        <v>262</v>
      </c>
      <c r="AW103">
        <v>153</v>
      </c>
      <c r="AX103">
        <v>123</v>
      </c>
      <c r="AY103">
        <v>152</v>
      </c>
      <c r="AZ103">
        <v>237</v>
      </c>
      <c r="BA103">
        <v>148</v>
      </c>
      <c r="BB103">
        <v>33</v>
      </c>
      <c r="BC103">
        <v>93</v>
      </c>
      <c r="BD103">
        <v>142</v>
      </c>
      <c r="BE103">
        <v>71</v>
      </c>
      <c r="BF103">
        <v>76</v>
      </c>
      <c r="BG103">
        <v>112</v>
      </c>
      <c r="BH103">
        <v>85</v>
      </c>
      <c r="BI103">
        <v>54</v>
      </c>
      <c r="BJ103">
        <v>1</v>
      </c>
      <c r="BK103">
        <v>0</v>
      </c>
      <c r="BL103">
        <v>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34</v>
      </c>
      <c r="BU103">
        <f t="shared" si="120"/>
        <v>317264</v>
      </c>
    </row>
    <row r="104" spans="1:73" x14ac:dyDescent="0.3">
      <c r="A104" t="s">
        <v>3</v>
      </c>
      <c r="B104">
        <v>0</v>
      </c>
      <c r="C104">
        <v>0</v>
      </c>
      <c r="D104">
        <v>3</v>
      </c>
      <c r="E104">
        <v>2</v>
      </c>
      <c r="F104">
        <v>5</v>
      </c>
      <c r="G104">
        <v>1</v>
      </c>
      <c r="H104">
        <v>9</v>
      </c>
      <c r="I104">
        <v>5</v>
      </c>
      <c r="J104">
        <v>13</v>
      </c>
      <c r="K104">
        <v>63</v>
      </c>
      <c r="L104">
        <v>121</v>
      </c>
      <c r="M104">
        <v>122</v>
      </c>
      <c r="N104">
        <v>154</v>
      </c>
      <c r="O104">
        <v>244</v>
      </c>
      <c r="P104">
        <v>416</v>
      </c>
      <c r="Q104">
        <v>702</v>
      </c>
      <c r="R104">
        <v>921</v>
      </c>
      <c r="S104">
        <v>924</v>
      </c>
      <c r="T104">
        <v>488</v>
      </c>
      <c r="U104">
        <v>151</v>
      </c>
      <c r="V104">
        <v>56</v>
      </c>
      <c r="W104">
        <v>75</v>
      </c>
      <c r="X104">
        <v>34</v>
      </c>
      <c r="Y104">
        <v>30</v>
      </c>
      <c r="Z104">
        <v>20</v>
      </c>
      <c r="AA104">
        <v>14</v>
      </c>
      <c r="AB104">
        <v>8</v>
      </c>
      <c r="AC104">
        <v>7</v>
      </c>
      <c r="AD104">
        <v>7</v>
      </c>
      <c r="AE104">
        <v>3</v>
      </c>
      <c r="AF104">
        <v>2</v>
      </c>
      <c r="AG104">
        <v>1</v>
      </c>
      <c r="AH104">
        <v>1</v>
      </c>
      <c r="AI104">
        <v>2</v>
      </c>
      <c r="AJ104">
        <v>1</v>
      </c>
      <c r="AK104">
        <v>2</v>
      </c>
      <c r="AL104">
        <v>3</v>
      </c>
      <c r="AM104">
        <v>0</v>
      </c>
      <c r="AN104">
        <v>0</v>
      </c>
      <c r="AO104">
        <v>2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0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</v>
      </c>
      <c r="BU104">
        <f t="shared" si="120"/>
        <v>4619</v>
      </c>
    </row>
    <row r="105" spans="1:73" x14ac:dyDescent="0.3">
      <c r="A105" t="s">
        <v>4</v>
      </c>
      <c r="B105">
        <v>1</v>
      </c>
      <c r="C105">
        <v>7</v>
      </c>
      <c r="D105">
        <v>8</v>
      </c>
      <c r="E105">
        <v>43</v>
      </c>
      <c r="F105">
        <v>68</v>
      </c>
      <c r="G105">
        <v>83</v>
      </c>
      <c r="H105">
        <v>199</v>
      </c>
      <c r="I105">
        <v>170</v>
      </c>
      <c r="J105">
        <v>178</v>
      </c>
      <c r="K105">
        <v>190</v>
      </c>
      <c r="L105">
        <v>242</v>
      </c>
      <c r="M105">
        <v>309</v>
      </c>
      <c r="N105">
        <v>344</v>
      </c>
      <c r="O105">
        <v>326</v>
      </c>
      <c r="P105">
        <v>384</v>
      </c>
      <c r="Q105">
        <v>316</v>
      </c>
      <c r="R105">
        <v>357</v>
      </c>
      <c r="S105">
        <v>252</v>
      </c>
      <c r="T105">
        <v>229</v>
      </c>
      <c r="U105">
        <v>192</v>
      </c>
      <c r="V105">
        <v>109</v>
      </c>
      <c r="W105">
        <v>70</v>
      </c>
      <c r="X105">
        <v>62</v>
      </c>
      <c r="Y105">
        <v>59</v>
      </c>
      <c r="Z105">
        <v>50</v>
      </c>
      <c r="AA105">
        <v>66</v>
      </c>
      <c r="AB105">
        <v>58</v>
      </c>
      <c r="AC105">
        <v>72</v>
      </c>
      <c r="AD105">
        <v>46</v>
      </c>
      <c r="AE105">
        <v>39</v>
      </c>
      <c r="AF105">
        <v>15</v>
      </c>
      <c r="AG105">
        <v>2</v>
      </c>
      <c r="AH105">
        <v>3</v>
      </c>
      <c r="AI105">
        <v>6</v>
      </c>
      <c r="AJ105">
        <v>9</v>
      </c>
      <c r="AK105">
        <v>6</v>
      </c>
      <c r="AL105">
        <v>6</v>
      </c>
      <c r="AM105">
        <v>7</v>
      </c>
      <c r="AN105">
        <v>6</v>
      </c>
      <c r="AO105">
        <v>23</v>
      </c>
      <c r="AP105">
        <v>32</v>
      </c>
      <c r="AQ105">
        <v>4</v>
      </c>
      <c r="AR105">
        <v>32</v>
      </c>
      <c r="AS105">
        <v>34</v>
      </c>
      <c r="AT105">
        <v>68</v>
      </c>
      <c r="AU105">
        <v>78</v>
      </c>
      <c r="AV105">
        <v>47</v>
      </c>
      <c r="AW105">
        <v>16</v>
      </c>
      <c r="AX105">
        <v>18</v>
      </c>
      <c r="AY105">
        <v>9</v>
      </c>
      <c r="AZ105">
        <v>3</v>
      </c>
      <c r="BA105">
        <v>1</v>
      </c>
      <c r="BB105">
        <v>1</v>
      </c>
      <c r="BC105">
        <v>1</v>
      </c>
      <c r="BD105">
        <v>0</v>
      </c>
      <c r="BE105">
        <v>0</v>
      </c>
      <c r="BF105">
        <v>0</v>
      </c>
      <c r="BG105">
        <v>0</v>
      </c>
      <c r="BH105">
        <v>1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</v>
      </c>
      <c r="BU105">
        <f t="shared" si="120"/>
        <v>4958</v>
      </c>
    </row>
    <row r="106" spans="1:73" x14ac:dyDescent="0.3">
      <c r="A106" t="s">
        <v>8</v>
      </c>
      <c r="B106">
        <v>1266</v>
      </c>
      <c r="C106">
        <v>1437</v>
      </c>
      <c r="D106">
        <v>1289</v>
      </c>
      <c r="E106">
        <v>2407</v>
      </c>
      <c r="F106">
        <v>1959</v>
      </c>
      <c r="G106">
        <v>2405</v>
      </c>
      <c r="H106">
        <v>2848</v>
      </c>
      <c r="I106">
        <v>2862</v>
      </c>
      <c r="J106">
        <v>2946</v>
      </c>
      <c r="K106">
        <v>3454</v>
      </c>
      <c r="L106">
        <v>4230</v>
      </c>
      <c r="M106">
        <v>4583</v>
      </c>
      <c r="N106">
        <v>4489</v>
      </c>
      <c r="O106">
        <v>4851</v>
      </c>
      <c r="P106">
        <v>6132</v>
      </c>
      <c r="Q106">
        <v>6416</v>
      </c>
      <c r="R106">
        <v>4584</v>
      </c>
      <c r="S106">
        <v>6451</v>
      </c>
      <c r="T106">
        <v>4742</v>
      </c>
      <c r="U106">
        <v>3943</v>
      </c>
      <c r="V106">
        <v>1780</v>
      </c>
      <c r="W106">
        <v>1030</v>
      </c>
      <c r="X106">
        <v>867</v>
      </c>
      <c r="Y106">
        <v>518</v>
      </c>
      <c r="Z106">
        <v>281</v>
      </c>
      <c r="AA106">
        <v>145</v>
      </c>
      <c r="AB106">
        <v>184</v>
      </c>
      <c r="AC106">
        <v>160</v>
      </c>
      <c r="AD106">
        <v>102</v>
      </c>
      <c r="AE106">
        <v>91</v>
      </c>
      <c r="AF106">
        <v>25</v>
      </c>
      <c r="AG106">
        <v>3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3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0</v>
      </c>
      <c r="AW106">
        <v>1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4</v>
      </c>
      <c r="BU106">
        <f t="shared" si="120"/>
        <v>78490</v>
      </c>
    </row>
    <row r="107" spans="1:73" x14ac:dyDescent="0.3">
      <c r="A107" t="s">
        <v>140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1</v>
      </c>
      <c r="AB107">
        <v>1</v>
      </c>
      <c r="AC107">
        <v>0</v>
      </c>
      <c r="AD107">
        <v>1</v>
      </c>
      <c r="AE107">
        <v>2</v>
      </c>
      <c r="AF107">
        <v>4</v>
      </c>
      <c r="AG107">
        <v>6</v>
      </c>
      <c r="AH107">
        <v>9</v>
      </c>
      <c r="AI107">
        <v>15</v>
      </c>
      <c r="AJ107">
        <v>26</v>
      </c>
      <c r="AK107">
        <v>74</v>
      </c>
      <c r="AL107">
        <v>122</v>
      </c>
      <c r="AM107">
        <v>158</v>
      </c>
      <c r="AN107">
        <v>94</v>
      </c>
      <c r="AO107">
        <v>45</v>
      </c>
      <c r="AP107">
        <v>107</v>
      </c>
      <c r="AQ107">
        <v>152</v>
      </c>
      <c r="AR107">
        <v>97</v>
      </c>
      <c r="AS107">
        <v>68</v>
      </c>
      <c r="AT107">
        <v>94</v>
      </c>
      <c r="AU107">
        <v>332</v>
      </c>
      <c r="AV107">
        <v>260</v>
      </c>
      <c r="AW107">
        <v>259</v>
      </c>
      <c r="AX107">
        <v>153</v>
      </c>
      <c r="AY107">
        <v>105</v>
      </c>
      <c r="AZ107">
        <v>24</v>
      </c>
      <c r="BA107">
        <v>85</v>
      </c>
      <c r="BB107">
        <v>57</v>
      </c>
      <c r="BC107">
        <v>41</v>
      </c>
      <c r="BD107">
        <v>48</v>
      </c>
      <c r="BE107">
        <v>32</v>
      </c>
      <c r="BF107">
        <v>81</v>
      </c>
      <c r="BG107">
        <v>81</v>
      </c>
      <c r="BH107">
        <v>2</v>
      </c>
      <c r="BI107">
        <v>2</v>
      </c>
      <c r="BJ107">
        <v>2</v>
      </c>
      <c r="BK107">
        <v>1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16</v>
      </c>
      <c r="BU107">
        <f t="shared" si="120"/>
        <v>2659</v>
      </c>
    </row>
    <row r="108" spans="1:73" x14ac:dyDescent="0.3">
      <c r="A108" t="s">
        <v>56</v>
      </c>
      <c r="B108">
        <v>32245</v>
      </c>
      <c r="C108">
        <v>46962</v>
      </c>
      <c r="D108">
        <v>49849</v>
      </c>
      <c r="E108">
        <v>52391</v>
      </c>
      <c r="F108">
        <v>55032</v>
      </c>
      <c r="G108">
        <v>51074</v>
      </c>
      <c r="H108">
        <v>51556</v>
      </c>
      <c r="I108">
        <v>57484</v>
      </c>
      <c r="J108">
        <v>61686</v>
      </c>
      <c r="K108">
        <v>68938</v>
      </c>
      <c r="L108">
        <v>73676</v>
      </c>
      <c r="M108">
        <v>85653</v>
      </c>
      <c r="N108">
        <v>86235</v>
      </c>
      <c r="O108">
        <v>89707</v>
      </c>
      <c r="P108">
        <v>91925</v>
      </c>
      <c r="Q108">
        <v>84095</v>
      </c>
      <c r="R108">
        <v>80531</v>
      </c>
      <c r="S108">
        <v>91741</v>
      </c>
      <c r="T108">
        <v>64429</v>
      </c>
      <c r="U108">
        <v>47887</v>
      </c>
      <c r="V108">
        <v>20590</v>
      </c>
      <c r="W108">
        <v>23900</v>
      </c>
      <c r="X108">
        <v>17494</v>
      </c>
      <c r="Y108">
        <v>8281</v>
      </c>
      <c r="Z108">
        <v>26100</v>
      </c>
      <c r="AA108">
        <v>20291</v>
      </c>
      <c r="AB108">
        <v>14792</v>
      </c>
      <c r="AC108">
        <v>13603</v>
      </c>
      <c r="AD108">
        <v>14453</v>
      </c>
      <c r="AE108">
        <v>14384</v>
      </c>
      <c r="AF108">
        <v>13304</v>
      </c>
      <c r="AG108">
        <v>11720</v>
      </c>
      <c r="AH108">
        <v>7621</v>
      </c>
      <c r="AI108">
        <v>9058</v>
      </c>
      <c r="AJ108">
        <v>10745</v>
      </c>
      <c r="AK108">
        <v>10987</v>
      </c>
      <c r="AL108">
        <v>9482</v>
      </c>
      <c r="AM108">
        <v>9488</v>
      </c>
      <c r="AN108">
        <v>8064</v>
      </c>
      <c r="AO108">
        <v>9328</v>
      </c>
      <c r="AP108">
        <v>8637</v>
      </c>
      <c r="AQ108">
        <v>4992</v>
      </c>
      <c r="AR108">
        <v>6443</v>
      </c>
      <c r="AS108">
        <v>6758</v>
      </c>
      <c r="AT108">
        <v>6197</v>
      </c>
      <c r="AU108">
        <v>6845</v>
      </c>
      <c r="AV108">
        <v>6722</v>
      </c>
      <c r="AW108">
        <v>4882</v>
      </c>
      <c r="AX108">
        <v>3890</v>
      </c>
      <c r="AY108">
        <v>2494</v>
      </c>
      <c r="AZ108">
        <v>2072</v>
      </c>
      <c r="BA108">
        <v>1653</v>
      </c>
      <c r="BB108">
        <v>2587</v>
      </c>
      <c r="BC108">
        <v>2113</v>
      </c>
      <c r="BD108">
        <v>2792</v>
      </c>
      <c r="BE108">
        <v>1420</v>
      </c>
      <c r="BF108">
        <v>1495</v>
      </c>
      <c r="BG108">
        <v>1146</v>
      </c>
      <c r="BH108">
        <v>697</v>
      </c>
      <c r="BI108">
        <v>226</v>
      </c>
      <c r="BJ108">
        <v>73</v>
      </c>
      <c r="BK108">
        <v>73</v>
      </c>
      <c r="BL108">
        <v>83</v>
      </c>
      <c r="BM108">
        <v>131</v>
      </c>
      <c r="BN108">
        <v>156</v>
      </c>
      <c r="BO108">
        <v>125</v>
      </c>
      <c r="BP108">
        <v>251</v>
      </c>
      <c r="BQ108">
        <v>88</v>
      </c>
      <c r="BR108">
        <v>28</v>
      </c>
      <c r="BS108">
        <v>2</v>
      </c>
      <c r="BT108">
        <v>738</v>
      </c>
      <c r="BU108">
        <f t="shared" si="120"/>
        <v>1672590</v>
      </c>
    </row>
    <row r="109" spans="1:73" x14ac:dyDescent="0.3">
      <c r="A109" t="s">
        <v>141</v>
      </c>
      <c r="B109">
        <v>30</v>
      </c>
      <c r="C109">
        <v>72</v>
      </c>
      <c r="D109">
        <v>74</v>
      </c>
      <c r="E109">
        <v>87</v>
      </c>
      <c r="F109">
        <v>86</v>
      </c>
      <c r="G109">
        <v>82</v>
      </c>
      <c r="H109">
        <v>147</v>
      </c>
      <c r="I109">
        <v>142</v>
      </c>
      <c r="J109">
        <v>198</v>
      </c>
      <c r="K109">
        <v>321</v>
      </c>
      <c r="L109">
        <v>375</v>
      </c>
      <c r="M109">
        <v>315</v>
      </c>
      <c r="N109">
        <v>27</v>
      </c>
      <c r="O109">
        <v>97</v>
      </c>
      <c r="P109">
        <v>201</v>
      </c>
      <c r="Q109">
        <v>193</v>
      </c>
      <c r="R109">
        <v>45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</v>
      </c>
      <c r="BU109">
        <f t="shared" si="120"/>
        <v>2493</v>
      </c>
    </row>
    <row r="110" spans="1:73" x14ac:dyDescent="0.3">
      <c r="A110" t="s">
        <v>142</v>
      </c>
      <c r="B110">
        <v>5</v>
      </c>
      <c r="C110">
        <v>17</v>
      </c>
      <c r="D110">
        <v>18</v>
      </c>
      <c r="E110">
        <v>23</v>
      </c>
      <c r="F110">
        <v>9</v>
      </c>
      <c r="G110">
        <v>39</v>
      </c>
      <c r="H110">
        <v>41</v>
      </c>
      <c r="I110">
        <v>95</v>
      </c>
      <c r="J110">
        <v>131</v>
      </c>
      <c r="K110">
        <v>88</v>
      </c>
      <c r="L110">
        <v>40</v>
      </c>
      <c r="M110">
        <v>11</v>
      </c>
      <c r="N110">
        <v>17</v>
      </c>
      <c r="O110">
        <v>22</v>
      </c>
      <c r="P110">
        <v>44</v>
      </c>
      <c r="Q110">
        <v>63</v>
      </c>
      <c r="R110">
        <v>137</v>
      </c>
      <c r="S110">
        <v>215</v>
      </c>
      <c r="T110">
        <v>83</v>
      </c>
      <c r="U110">
        <v>5</v>
      </c>
      <c r="V110">
        <v>6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f t="shared" si="120"/>
        <v>1111</v>
      </c>
    </row>
    <row r="111" spans="1:73" x14ac:dyDescent="0.3">
      <c r="A111" t="s">
        <v>62</v>
      </c>
      <c r="B111">
        <v>419</v>
      </c>
      <c r="C111">
        <v>814</v>
      </c>
      <c r="D111">
        <v>926</v>
      </c>
      <c r="E111">
        <v>958</v>
      </c>
      <c r="F111">
        <v>1294</v>
      </c>
      <c r="G111">
        <v>1121</v>
      </c>
      <c r="H111">
        <v>980</v>
      </c>
      <c r="I111">
        <v>729</v>
      </c>
      <c r="J111">
        <v>839</v>
      </c>
      <c r="K111">
        <v>794</v>
      </c>
      <c r="L111">
        <v>621</v>
      </c>
      <c r="M111">
        <v>602</v>
      </c>
      <c r="N111">
        <v>608</v>
      </c>
      <c r="O111">
        <v>524</v>
      </c>
      <c r="P111">
        <v>690</v>
      </c>
      <c r="Q111">
        <v>1030</v>
      </c>
      <c r="R111">
        <v>985</v>
      </c>
      <c r="S111">
        <v>859</v>
      </c>
      <c r="T111">
        <v>667</v>
      </c>
      <c r="U111">
        <v>429</v>
      </c>
      <c r="V111">
        <v>302</v>
      </c>
      <c r="W111">
        <v>252</v>
      </c>
      <c r="X111">
        <v>154</v>
      </c>
      <c r="Y111">
        <v>139</v>
      </c>
      <c r="Z111">
        <v>127</v>
      </c>
      <c r="AA111">
        <v>115</v>
      </c>
      <c r="AB111">
        <v>113</v>
      </c>
      <c r="AC111">
        <v>168</v>
      </c>
      <c r="AD111">
        <v>119</v>
      </c>
      <c r="AE111">
        <v>68</v>
      </c>
      <c r="AF111">
        <v>42</v>
      </c>
      <c r="AG111">
        <v>10</v>
      </c>
      <c r="AH111">
        <v>11</v>
      </c>
      <c r="AI111">
        <v>6</v>
      </c>
      <c r="AJ111">
        <v>6</v>
      </c>
      <c r="AK111">
        <v>1</v>
      </c>
      <c r="AL111">
        <v>0</v>
      </c>
      <c r="AM111">
        <v>0</v>
      </c>
      <c r="AN111">
        <v>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</v>
      </c>
      <c r="BU111">
        <f t="shared" si="120"/>
        <v>17525</v>
      </c>
    </row>
    <row r="112" spans="1:73" x14ac:dyDescent="0.3">
      <c r="A112" t="s">
        <v>32</v>
      </c>
      <c r="B112">
        <v>1275</v>
      </c>
      <c r="C112">
        <v>2272</v>
      </c>
      <c r="D112">
        <v>2345</v>
      </c>
      <c r="E112">
        <v>2910</v>
      </c>
      <c r="F112">
        <v>2744</v>
      </c>
      <c r="G112">
        <v>3336</v>
      </c>
      <c r="H112">
        <v>4150</v>
      </c>
      <c r="I112">
        <v>4230</v>
      </c>
      <c r="J112">
        <v>3243</v>
      </c>
      <c r="K112">
        <v>2517</v>
      </c>
      <c r="L112">
        <v>1721</v>
      </c>
      <c r="M112">
        <v>2483</v>
      </c>
      <c r="N112">
        <v>2460</v>
      </c>
      <c r="O112">
        <v>2251</v>
      </c>
      <c r="P112">
        <v>2874</v>
      </c>
      <c r="Q112">
        <v>3001</v>
      </c>
      <c r="R112">
        <v>2593</v>
      </c>
      <c r="S112">
        <v>1818</v>
      </c>
      <c r="T112">
        <v>1454</v>
      </c>
      <c r="U112">
        <v>943</v>
      </c>
      <c r="V112">
        <v>681</v>
      </c>
      <c r="W112">
        <v>830</v>
      </c>
      <c r="X112">
        <v>852</v>
      </c>
      <c r="Y112">
        <v>663</v>
      </c>
      <c r="Z112">
        <v>620</v>
      </c>
      <c r="AA112">
        <v>497</v>
      </c>
      <c r="AB112">
        <v>453</v>
      </c>
      <c r="AC112">
        <v>411</v>
      </c>
      <c r="AD112">
        <v>255</v>
      </c>
      <c r="AE112">
        <v>218</v>
      </c>
      <c r="AF112">
        <v>86</v>
      </c>
      <c r="AG112">
        <v>44</v>
      </c>
      <c r="AH112">
        <v>42</v>
      </c>
      <c r="AI112">
        <v>33</v>
      </c>
      <c r="AJ112">
        <v>16</v>
      </c>
      <c r="AK112">
        <v>1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1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</v>
      </c>
      <c r="BU112">
        <f t="shared" si="120"/>
        <v>56326</v>
      </c>
    </row>
    <row r="113" spans="1:73" x14ac:dyDescent="0.3">
      <c r="A113" t="s">
        <v>75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0</v>
      </c>
      <c r="P113">
        <v>0</v>
      </c>
      <c r="Q113">
        <v>1</v>
      </c>
      <c r="R113">
        <v>2</v>
      </c>
      <c r="S113">
        <v>14</v>
      </c>
      <c r="T113">
        <v>21</v>
      </c>
      <c r="U113">
        <v>18</v>
      </c>
      <c r="V113">
        <v>23</v>
      </c>
      <c r="W113">
        <v>41</v>
      </c>
      <c r="X113">
        <v>46</v>
      </c>
      <c r="Y113">
        <v>60</v>
      </c>
      <c r="Z113">
        <v>35</v>
      </c>
      <c r="AA113">
        <v>74</v>
      </c>
      <c r="AB113">
        <v>67</v>
      </c>
      <c r="AC113">
        <v>65</v>
      </c>
      <c r="AD113">
        <v>59</v>
      </c>
      <c r="AE113">
        <v>26</v>
      </c>
      <c r="AF113">
        <v>35</v>
      </c>
      <c r="AG113">
        <v>19</v>
      </c>
      <c r="AH113">
        <v>39</v>
      </c>
      <c r="AI113">
        <v>53</v>
      </c>
      <c r="AJ113">
        <v>79</v>
      </c>
      <c r="AK113">
        <v>58</v>
      </c>
      <c r="AL113">
        <v>81</v>
      </c>
      <c r="AM113">
        <v>129</v>
      </c>
      <c r="AN113">
        <v>135</v>
      </c>
      <c r="AO113">
        <v>89</v>
      </c>
      <c r="AP113">
        <v>154</v>
      </c>
      <c r="AQ113">
        <v>162</v>
      </c>
      <c r="AR113">
        <v>165</v>
      </c>
      <c r="AS113">
        <v>134</v>
      </c>
      <c r="AT113">
        <v>140</v>
      </c>
      <c r="AU113">
        <v>176</v>
      </c>
      <c r="AV113">
        <v>119</v>
      </c>
      <c r="AW113">
        <v>81</v>
      </c>
      <c r="AX113">
        <v>57</v>
      </c>
      <c r="AY113">
        <v>66</v>
      </c>
      <c r="AZ113">
        <v>43</v>
      </c>
      <c r="BA113">
        <v>32</v>
      </c>
      <c r="BB113">
        <v>95</v>
      </c>
      <c r="BC113">
        <v>109</v>
      </c>
      <c r="BD113">
        <v>97</v>
      </c>
      <c r="BE113">
        <v>59</v>
      </c>
      <c r="BF113">
        <v>42</v>
      </c>
      <c r="BG113">
        <v>35</v>
      </c>
      <c r="BH113">
        <v>3</v>
      </c>
      <c r="BI113">
        <v>1</v>
      </c>
      <c r="BJ113">
        <v>10</v>
      </c>
      <c r="BK113">
        <v>0</v>
      </c>
      <c r="BL113">
        <v>51</v>
      </c>
      <c r="BM113">
        <v>42</v>
      </c>
      <c r="BN113">
        <v>63</v>
      </c>
      <c r="BO113">
        <v>65</v>
      </c>
      <c r="BP113">
        <v>70</v>
      </c>
      <c r="BQ113">
        <v>83</v>
      </c>
      <c r="BR113">
        <v>106</v>
      </c>
      <c r="BS113">
        <v>7</v>
      </c>
      <c r="BT113">
        <v>1175</v>
      </c>
      <c r="BU113">
        <f t="shared" si="120"/>
        <v>4714</v>
      </c>
    </row>
    <row r="114" spans="1:73" x14ac:dyDescent="0.3">
      <c r="A114" t="s">
        <v>36</v>
      </c>
      <c r="B114">
        <v>2216</v>
      </c>
      <c r="C114">
        <v>4121</v>
      </c>
      <c r="D114">
        <v>3952</v>
      </c>
      <c r="E114">
        <v>3981</v>
      </c>
      <c r="F114">
        <v>4827</v>
      </c>
      <c r="G114">
        <v>4683</v>
      </c>
      <c r="H114">
        <v>5755</v>
      </c>
      <c r="I114">
        <v>5858</v>
      </c>
      <c r="J114">
        <v>5757</v>
      </c>
      <c r="K114">
        <v>5049</v>
      </c>
      <c r="L114">
        <v>5239</v>
      </c>
      <c r="M114">
        <v>5405</v>
      </c>
      <c r="N114">
        <v>4785</v>
      </c>
      <c r="O114">
        <v>3475</v>
      </c>
      <c r="P114">
        <v>4449</v>
      </c>
      <c r="Q114">
        <v>4276</v>
      </c>
      <c r="R114">
        <v>3014</v>
      </c>
      <c r="S114">
        <v>2758</v>
      </c>
      <c r="T114">
        <v>2152</v>
      </c>
      <c r="U114">
        <v>1465</v>
      </c>
      <c r="V114">
        <v>1133</v>
      </c>
      <c r="W114">
        <v>761</v>
      </c>
      <c r="X114">
        <v>706</v>
      </c>
      <c r="Y114">
        <v>888</v>
      </c>
      <c r="Z114">
        <v>722</v>
      </c>
      <c r="AA114">
        <v>429</v>
      </c>
      <c r="AB114">
        <v>464</v>
      </c>
      <c r="AC114">
        <v>375</v>
      </c>
      <c r="AD114">
        <v>307</v>
      </c>
      <c r="AE114">
        <v>200</v>
      </c>
      <c r="AF114">
        <v>59</v>
      </c>
      <c r="AG114">
        <v>33</v>
      </c>
      <c r="AH114">
        <v>49</v>
      </c>
      <c r="AI114">
        <v>55</v>
      </c>
      <c r="AJ114">
        <v>58</v>
      </c>
      <c r="AK114">
        <v>23</v>
      </c>
      <c r="AL114">
        <v>16</v>
      </c>
      <c r="AM114">
        <v>9</v>
      </c>
      <c r="AN114">
        <v>11</v>
      </c>
      <c r="AO114">
        <v>3</v>
      </c>
      <c r="AP114">
        <v>3</v>
      </c>
      <c r="AQ114">
        <v>4</v>
      </c>
      <c r="AR114">
        <v>1</v>
      </c>
      <c r="AS114">
        <v>2</v>
      </c>
      <c r="AT114">
        <v>63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1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5</v>
      </c>
      <c r="BU114">
        <f t="shared" si="120"/>
        <v>89597</v>
      </c>
    </row>
    <row r="115" spans="1:73" x14ac:dyDescent="0.3">
      <c r="A115" t="s">
        <v>28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1</v>
      </c>
      <c r="Y115">
        <v>16</v>
      </c>
      <c r="Z115">
        <v>17</v>
      </c>
      <c r="AA115">
        <v>7</v>
      </c>
      <c r="AB115">
        <v>3</v>
      </c>
      <c r="AC115">
        <v>3</v>
      </c>
      <c r="AD115">
        <v>9</v>
      </c>
      <c r="AE115">
        <v>3</v>
      </c>
      <c r="AF115">
        <v>94</v>
      </c>
      <c r="AG115">
        <v>30</v>
      </c>
      <c r="AH115">
        <v>386</v>
      </c>
      <c r="AI115">
        <v>1201</v>
      </c>
      <c r="AJ115">
        <v>1487</v>
      </c>
      <c r="AK115">
        <v>1659</v>
      </c>
      <c r="AL115">
        <v>1180</v>
      </c>
      <c r="AM115">
        <v>460</v>
      </c>
      <c r="AN115">
        <v>1353</v>
      </c>
      <c r="AO115">
        <v>1295</v>
      </c>
      <c r="AP115">
        <v>1203</v>
      </c>
      <c r="AQ115">
        <v>1952</v>
      </c>
      <c r="AR115">
        <v>2085</v>
      </c>
      <c r="AS115">
        <v>2160</v>
      </c>
      <c r="AT115">
        <v>911</v>
      </c>
      <c r="AU115">
        <v>823</v>
      </c>
      <c r="AV115">
        <v>947</v>
      </c>
      <c r="AW115">
        <v>880</v>
      </c>
      <c r="AX115">
        <v>937</v>
      </c>
      <c r="AY115">
        <v>394</v>
      </c>
      <c r="AZ115">
        <v>151</v>
      </c>
      <c r="BA115">
        <v>48</v>
      </c>
      <c r="BB115">
        <v>3</v>
      </c>
      <c r="BC115">
        <v>3</v>
      </c>
      <c r="BD115">
        <v>9</v>
      </c>
      <c r="BE115">
        <v>0</v>
      </c>
      <c r="BF115">
        <v>0</v>
      </c>
      <c r="BG115">
        <v>13</v>
      </c>
      <c r="BH115">
        <v>2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9</v>
      </c>
      <c r="BU115">
        <f t="shared" si="120"/>
        <v>21738</v>
      </c>
    </row>
    <row r="116" spans="1:73" x14ac:dyDescent="0.3">
      <c r="A116" t="s">
        <v>78</v>
      </c>
      <c r="B116">
        <v>3</v>
      </c>
      <c r="C116">
        <v>2</v>
      </c>
      <c r="D116">
        <v>0</v>
      </c>
      <c r="E116">
        <v>3</v>
      </c>
      <c r="F116">
        <v>1</v>
      </c>
      <c r="G116">
        <v>2</v>
      </c>
      <c r="H116">
        <v>7</v>
      </c>
      <c r="I116">
        <v>17</v>
      </c>
      <c r="J116">
        <v>16</v>
      </c>
      <c r="K116">
        <v>36</v>
      </c>
      <c r="L116">
        <v>30</v>
      </c>
      <c r="M116">
        <v>104</v>
      </c>
      <c r="N116">
        <v>273</v>
      </c>
      <c r="O116">
        <v>233</v>
      </c>
      <c r="P116">
        <v>186</v>
      </c>
      <c r="Q116">
        <v>284</v>
      </c>
      <c r="R116">
        <v>241</v>
      </c>
      <c r="S116">
        <v>227</v>
      </c>
      <c r="T116">
        <v>656</v>
      </c>
      <c r="U116">
        <v>272</v>
      </c>
      <c r="V116">
        <v>144</v>
      </c>
      <c r="W116">
        <v>242</v>
      </c>
      <c r="X116">
        <v>141</v>
      </c>
      <c r="Y116">
        <v>90</v>
      </c>
      <c r="Z116">
        <v>1662</v>
      </c>
      <c r="AA116">
        <v>1784</v>
      </c>
      <c r="AB116">
        <v>1599</v>
      </c>
      <c r="AC116">
        <v>1087</v>
      </c>
      <c r="AD116">
        <v>2456</v>
      </c>
      <c r="AE116">
        <v>1443</v>
      </c>
      <c r="AF116">
        <v>1643</v>
      </c>
      <c r="AG116">
        <v>736</v>
      </c>
      <c r="AH116">
        <v>581</v>
      </c>
      <c r="AI116">
        <v>1173</v>
      </c>
      <c r="AJ116">
        <v>3082</v>
      </c>
      <c r="AK116">
        <v>3905</v>
      </c>
      <c r="AL116">
        <v>5101</v>
      </c>
      <c r="AM116">
        <v>4905</v>
      </c>
      <c r="AN116">
        <v>4651</v>
      </c>
      <c r="AO116">
        <v>5077</v>
      </c>
      <c r="AP116">
        <v>5156</v>
      </c>
      <c r="AQ116">
        <v>3909</v>
      </c>
      <c r="AR116">
        <v>2093</v>
      </c>
      <c r="AS116">
        <v>1250</v>
      </c>
      <c r="AT116">
        <v>8</v>
      </c>
      <c r="AU116">
        <v>1</v>
      </c>
      <c r="AV116">
        <v>1</v>
      </c>
      <c r="AW116">
        <v>5</v>
      </c>
      <c r="AX116">
        <v>1</v>
      </c>
      <c r="AY116">
        <v>0</v>
      </c>
      <c r="AZ116">
        <v>2</v>
      </c>
      <c r="BA116">
        <v>0</v>
      </c>
      <c r="BB116">
        <v>0</v>
      </c>
      <c r="BC116">
        <v>0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33</v>
      </c>
      <c r="BU116">
        <f t="shared" si="120"/>
        <v>56555</v>
      </c>
    </row>
    <row r="117" spans="1:73" x14ac:dyDescent="0.3">
      <c r="A117" t="s">
        <v>143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59</v>
      </c>
      <c r="AA117">
        <v>79</v>
      </c>
      <c r="AB117">
        <v>79</v>
      </c>
      <c r="AC117">
        <v>50</v>
      </c>
      <c r="AD117">
        <v>66</v>
      </c>
      <c r="AE117">
        <v>3</v>
      </c>
      <c r="AF117">
        <v>5</v>
      </c>
      <c r="AG117">
        <v>42</v>
      </c>
      <c r="AH117">
        <v>48</v>
      </c>
      <c r="AI117">
        <v>62</v>
      </c>
      <c r="AJ117">
        <v>263</v>
      </c>
      <c r="AK117">
        <v>280</v>
      </c>
      <c r="AL117">
        <v>193</v>
      </c>
      <c r="AM117">
        <v>294</v>
      </c>
      <c r="AN117">
        <v>258</v>
      </c>
      <c r="AO117">
        <v>202</v>
      </c>
      <c r="AP117">
        <v>214</v>
      </c>
      <c r="AQ117">
        <v>231</v>
      </c>
      <c r="AR117">
        <v>207</v>
      </c>
      <c r="AS117">
        <v>192</v>
      </c>
      <c r="AT117">
        <v>116</v>
      </c>
      <c r="AU117">
        <v>92</v>
      </c>
      <c r="AV117">
        <v>216</v>
      </c>
      <c r="AW117">
        <v>157</v>
      </c>
      <c r="AX117">
        <v>115</v>
      </c>
      <c r="AY117">
        <v>202</v>
      </c>
      <c r="AZ117">
        <v>102</v>
      </c>
      <c r="BA117">
        <v>94</v>
      </c>
      <c r="BB117">
        <v>81</v>
      </c>
      <c r="BC117">
        <v>71</v>
      </c>
      <c r="BD117">
        <v>80</v>
      </c>
      <c r="BE117">
        <v>89</v>
      </c>
      <c r="BF117">
        <v>94</v>
      </c>
      <c r="BG117">
        <v>0</v>
      </c>
      <c r="BH117">
        <v>2</v>
      </c>
      <c r="BI117">
        <v>1</v>
      </c>
      <c r="BJ117">
        <v>0</v>
      </c>
      <c r="BK117">
        <v>0</v>
      </c>
      <c r="BL117">
        <v>1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8</v>
      </c>
      <c r="BU117">
        <f t="shared" si="120"/>
        <v>4350</v>
      </c>
    </row>
    <row r="118" spans="1:73" x14ac:dyDescent="0.3">
      <c r="A118" t="s">
        <v>33</v>
      </c>
      <c r="B118">
        <v>8336</v>
      </c>
      <c r="C118">
        <v>10986</v>
      </c>
      <c r="D118">
        <v>12881</v>
      </c>
      <c r="E118">
        <v>13664</v>
      </c>
      <c r="F118">
        <v>13218</v>
      </c>
      <c r="G118">
        <v>14240</v>
      </c>
      <c r="H118">
        <v>15470</v>
      </c>
      <c r="I118">
        <v>16009</v>
      </c>
      <c r="J118">
        <v>17367</v>
      </c>
      <c r="K118">
        <v>17173</v>
      </c>
      <c r="L118">
        <v>17635</v>
      </c>
      <c r="M118">
        <v>18125</v>
      </c>
      <c r="N118">
        <v>17890</v>
      </c>
      <c r="O118">
        <v>21508</v>
      </c>
      <c r="P118">
        <v>23005</v>
      </c>
      <c r="Q118">
        <v>25045</v>
      </c>
      <c r="R118">
        <v>24858</v>
      </c>
      <c r="S118">
        <v>17313</v>
      </c>
      <c r="T118">
        <v>15534</v>
      </c>
      <c r="U118">
        <v>11362</v>
      </c>
      <c r="V118">
        <v>6312</v>
      </c>
      <c r="W118">
        <v>4490</v>
      </c>
      <c r="X118">
        <v>4379</v>
      </c>
      <c r="Y118">
        <v>2963</v>
      </c>
      <c r="Z118">
        <v>2247</v>
      </c>
      <c r="AA118">
        <v>1812</v>
      </c>
      <c r="AB118">
        <v>1505</v>
      </c>
      <c r="AC118">
        <v>1714</v>
      </c>
      <c r="AD118">
        <v>1956</v>
      </c>
      <c r="AE118">
        <v>1704</v>
      </c>
      <c r="AF118">
        <v>581</v>
      </c>
      <c r="AG118">
        <v>263</v>
      </c>
      <c r="AH118">
        <v>356</v>
      </c>
      <c r="AI118">
        <v>614</v>
      </c>
      <c r="AJ118">
        <v>653</v>
      </c>
      <c r="AK118">
        <v>966</v>
      </c>
      <c r="AL118">
        <v>732</v>
      </c>
      <c r="AM118">
        <v>562</v>
      </c>
      <c r="AN118">
        <v>271</v>
      </c>
      <c r="AO118">
        <v>164</v>
      </c>
      <c r="AP118">
        <v>124</v>
      </c>
      <c r="AQ118">
        <v>124</v>
      </c>
      <c r="AR118">
        <v>120</v>
      </c>
      <c r="AS118">
        <v>124</v>
      </c>
      <c r="AT118">
        <v>117</v>
      </c>
      <c r="AU118">
        <v>187</v>
      </c>
      <c r="AV118">
        <v>109</v>
      </c>
      <c r="AW118">
        <v>107</v>
      </c>
      <c r="AX118">
        <v>112</v>
      </c>
      <c r="AY118">
        <v>176</v>
      </c>
      <c r="AZ118">
        <v>207</v>
      </c>
      <c r="BA118">
        <v>169</v>
      </c>
      <c r="BB118">
        <v>134</v>
      </c>
      <c r="BC118">
        <v>101</v>
      </c>
      <c r="BD118">
        <v>105</v>
      </c>
      <c r="BE118">
        <v>62</v>
      </c>
      <c r="BF118">
        <v>38</v>
      </c>
      <c r="BG118">
        <v>37</v>
      </c>
      <c r="BH118">
        <v>31</v>
      </c>
      <c r="BI118">
        <v>34</v>
      </c>
      <c r="BJ118">
        <v>20</v>
      </c>
      <c r="BK118">
        <v>7</v>
      </c>
      <c r="BL118">
        <v>10</v>
      </c>
      <c r="BM118">
        <v>3</v>
      </c>
      <c r="BN118">
        <v>6</v>
      </c>
      <c r="BO118">
        <v>2</v>
      </c>
      <c r="BP118">
        <v>0</v>
      </c>
      <c r="BQ118">
        <v>2</v>
      </c>
      <c r="BR118">
        <v>2</v>
      </c>
      <c r="BS118">
        <v>3</v>
      </c>
      <c r="BT118">
        <v>68</v>
      </c>
      <c r="BU118">
        <f t="shared" si="120"/>
        <v>368204</v>
      </c>
    </row>
    <row r="119" spans="1:73" x14ac:dyDescent="0.3">
      <c r="A119" t="s">
        <v>96</v>
      </c>
      <c r="B119">
        <v>853</v>
      </c>
      <c r="C119">
        <v>1464</v>
      </c>
      <c r="D119">
        <v>1704</v>
      </c>
      <c r="E119">
        <v>2029</v>
      </c>
      <c r="F119">
        <v>2134</v>
      </c>
      <c r="G119">
        <v>2320</v>
      </c>
      <c r="H119">
        <v>2002</v>
      </c>
      <c r="I119">
        <v>2226</v>
      </c>
      <c r="J119">
        <v>1830</v>
      </c>
      <c r="K119">
        <v>2008</v>
      </c>
      <c r="L119">
        <v>2158</v>
      </c>
      <c r="M119">
        <v>2081</v>
      </c>
      <c r="N119">
        <v>1811</v>
      </c>
      <c r="O119">
        <v>1692</v>
      </c>
      <c r="P119">
        <v>2003</v>
      </c>
      <c r="Q119">
        <v>1567</v>
      </c>
      <c r="R119">
        <v>1647</v>
      </c>
      <c r="S119">
        <v>1255</v>
      </c>
      <c r="T119">
        <v>859</v>
      </c>
      <c r="U119">
        <v>424</v>
      </c>
      <c r="V119">
        <v>258</v>
      </c>
      <c r="W119">
        <v>167</v>
      </c>
      <c r="X119">
        <v>160</v>
      </c>
      <c r="Y119">
        <v>131</v>
      </c>
      <c r="Z119">
        <v>137</v>
      </c>
      <c r="AA119">
        <v>103</v>
      </c>
      <c r="AB119">
        <v>130</v>
      </c>
      <c r="AC119">
        <v>118</v>
      </c>
      <c r="AD119">
        <v>141</v>
      </c>
      <c r="AE119">
        <v>151</v>
      </c>
      <c r="AF119">
        <v>30</v>
      </c>
      <c r="AG119">
        <v>45</v>
      </c>
      <c r="AH119">
        <v>40</v>
      </c>
      <c r="AI119">
        <v>43</v>
      </c>
      <c r="AJ119">
        <v>41</v>
      </c>
      <c r="AK119">
        <v>51</v>
      </c>
      <c r="AL119">
        <v>31</v>
      </c>
      <c r="AM119">
        <v>21</v>
      </c>
      <c r="AN119">
        <v>21</v>
      </c>
      <c r="AO119">
        <v>17</v>
      </c>
      <c r="AP119">
        <v>8</v>
      </c>
      <c r="AQ119">
        <v>7</v>
      </c>
      <c r="AR119">
        <v>6</v>
      </c>
      <c r="AS119">
        <v>4</v>
      </c>
      <c r="AT119">
        <v>8</v>
      </c>
      <c r="AU119">
        <v>8</v>
      </c>
      <c r="AV119">
        <v>2</v>
      </c>
      <c r="AW119">
        <v>2</v>
      </c>
      <c r="AX119">
        <v>3</v>
      </c>
      <c r="AY119">
        <v>4</v>
      </c>
      <c r="AZ119">
        <v>2</v>
      </c>
      <c r="BA119">
        <v>0</v>
      </c>
      <c r="BB119">
        <v>4</v>
      </c>
      <c r="BC119">
        <v>2</v>
      </c>
      <c r="BD119">
        <v>0</v>
      </c>
      <c r="BE119">
        <v>0</v>
      </c>
      <c r="BF119">
        <v>0</v>
      </c>
      <c r="BG119">
        <v>1</v>
      </c>
      <c r="BH119">
        <v>0</v>
      </c>
      <c r="BI119">
        <v>1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4</v>
      </c>
      <c r="BU119">
        <f t="shared" si="120"/>
        <v>35969</v>
      </c>
    </row>
    <row r="120" spans="1:73" x14ac:dyDescent="0.3">
      <c r="A120" t="s">
        <v>144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</v>
      </c>
      <c r="J120">
        <v>3</v>
      </c>
      <c r="K120">
        <v>5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17</v>
      </c>
      <c r="W120">
        <v>17</v>
      </c>
      <c r="X120">
        <v>34</v>
      </c>
      <c r="Y120">
        <v>63</v>
      </c>
      <c r="Z120">
        <v>42</v>
      </c>
      <c r="AA120">
        <v>47</v>
      </c>
      <c r="AB120">
        <v>51</v>
      </c>
      <c r="AC120">
        <v>50</v>
      </c>
      <c r="AD120">
        <v>49</v>
      </c>
      <c r="AE120">
        <v>634</v>
      </c>
      <c r="AF120">
        <v>419</v>
      </c>
      <c r="AG120">
        <v>272</v>
      </c>
      <c r="AH120">
        <v>282</v>
      </c>
      <c r="AI120">
        <v>254</v>
      </c>
      <c r="AJ120">
        <v>172</v>
      </c>
      <c r="AK120">
        <v>174</v>
      </c>
      <c r="AL120">
        <v>149</v>
      </c>
      <c r="AM120">
        <v>83</v>
      </c>
      <c r="AN120">
        <v>63</v>
      </c>
      <c r="AO120">
        <v>51</v>
      </c>
      <c r="AP120">
        <v>47</v>
      </c>
      <c r="AQ120">
        <v>28</v>
      </c>
      <c r="AR120">
        <v>29</v>
      </c>
      <c r="AS120">
        <v>17</v>
      </c>
      <c r="AT120">
        <v>14</v>
      </c>
      <c r="AU120">
        <v>15</v>
      </c>
      <c r="AV120">
        <v>8</v>
      </c>
      <c r="AW120">
        <v>7</v>
      </c>
      <c r="AX120">
        <v>5</v>
      </c>
      <c r="AY120">
        <v>2</v>
      </c>
      <c r="AZ120">
        <v>1</v>
      </c>
      <c r="BA120">
        <v>0</v>
      </c>
      <c r="BB120">
        <v>0</v>
      </c>
      <c r="BC120">
        <v>2</v>
      </c>
      <c r="BD120">
        <v>1</v>
      </c>
      <c r="BE120">
        <v>2</v>
      </c>
      <c r="BF120">
        <v>1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0</v>
      </c>
      <c r="BM120">
        <v>1</v>
      </c>
      <c r="BN120">
        <v>0</v>
      </c>
      <c r="BO120">
        <v>1</v>
      </c>
      <c r="BP120">
        <v>0</v>
      </c>
      <c r="BQ120">
        <v>0</v>
      </c>
      <c r="BR120">
        <v>0</v>
      </c>
      <c r="BS120">
        <v>0</v>
      </c>
      <c r="BT120">
        <v>14</v>
      </c>
      <c r="BU120">
        <f t="shared" si="120"/>
        <v>3131</v>
      </c>
    </row>
    <row r="121" spans="1:73" x14ac:dyDescent="0.3">
      <c r="A121" t="s">
        <v>85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1</v>
      </c>
      <c r="X121">
        <v>1</v>
      </c>
      <c r="Y121">
        <v>3</v>
      </c>
      <c r="Z121">
        <v>22</v>
      </c>
      <c r="AA121">
        <v>69</v>
      </c>
      <c r="AB121">
        <v>9</v>
      </c>
      <c r="AC121">
        <v>8</v>
      </c>
      <c r="AD121">
        <v>2</v>
      </c>
      <c r="AE121">
        <v>249</v>
      </c>
      <c r="AF121">
        <v>163</v>
      </c>
      <c r="AG121">
        <v>178</v>
      </c>
      <c r="AH121">
        <v>138</v>
      </c>
      <c r="AI121">
        <v>70</v>
      </c>
      <c r="AJ121">
        <v>647</v>
      </c>
      <c r="AK121">
        <v>1425</v>
      </c>
      <c r="AL121">
        <v>973</v>
      </c>
      <c r="AM121">
        <v>212</v>
      </c>
      <c r="AN121">
        <v>1091</v>
      </c>
      <c r="AO121">
        <v>833</v>
      </c>
      <c r="AP121">
        <v>853</v>
      </c>
      <c r="AQ121">
        <v>753</v>
      </c>
      <c r="AR121">
        <v>795</v>
      </c>
      <c r="AS121">
        <v>488</v>
      </c>
      <c r="AT121">
        <v>450</v>
      </c>
      <c r="AU121">
        <v>360</v>
      </c>
      <c r="AV121">
        <v>524</v>
      </c>
      <c r="AW121">
        <v>247</v>
      </c>
      <c r="AX121">
        <v>306</v>
      </c>
      <c r="AY121">
        <v>81</v>
      </c>
      <c r="AZ121">
        <v>235</v>
      </c>
      <c r="BA121">
        <v>301</v>
      </c>
      <c r="BB121">
        <v>297</v>
      </c>
      <c r="BC121">
        <v>259</v>
      </c>
      <c r="BD121">
        <v>300</v>
      </c>
      <c r="BE121">
        <v>235</v>
      </c>
      <c r="BF121">
        <v>313</v>
      </c>
      <c r="BG121">
        <v>282</v>
      </c>
      <c r="BH121">
        <v>103</v>
      </c>
      <c r="BI121">
        <v>2</v>
      </c>
      <c r="BJ121">
        <v>2</v>
      </c>
      <c r="BK121">
        <v>0</v>
      </c>
      <c r="BL121">
        <v>1</v>
      </c>
      <c r="BM121">
        <v>0</v>
      </c>
      <c r="BN121">
        <v>1</v>
      </c>
      <c r="BO121">
        <v>0</v>
      </c>
      <c r="BP121">
        <v>2</v>
      </c>
      <c r="BQ121">
        <v>0</v>
      </c>
      <c r="BR121">
        <v>0</v>
      </c>
      <c r="BS121">
        <v>0</v>
      </c>
      <c r="BT121">
        <v>19</v>
      </c>
      <c r="BU121">
        <f t="shared" si="120"/>
        <v>13305</v>
      </c>
    </row>
    <row r="122" spans="1:73" x14ac:dyDescent="0.3">
      <c r="A122" t="s">
        <v>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9</v>
      </c>
      <c r="T122">
        <v>3</v>
      </c>
      <c r="U122">
        <v>0</v>
      </c>
      <c r="V122">
        <v>1</v>
      </c>
      <c r="W122">
        <v>1</v>
      </c>
      <c r="X122">
        <v>9</v>
      </c>
      <c r="Y122">
        <v>72</v>
      </c>
      <c r="Z122">
        <v>20</v>
      </c>
      <c r="AA122">
        <v>8</v>
      </c>
      <c r="AB122">
        <v>3</v>
      </c>
      <c r="AC122">
        <v>1</v>
      </c>
      <c r="AD122">
        <v>4</v>
      </c>
      <c r="AE122">
        <v>1</v>
      </c>
      <c r="AF122">
        <v>4</v>
      </c>
      <c r="AG122">
        <v>0</v>
      </c>
      <c r="AH122">
        <v>2</v>
      </c>
      <c r="AI122">
        <v>3</v>
      </c>
      <c r="AJ122">
        <v>5</v>
      </c>
      <c r="AK122">
        <v>4</v>
      </c>
      <c r="AL122">
        <v>256</v>
      </c>
      <c r="AM122">
        <v>284</v>
      </c>
      <c r="AN122">
        <v>221</v>
      </c>
      <c r="AO122">
        <v>254</v>
      </c>
      <c r="AP122">
        <v>242</v>
      </c>
      <c r="AQ122">
        <v>6</v>
      </c>
      <c r="AR122">
        <v>3</v>
      </c>
      <c r="AS122">
        <v>6</v>
      </c>
      <c r="AT122">
        <v>2</v>
      </c>
      <c r="AU122">
        <v>3</v>
      </c>
      <c r="AV122">
        <v>3</v>
      </c>
      <c r="AW122">
        <v>3</v>
      </c>
      <c r="AX122">
        <v>2</v>
      </c>
      <c r="AY122">
        <v>1</v>
      </c>
      <c r="AZ122">
        <v>0</v>
      </c>
      <c r="BA122">
        <v>2</v>
      </c>
      <c r="BB122">
        <v>0</v>
      </c>
      <c r="BC122">
        <v>1</v>
      </c>
      <c r="BD122">
        <v>1</v>
      </c>
      <c r="BE122">
        <v>1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f t="shared" si="120"/>
        <v>1443</v>
      </c>
    </row>
    <row r="123" spans="1:73" x14ac:dyDescent="0.3">
      <c r="A123" t="s">
        <v>145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2</v>
      </c>
      <c r="AC123">
        <v>1</v>
      </c>
      <c r="AD123">
        <v>1</v>
      </c>
      <c r="AE123">
        <v>0</v>
      </c>
      <c r="AF123">
        <v>3</v>
      </c>
      <c r="AG123">
        <v>0</v>
      </c>
      <c r="AH123">
        <v>2</v>
      </c>
      <c r="AI123">
        <v>0</v>
      </c>
      <c r="AJ123">
        <v>1</v>
      </c>
      <c r="AK123">
        <v>1</v>
      </c>
      <c r="AL123">
        <v>1</v>
      </c>
      <c r="AM123">
        <v>4</v>
      </c>
      <c r="AN123">
        <v>4</v>
      </c>
      <c r="AO123">
        <v>70</v>
      </c>
      <c r="AP123">
        <v>119</v>
      </c>
      <c r="AQ123">
        <v>141</v>
      </c>
      <c r="AR123">
        <v>111</v>
      </c>
      <c r="AS123">
        <v>136</v>
      </c>
      <c r="AT123">
        <v>100</v>
      </c>
      <c r="AU123">
        <v>97</v>
      </c>
      <c r="AV123">
        <v>89</v>
      </c>
      <c r="AW123">
        <v>97</v>
      </c>
      <c r="AX123">
        <v>79</v>
      </c>
      <c r="AY123">
        <v>72</v>
      </c>
      <c r="AZ123">
        <v>47</v>
      </c>
      <c r="BA123">
        <v>24</v>
      </c>
      <c r="BB123">
        <v>68</v>
      </c>
      <c r="BC123">
        <v>10</v>
      </c>
      <c r="BD123">
        <v>0</v>
      </c>
      <c r="BE123">
        <v>0</v>
      </c>
      <c r="BF123">
        <v>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7</v>
      </c>
      <c r="BU123">
        <f t="shared" si="120"/>
        <v>1289</v>
      </c>
    </row>
    <row r="124" spans="1:73" x14ac:dyDescent="0.3">
      <c r="A124" t="s">
        <v>146</v>
      </c>
      <c r="B124">
        <v>95813</v>
      </c>
      <c r="C124">
        <v>142591</v>
      </c>
      <c r="D124">
        <v>156589</v>
      </c>
      <c r="E124">
        <v>168579</v>
      </c>
      <c r="F124">
        <v>175497</v>
      </c>
      <c r="G124">
        <v>181856</v>
      </c>
      <c r="H124">
        <v>191035</v>
      </c>
      <c r="I124">
        <v>193865</v>
      </c>
      <c r="J124">
        <v>192318</v>
      </c>
      <c r="K124">
        <v>209061</v>
      </c>
      <c r="L124">
        <v>215221</v>
      </c>
      <c r="M124">
        <v>242701</v>
      </c>
      <c r="N124">
        <v>235632</v>
      </c>
      <c r="O124">
        <v>240389</v>
      </c>
      <c r="P124">
        <v>271727</v>
      </c>
      <c r="Q124">
        <v>287327</v>
      </c>
      <c r="R124">
        <v>262746</v>
      </c>
      <c r="S124">
        <v>255554</v>
      </c>
      <c r="T124">
        <v>191506</v>
      </c>
      <c r="U124">
        <v>124065</v>
      </c>
      <c r="V124">
        <v>66089</v>
      </c>
      <c r="W124">
        <v>61398</v>
      </c>
      <c r="X124">
        <v>55619</v>
      </c>
      <c r="Y124">
        <v>41499</v>
      </c>
      <c r="Z124">
        <v>54024</v>
      </c>
      <c r="AA124">
        <v>44816</v>
      </c>
      <c r="AB124">
        <v>37320</v>
      </c>
      <c r="AC124">
        <v>34828</v>
      </c>
      <c r="AD124">
        <v>34959</v>
      </c>
      <c r="AE124">
        <v>30368</v>
      </c>
      <c r="AF124">
        <v>21010</v>
      </c>
      <c r="AG124">
        <v>15901</v>
      </c>
      <c r="AH124">
        <v>11935</v>
      </c>
      <c r="AI124">
        <v>15244</v>
      </c>
      <c r="AJ124">
        <v>20740</v>
      </c>
      <c r="AK124">
        <v>23881</v>
      </c>
      <c r="AL124">
        <v>22929</v>
      </c>
      <c r="AM124">
        <v>21335</v>
      </c>
      <c r="AN124">
        <v>19372</v>
      </c>
      <c r="AO124">
        <v>21783</v>
      </c>
      <c r="AP124">
        <v>20944</v>
      </c>
      <c r="AQ124">
        <v>16137</v>
      </c>
      <c r="AR124">
        <v>16383</v>
      </c>
      <c r="AS124">
        <v>15543</v>
      </c>
      <c r="AT124">
        <v>11338</v>
      </c>
      <c r="AU124">
        <v>12244</v>
      </c>
      <c r="AV124">
        <v>11221</v>
      </c>
      <c r="AW124">
        <v>8213</v>
      </c>
      <c r="AX124">
        <v>7349</v>
      </c>
      <c r="AY124">
        <v>5101</v>
      </c>
      <c r="AZ124">
        <v>4731</v>
      </c>
      <c r="BA124">
        <v>3518</v>
      </c>
      <c r="BB124">
        <v>4184</v>
      </c>
      <c r="BC124">
        <v>3551</v>
      </c>
      <c r="BD124">
        <v>4432</v>
      </c>
      <c r="BE124">
        <v>2533</v>
      </c>
      <c r="BF124">
        <v>2509</v>
      </c>
      <c r="BG124">
        <v>2081</v>
      </c>
      <c r="BH124">
        <v>1028</v>
      </c>
      <c r="BI124">
        <v>365</v>
      </c>
      <c r="BJ124">
        <v>149</v>
      </c>
      <c r="BK124">
        <v>101</v>
      </c>
      <c r="BL124">
        <v>178</v>
      </c>
      <c r="BM124">
        <v>202</v>
      </c>
      <c r="BN124">
        <v>320</v>
      </c>
      <c r="BO124">
        <v>253</v>
      </c>
      <c r="BP124">
        <v>442</v>
      </c>
      <c r="BQ124">
        <v>236</v>
      </c>
      <c r="BR124">
        <v>159</v>
      </c>
      <c r="BS124">
        <v>28</v>
      </c>
      <c r="BT124">
        <v>5414</v>
      </c>
      <c r="BU124">
        <f t="shared" si="120"/>
        <v>4850009</v>
      </c>
    </row>
  </sheetData>
  <conditionalFormatting sqref="B8:B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T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S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BT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BT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Nehody-znacky</vt:lpstr>
      <vt:lpstr>Novy auta</vt:lpstr>
      <vt:lpstr>Vozidla, alkohol a komunikace</vt:lpstr>
      <vt:lpstr>Značky a alkohol</vt:lpstr>
      <vt:lpstr>Značky - stáří vozu</vt:lpstr>
      <vt:lpstr>Časový vývoj</vt:lpstr>
      <vt:lpstr>Značky - všechny</vt:lpstr>
      <vt:lpstr>Registr vozidel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Šulek</dc:creator>
  <cp:lastModifiedBy>Marcel Šulek</cp:lastModifiedBy>
  <dcterms:created xsi:type="dcterms:W3CDTF">2015-07-08T13:46:22Z</dcterms:created>
  <dcterms:modified xsi:type="dcterms:W3CDTF">2015-08-08T10:43:20Z</dcterms:modified>
</cp:coreProperties>
</file>