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05" windowWidth="22830" windowHeight="10140"/>
  </bookViews>
  <sheets>
    <sheet name="List1" sheetId="1" r:id="rId1"/>
    <sheet name="List2" sheetId="2" r:id="rId2"/>
    <sheet name="List3" sheetId="3" r:id="rId3"/>
  </sheets>
  <definedNames>
    <definedName name="_xlnm.Print_Area" localSheetId="0">List1!$A$1:$L$8</definedName>
  </definedNames>
  <calcPr calcId="145621"/>
</workbook>
</file>

<file path=xl/calcChain.xml><?xml version="1.0" encoding="utf-8"?>
<calcChain xmlns="http://schemas.openxmlformats.org/spreadsheetml/2006/main">
  <c r="G7" i="1"/>
  <c r="G6"/>
  <c r="G5"/>
  <c r="C6"/>
  <c r="C5"/>
</calcChain>
</file>

<file path=xl/sharedStrings.xml><?xml version="1.0" encoding="utf-8"?>
<sst xmlns="http://schemas.openxmlformats.org/spreadsheetml/2006/main" count="17" uniqueCount="17">
  <si>
    <t xml:space="preserve">A4, gramáže 80g/m </t>
  </si>
  <si>
    <t>tiskárny a multifunkční grafické zařízení  </t>
  </si>
  <si>
    <t xml:space="preserve">tonery, cartige a obdobný spotřební materiál </t>
  </si>
  <si>
    <t>servis, údržba, opravy</t>
  </si>
  <si>
    <t>specializovaný SW a HW pro tisk</t>
  </si>
  <si>
    <t xml:space="preserve">počet uživatelů využívají tiskárny </t>
  </si>
  <si>
    <t>počet funkčních tiskáren a grafických zařízení</t>
  </si>
  <si>
    <t>náklady tisk (Kč)</t>
  </si>
  <si>
    <t>náklady papír (Kč)</t>
  </si>
  <si>
    <t>náklady tiskárny (Kč)</t>
  </si>
  <si>
    <t>počty (1)</t>
  </si>
  <si>
    <t>rok</t>
  </si>
  <si>
    <t>počet nakupovaných papírů A4 (balík = 500 listů)</t>
  </si>
  <si>
    <t>1000 balíků</t>
  </si>
  <si>
    <t>1800 balíků</t>
  </si>
  <si>
    <t>0 balíků</t>
  </si>
  <si>
    <t>ostatní - A3</t>
  </si>
</sst>
</file>

<file path=xl/styles.xml><?xml version="1.0" encoding="utf-8"?>
<styleSheet xmlns="http://schemas.openxmlformats.org/spreadsheetml/2006/main">
  <numFmts count="3">
    <numFmt numFmtId="8" formatCode="#,##0.00\ &quot;Kč&quot;;[Red]\-#,##0.00\ &quot;Kč&quot;"/>
    <numFmt numFmtId="44" formatCode="_-* #,##0.00\ &quot;Kč&quot;_-;\-* #,##0.00\ &quot;Kč&quot;_-;_-* &quot;-&quot;??\ &quot;Kč&quot;_-;_-@_-"/>
    <numFmt numFmtId="164" formatCode="#,##0.00\ &quot;Kč&quot;"/>
  </numFmts>
  <fonts count="3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6">
    <xf numFmtId="0" fontId="0" fillId="0" borderId="0" xfId="0"/>
    <xf numFmtId="49" fontId="0" fillId="0" borderId="0" xfId="0" applyNumberFormat="1" applyAlignment="1">
      <alignment wrapText="1"/>
    </xf>
    <xf numFmtId="164" fontId="0" fillId="0" borderId="1" xfId="0" applyNumberFormat="1" applyBorder="1"/>
    <xf numFmtId="164" fontId="0" fillId="0" borderId="2" xfId="0" applyNumberFormat="1" applyBorder="1"/>
    <xf numFmtId="164" fontId="0" fillId="0" borderId="3" xfId="0" applyNumberFormat="1" applyBorder="1"/>
    <xf numFmtId="164" fontId="0" fillId="0" borderId="4" xfId="0" applyNumberFormat="1" applyBorder="1"/>
    <xf numFmtId="164" fontId="0" fillId="0" borderId="5" xfId="0" applyNumberFormat="1" applyBorder="1"/>
    <xf numFmtId="164" fontId="0" fillId="0" borderId="6" xfId="0" applyNumberFormat="1" applyBorder="1"/>
    <xf numFmtId="0" fontId="0" fillId="0" borderId="2" xfId="0" applyBorder="1"/>
    <xf numFmtId="0" fontId="0" fillId="0" borderId="4" xfId="0" applyBorder="1"/>
    <xf numFmtId="164" fontId="0" fillId="0" borderId="7" xfId="0" applyNumberFormat="1" applyBorder="1"/>
    <xf numFmtId="164" fontId="0" fillId="0" borderId="8" xfId="0" applyNumberFormat="1" applyBorder="1"/>
    <xf numFmtId="164" fontId="0" fillId="0" borderId="9" xfId="0" applyNumberFormat="1" applyBorder="1"/>
    <xf numFmtId="164" fontId="0" fillId="0" borderId="10" xfId="0" applyNumberFormat="1" applyBorder="1"/>
    <xf numFmtId="164" fontId="0" fillId="0" borderId="11" xfId="0" applyNumberFormat="1" applyBorder="1"/>
    <xf numFmtId="164" fontId="0" fillId="0" borderId="12" xfId="0" applyNumberFormat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164" fontId="0" fillId="0" borderId="11" xfId="0" applyNumberFormat="1" applyFill="1" applyBorder="1"/>
    <xf numFmtId="8" fontId="2" fillId="0" borderId="24" xfId="1" applyNumberFormat="1" applyFont="1" applyFill="1" applyBorder="1" applyAlignment="1">
      <alignment horizontal="right" vertical="center"/>
    </xf>
    <xf numFmtId="164" fontId="0" fillId="0" borderId="5" xfId="0" applyNumberFormat="1" applyFill="1" applyBorder="1"/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49" fontId="0" fillId="0" borderId="4" xfId="0" applyNumberFormat="1" applyBorder="1" applyAlignment="1">
      <alignment horizontal="center" wrapText="1"/>
    </xf>
    <xf numFmtId="49" fontId="0" fillId="0" borderId="8" xfId="0" applyNumberFormat="1" applyBorder="1" applyAlignment="1">
      <alignment horizontal="center" wrapText="1"/>
    </xf>
    <xf numFmtId="49" fontId="0" fillId="0" borderId="5" xfId="0" applyNumberFormat="1" applyBorder="1" applyAlignment="1">
      <alignment horizontal="center" wrapText="1"/>
    </xf>
    <xf numFmtId="49" fontId="0" fillId="0" borderId="6" xfId="0" applyNumberFormat="1" applyBorder="1" applyAlignment="1">
      <alignment horizontal="center" wrapText="1"/>
    </xf>
    <xf numFmtId="0" fontId="0" fillId="0" borderId="9" xfId="0" applyBorder="1" applyAlignment="1">
      <alignment wrapText="1"/>
    </xf>
    <xf numFmtId="0" fontId="0" fillId="0" borderId="16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49" fontId="0" fillId="0" borderId="17" xfId="0" applyNumberFormat="1" applyBorder="1" applyAlignment="1">
      <alignment horizontal="center" vertical="center" wrapText="1"/>
    </xf>
    <xf numFmtId="49" fontId="0" fillId="0" borderId="18" xfId="0" applyNumberFormat="1" applyBorder="1" applyAlignment="1">
      <alignment horizontal="center" vertical="center" wrapText="1"/>
    </xf>
    <xf numFmtId="49" fontId="0" fillId="0" borderId="19" xfId="0" applyNumberFormat="1" applyBorder="1" applyAlignment="1">
      <alignment horizontal="center" vertical="center" wrapText="1"/>
    </xf>
    <xf numFmtId="49" fontId="0" fillId="0" borderId="20" xfId="0" applyNumberFormat="1" applyBorder="1" applyAlignment="1">
      <alignment horizontal="center" vertical="center" wrapText="1"/>
    </xf>
    <xf numFmtId="49" fontId="0" fillId="0" borderId="21" xfId="0" applyNumberFormat="1" applyBorder="1" applyAlignment="1">
      <alignment horizontal="center" vertical="center" wrapText="1"/>
    </xf>
    <xf numFmtId="49" fontId="0" fillId="0" borderId="22" xfId="0" applyNumberFormat="1" applyBorder="1" applyAlignment="1">
      <alignment horizontal="center" vertical="center" wrapText="1"/>
    </xf>
    <xf numFmtId="49" fontId="0" fillId="0" borderId="23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</cellXfs>
  <cellStyles count="2">
    <cellStyle name="měny" xfId="1" builtinId="4"/>
    <cellStyle name="normální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iv sady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B1:L7"/>
  <sheetViews>
    <sheetView tabSelected="1" workbookViewId="0">
      <selection activeCell="I19" sqref="I19"/>
    </sheetView>
  </sheetViews>
  <sheetFormatPr defaultRowHeight="15"/>
  <cols>
    <col min="2" max="2" width="5" bestFit="1" customWidth="1"/>
    <col min="3" max="4" width="12.28515625" customWidth="1"/>
    <col min="5" max="5" width="14.140625" customWidth="1"/>
    <col min="6" max="6" width="14" customWidth="1"/>
    <col min="7" max="7" width="12.42578125" bestFit="1" customWidth="1"/>
    <col min="8" max="8" width="13.7109375" customWidth="1"/>
    <col min="9" max="9" width="14.5703125" customWidth="1"/>
    <col min="10" max="10" width="10.85546875" customWidth="1"/>
    <col min="11" max="11" width="11.7109375" customWidth="1"/>
  </cols>
  <sheetData>
    <row r="1" spans="2:12" ht="15.75" thickBot="1"/>
    <row r="2" spans="2:12" ht="15.75" thickBot="1">
      <c r="B2" s="33" t="s">
        <v>11</v>
      </c>
      <c r="C2" s="36" t="s">
        <v>7</v>
      </c>
      <c r="D2" s="37"/>
      <c r="E2" s="37"/>
      <c r="F2" s="37"/>
      <c r="G2" s="37"/>
      <c r="H2" s="38"/>
      <c r="I2" s="39" t="s">
        <v>10</v>
      </c>
      <c r="J2" s="41"/>
      <c r="K2" s="42"/>
      <c r="L2" s="1"/>
    </row>
    <row r="3" spans="2:12">
      <c r="B3" s="34"/>
      <c r="C3" s="39" t="s">
        <v>8</v>
      </c>
      <c r="D3" s="40"/>
      <c r="E3" s="39" t="s">
        <v>9</v>
      </c>
      <c r="F3" s="41"/>
      <c r="G3" s="41"/>
      <c r="H3" s="42"/>
      <c r="I3" s="43"/>
      <c r="J3" s="44"/>
      <c r="K3" s="45"/>
      <c r="L3" s="1"/>
    </row>
    <row r="4" spans="2:12" ht="75.75" thickBot="1">
      <c r="B4" s="35"/>
      <c r="C4" s="28" t="s">
        <v>0</v>
      </c>
      <c r="D4" s="29" t="s">
        <v>16</v>
      </c>
      <c r="E4" s="28" t="s">
        <v>1</v>
      </c>
      <c r="F4" s="30" t="s">
        <v>2</v>
      </c>
      <c r="G4" s="30" t="s">
        <v>3</v>
      </c>
      <c r="H4" s="31" t="s">
        <v>4</v>
      </c>
      <c r="I4" s="28" t="s">
        <v>12</v>
      </c>
      <c r="J4" s="30" t="s">
        <v>5</v>
      </c>
      <c r="K4" s="31" t="s">
        <v>6</v>
      </c>
      <c r="L4" s="1"/>
    </row>
    <row r="5" spans="2:12">
      <c r="B5" s="16">
        <v>2012</v>
      </c>
      <c r="C5" s="12">
        <f>58000*1.2</f>
        <v>69600</v>
      </c>
      <c r="D5" s="13">
        <v>13920</v>
      </c>
      <c r="E5" s="12">
        <v>11803</v>
      </c>
      <c r="F5" s="14">
        <v>304755.42</v>
      </c>
      <c r="G5" s="22">
        <f>212927.603305785*1.2</f>
        <v>255513.12396694202</v>
      </c>
      <c r="H5" s="15">
        <v>0</v>
      </c>
      <c r="I5" s="32" t="s">
        <v>13</v>
      </c>
      <c r="J5" s="25">
        <v>55</v>
      </c>
      <c r="K5" s="19">
        <v>66</v>
      </c>
    </row>
    <row r="6" spans="2:12">
      <c r="B6" s="17">
        <v>2013</v>
      </c>
      <c r="C6" s="3">
        <f>(49120+46800)*1.21</f>
        <v>116063.2</v>
      </c>
      <c r="D6" s="10">
        <v>0</v>
      </c>
      <c r="E6" s="3">
        <v>15114</v>
      </c>
      <c r="F6" s="2">
        <v>147238</v>
      </c>
      <c r="G6" s="23">
        <f>233384.214876033*1.21</f>
        <v>282394.89999999991</v>
      </c>
      <c r="H6" s="4">
        <v>0</v>
      </c>
      <c r="I6" s="8" t="s">
        <v>14</v>
      </c>
      <c r="J6" s="26">
        <v>57</v>
      </c>
      <c r="K6" s="20">
        <v>61</v>
      </c>
    </row>
    <row r="7" spans="2:12" ht="15.75" thickBot="1">
      <c r="B7" s="18">
        <v>2014</v>
      </c>
      <c r="C7" s="5">
        <v>0</v>
      </c>
      <c r="D7" s="11">
        <v>0</v>
      </c>
      <c r="E7" s="5">
        <v>41019</v>
      </c>
      <c r="F7" s="6">
        <v>192183.7</v>
      </c>
      <c r="G7" s="24">
        <f>290250.72892562*1.21</f>
        <v>351203.38200000016</v>
      </c>
      <c r="H7" s="7">
        <v>0</v>
      </c>
      <c r="I7" s="9" t="s">
        <v>15</v>
      </c>
      <c r="J7" s="27">
        <v>69</v>
      </c>
      <c r="K7" s="21">
        <v>58</v>
      </c>
    </row>
  </sheetData>
  <mergeCells count="5">
    <mergeCell ref="B2:B4"/>
    <mergeCell ref="C2:H2"/>
    <mergeCell ref="C3:D3"/>
    <mergeCell ref="E3:H3"/>
    <mergeCell ref="I2:K3"/>
  </mergeCells>
  <pageMargins left="0.70866141732283472" right="0.70866141732283472" top="0.78740157480314965" bottom="0.78740157480314965" header="0.31496062992125984" footer="0.31496062992125984"/>
  <pageSetup paperSize="9" scale="94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listy</vt:lpstr>
      </vt:variant>
      <vt:variant>
        <vt:i4>3</vt:i4>
      </vt:variant>
      <vt:variant>
        <vt:lpstr>Pojmenované oblasti</vt:lpstr>
      </vt:variant>
      <vt:variant>
        <vt:i4>1</vt:i4>
      </vt:variant>
    </vt:vector>
  </HeadingPairs>
  <TitlesOfParts>
    <vt:vector size="4" baseType="lpstr">
      <vt:lpstr>List1</vt:lpstr>
      <vt:lpstr>List2</vt:lpstr>
      <vt:lpstr>List3</vt:lpstr>
      <vt:lpstr>List1!Oblast_tisku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VR</dc:creator>
  <cp:lastModifiedBy>martina.vlkova</cp:lastModifiedBy>
  <cp:lastPrinted>2015-05-06T09:41:47Z</cp:lastPrinted>
  <dcterms:created xsi:type="dcterms:W3CDTF">2012-08-17T06:05:20Z</dcterms:created>
  <dcterms:modified xsi:type="dcterms:W3CDTF">2015-05-11T12:47:14Z</dcterms:modified>
</cp:coreProperties>
</file>